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20.1.226\scan1\Share\February 2022\MIS Dec &amp; Sept Data 21 for uploading\"/>
    </mc:Choice>
  </mc:AlternateContent>
  <bookViews>
    <workbookView xWindow="0" yWindow="0" windowWidth="20490" windowHeight="7695"/>
  </bookViews>
  <sheets>
    <sheet name="Summary" sheetId="1" r:id="rId1"/>
  </sheets>
  <externalReferences>
    <externalReference r:id="rId2"/>
  </externalReferences>
  <definedNames>
    <definedName name="_xlnm.Print_Area" localSheetId="0">Summary!$A$1:$J$39</definedName>
    <definedName name="_xlnm.Print_Titles" localSheetId="0">Summary!$1:$5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9" i="1" l="1"/>
  <c r="I249" i="1"/>
  <c r="F249" i="1"/>
  <c r="H249" i="1" s="1"/>
  <c r="E249" i="1"/>
  <c r="D249" i="1"/>
  <c r="C249" i="1"/>
  <c r="J248" i="1"/>
  <c r="I248" i="1"/>
  <c r="F248" i="1"/>
  <c r="E248" i="1"/>
  <c r="D248" i="1"/>
  <c r="C248" i="1"/>
  <c r="J247" i="1"/>
  <c r="I247" i="1"/>
  <c r="F247" i="1"/>
  <c r="H247" i="1" s="1"/>
  <c r="E247" i="1"/>
  <c r="D247" i="1"/>
  <c r="C247" i="1"/>
  <c r="J246" i="1"/>
  <c r="I246" i="1"/>
  <c r="F246" i="1"/>
  <c r="E246" i="1"/>
  <c r="D246" i="1"/>
  <c r="C246" i="1"/>
  <c r="J245" i="1"/>
  <c r="I245" i="1"/>
  <c r="F245" i="1"/>
  <c r="H245" i="1" s="1"/>
  <c r="E245" i="1"/>
  <c r="D245" i="1"/>
  <c r="C245" i="1"/>
  <c r="J244" i="1"/>
  <c r="I244" i="1"/>
  <c r="F244" i="1"/>
  <c r="E244" i="1"/>
  <c r="D244" i="1"/>
  <c r="C244" i="1"/>
  <c r="J243" i="1"/>
  <c r="I243" i="1"/>
  <c r="F243" i="1"/>
  <c r="H243" i="1" s="1"/>
  <c r="E243" i="1"/>
  <c r="D243" i="1"/>
  <c r="C243" i="1"/>
  <c r="J241" i="1"/>
  <c r="I241" i="1"/>
  <c r="F241" i="1"/>
  <c r="E241" i="1"/>
  <c r="D241" i="1"/>
  <c r="C241" i="1"/>
  <c r="J240" i="1"/>
  <c r="I240" i="1"/>
  <c r="F240" i="1"/>
  <c r="H240" i="1" s="1"/>
  <c r="E240" i="1"/>
  <c r="D240" i="1"/>
  <c r="C240" i="1"/>
  <c r="J239" i="1"/>
  <c r="I239" i="1"/>
  <c r="F239" i="1"/>
  <c r="E239" i="1"/>
  <c r="D239" i="1"/>
  <c r="C239" i="1"/>
  <c r="J238" i="1"/>
  <c r="I238" i="1"/>
  <c r="F238" i="1"/>
  <c r="H238" i="1" s="1"/>
  <c r="E238" i="1"/>
  <c r="D238" i="1"/>
  <c r="C238" i="1"/>
  <c r="J237" i="1"/>
  <c r="I237" i="1"/>
  <c r="F237" i="1"/>
  <c r="E237" i="1"/>
  <c r="D237" i="1"/>
  <c r="C237" i="1"/>
  <c r="J236" i="1"/>
  <c r="I236" i="1"/>
  <c r="F236" i="1"/>
  <c r="H236" i="1" s="1"/>
  <c r="E236" i="1"/>
  <c r="D236" i="1"/>
  <c r="C236" i="1"/>
  <c r="J235" i="1"/>
  <c r="I235" i="1"/>
  <c r="F235" i="1"/>
  <c r="E235" i="1"/>
  <c r="D235" i="1"/>
  <c r="C235" i="1"/>
  <c r="J234" i="1"/>
  <c r="I234" i="1"/>
  <c r="F234" i="1"/>
  <c r="H234" i="1" s="1"/>
  <c r="E234" i="1"/>
  <c r="D234" i="1"/>
  <c r="C234" i="1"/>
  <c r="J233" i="1"/>
  <c r="I233" i="1"/>
  <c r="F233" i="1"/>
  <c r="E233" i="1"/>
  <c r="D233" i="1"/>
  <c r="C233" i="1"/>
  <c r="J232" i="1"/>
  <c r="I232" i="1"/>
  <c r="F232" i="1"/>
  <c r="H232" i="1" s="1"/>
  <c r="E232" i="1"/>
  <c r="D232" i="1"/>
  <c r="C232" i="1"/>
  <c r="J231" i="1"/>
  <c r="I231" i="1"/>
  <c r="F231" i="1"/>
  <c r="E231" i="1"/>
  <c r="D231" i="1"/>
  <c r="C231" i="1"/>
  <c r="J230" i="1"/>
  <c r="I230" i="1"/>
  <c r="F230" i="1"/>
  <c r="H230" i="1" s="1"/>
  <c r="E230" i="1"/>
  <c r="D230" i="1"/>
  <c r="C230" i="1"/>
  <c r="J229" i="1"/>
  <c r="I229" i="1"/>
  <c r="F229" i="1"/>
  <c r="E229" i="1"/>
  <c r="D229" i="1"/>
  <c r="C229" i="1"/>
  <c r="J228" i="1"/>
  <c r="I228" i="1"/>
  <c r="F228" i="1"/>
  <c r="H228" i="1" s="1"/>
  <c r="E228" i="1"/>
  <c r="D228" i="1"/>
  <c r="C228" i="1"/>
  <c r="J227" i="1"/>
  <c r="I227" i="1"/>
  <c r="F227" i="1"/>
  <c r="E227" i="1"/>
  <c r="D227" i="1"/>
  <c r="C227" i="1"/>
  <c r="J226" i="1"/>
  <c r="I226" i="1"/>
  <c r="F226" i="1"/>
  <c r="H226" i="1" s="1"/>
  <c r="E226" i="1"/>
  <c r="D226" i="1"/>
  <c r="C226" i="1"/>
  <c r="J225" i="1"/>
  <c r="I225" i="1"/>
  <c r="F225" i="1"/>
  <c r="E225" i="1"/>
  <c r="D225" i="1"/>
  <c r="C225" i="1"/>
  <c r="J224" i="1"/>
  <c r="I224" i="1"/>
  <c r="F224" i="1"/>
  <c r="H224" i="1" s="1"/>
  <c r="E224" i="1"/>
  <c r="D224" i="1"/>
  <c r="C224" i="1"/>
  <c r="J223" i="1"/>
  <c r="I223" i="1"/>
  <c r="F223" i="1"/>
  <c r="E223" i="1"/>
  <c r="D223" i="1"/>
  <c r="C223" i="1"/>
  <c r="J222" i="1"/>
  <c r="I222" i="1"/>
  <c r="F222" i="1"/>
  <c r="H222" i="1" s="1"/>
  <c r="E222" i="1"/>
  <c r="D222" i="1"/>
  <c r="C222" i="1"/>
  <c r="J221" i="1"/>
  <c r="I221" i="1"/>
  <c r="F221" i="1"/>
  <c r="E221" i="1"/>
  <c r="D221" i="1"/>
  <c r="C221" i="1"/>
  <c r="J220" i="1"/>
  <c r="I220" i="1"/>
  <c r="F220" i="1"/>
  <c r="H220" i="1" s="1"/>
  <c r="E220" i="1"/>
  <c r="D220" i="1"/>
  <c r="C220" i="1"/>
  <c r="J214" i="1"/>
  <c r="I214" i="1"/>
  <c r="F214" i="1"/>
  <c r="E214" i="1"/>
  <c r="D214" i="1"/>
  <c r="C214" i="1"/>
  <c r="J213" i="1"/>
  <c r="I213" i="1"/>
  <c r="F213" i="1"/>
  <c r="H213" i="1" s="1"/>
  <c r="E213" i="1"/>
  <c r="D213" i="1"/>
  <c r="C213" i="1"/>
  <c r="J212" i="1"/>
  <c r="I212" i="1"/>
  <c r="F212" i="1"/>
  <c r="E212" i="1"/>
  <c r="D212" i="1"/>
  <c r="C212" i="1"/>
  <c r="J211" i="1"/>
  <c r="I211" i="1"/>
  <c r="F211" i="1"/>
  <c r="H211" i="1" s="1"/>
  <c r="E211" i="1"/>
  <c r="D211" i="1"/>
  <c r="C211" i="1"/>
  <c r="J210" i="1"/>
  <c r="I210" i="1"/>
  <c r="F210" i="1"/>
  <c r="E210" i="1"/>
  <c r="D210" i="1"/>
  <c r="C210" i="1"/>
  <c r="J209" i="1"/>
  <c r="I209" i="1"/>
  <c r="F209" i="1"/>
  <c r="H209" i="1" s="1"/>
  <c r="E209" i="1"/>
  <c r="D209" i="1"/>
  <c r="C209" i="1"/>
  <c r="J208" i="1"/>
  <c r="I208" i="1"/>
  <c r="F208" i="1"/>
  <c r="E208" i="1"/>
  <c r="D208" i="1"/>
  <c r="C208" i="1"/>
  <c r="J206" i="1"/>
  <c r="I206" i="1"/>
  <c r="F206" i="1"/>
  <c r="H206" i="1" s="1"/>
  <c r="E206" i="1"/>
  <c r="D206" i="1"/>
  <c r="C206" i="1"/>
  <c r="J205" i="1"/>
  <c r="I205" i="1"/>
  <c r="F205" i="1"/>
  <c r="E205" i="1"/>
  <c r="D205" i="1"/>
  <c r="C205" i="1"/>
  <c r="J204" i="1"/>
  <c r="I204" i="1"/>
  <c r="F204" i="1"/>
  <c r="H204" i="1" s="1"/>
  <c r="E204" i="1"/>
  <c r="D204" i="1"/>
  <c r="C204" i="1"/>
  <c r="J203" i="1"/>
  <c r="I203" i="1"/>
  <c r="F203" i="1"/>
  <c r="E203" i="1"/>
  <c r="D203" i="1"/>
  <c r="C203" i="1"/>
  <c r="J202" i="1"/>
  <c r="I202" i="1"/>
  <c r="F202" i="1"/>
  <c r="H202" i="1" s="1"/>
  <c r="E202" i="1"/>
  <c r="D202" i="1"/>
  <c r="C202" i="1"/>
  <c r="J201" i="1"/>
  <c r="I201" i="1"/>
  <c r="F201" i="1"/>
  <c r="E201" i="1"/>
  <c r="D201" i="1"/>
  <c r="C201" i="1"/>
  <c r="J200" i="1"/>
  <c r="I200" i="1"/>
  <c r="F200" i="1"/>
  <c r="H200" i="1" s="1"/>
  <c r="E200" i="1"/>
  <c r="D200" i="1"/>
  <c r="C200" i="1"/>
  <c r="J199" i="1"/>
  <c r="I199" i="1"/>
  <c r="F199" i="1"/>
  <c r="E199" i="1"/>
  <c r="D199" i="1"/>
  <c r="C199" i="1"/>
  <c r="J198" i="1"/>
  <c r="I198" i="1"/>
  <c r="F198" i="1"/>
  <c r="H198" i="1" s="1"/>
  <c r="E198" i="1"/>
  <c r="D198" i="1"/>
  <c r="C198" i="1"/>
  <c r="J197" i="1"/>
  <c r="I197" i="1"/>
  <c r="F197" i="1"/>
  <c r="E197" i="1"/>
  <c r="D197" i="1"/>
  <c r="C197" i="1"/>
  <c r="J196" i="1"/>
  <c r="I196" i="1"/>
  <c r="F196" i="1"/>
  <c r="H196" i="1" s="1"/>
  <c r="E196" i="1"/>
  <c r="D196" i="1"/>
  <c r="C196" i="1"/>
  <c r="J195" i="1"/>
  <c r="I195" i="1"/>
  <c r="F195" i="1"/>
  <c r="E195" i="1"/>
  <c r="D195" i="1"/>
  <c r="C195" i="1"/>
  <c r="J194" i="1"/>
  <c r="I194" i="1"/>
  <c r="F194" i="1"/>
  <c r="H194" i="1" s="1"/>
  <c r="E194" i="1"/>
  <c r="D194" i="1"/>
  <c r="C194" i="1"/>
  <c r="J193" i="1"/>
  <c r="I193" i="1"/>
  <c r="F193" i="1"/>
  <c r="E193" i="1"/>
  <c r="D193" i="1"/>
  <c r="C193" i="1"/>
  <c r="J192" i="1"/>
  <c r="I192" i="1"/>
  <c r="F192" i="1"/>
  <c r="H192" i="1" s="1"/>
  <c r="E192" i="1"/>
  <c r="D192" i="1"/>
  <c r="C192" i="1"/>
  <c r="J191" i="1"/>
  <c r="I191" i="1"/>
  <c r="F191" i="1"/>
  <c r="E191" i="1"/>
  <c r="D191" i="1"/>
  <c r="C191" i="1"/>
  <c r="J190" i="1"/>
  <c r="I190" i="1"/>
  <c r="F190" i="1"/>
  <c r="H190" i="1" s="1"/>
  <c r="E190" i="1"/>
  <c r="D190" i="1"/>
  <c r="C190" i="1"/>
  <c r="J189" i="1"/>
  <c r="I189" i="1"/>
  <c r="F189" i="1"/>
  <c r="E189" i="1"/>
  <c r="D189" i="1"/>
  <c r="C189" i="1"/>
  <c r="J188" i="1"/>
  <c r="I188" i="1"/>
  <c r="F188" i="1"/>
  <c r="H188" i="1" s="1"/>
  <c r="E188" i="1"/>
  <c r="D188" i="1"/>
  <c r="C188" i="1"/>
  <c r="J187" i="1"/>
  <c r="I187" i="1"/>
  <c r="F187" i="1"/>
  <c r="E187" i="1"/>
  <c r="D187" i="1"/>
  <c r="C187" i="1"/>
  <c r="J186" i="1"/>
  <c r="I186" i="1"/>
  <c r="F186" i="1"/>
  <c r="H186" i="1" s="1"/>
  <c r="E186" i="1"/>
  <c r="D186" i="1"/>
  <c r="C186" i="1"/>
  <c r="J185" i="1"/>
  <c r="I185" i="1"/>
  <c r="F185" i="1"/>
  <c r="E185" i="1"/>
  <c r="D185" i="1"/>
  <c r="C185" i="1"/>
  <c r="J179" i="1"/>
  <c r="I179" i="1"/>
  <c r="F179" i="1"/>
  <c r="E179" i="1"/>
  <c r="D179" i="1"/>
  <c r="C179" i="1"/>
  <c r="J178" i="1"/>
  <c r="I178" i="1"/>
  <c r="F178" i="1"/>
  <c r="E178" i="1"/>
  <c r="D178" i="1"/>
  <c r="C178" i="1"/>
  <c r="J177" i="1"/>
  <c r="I177" i="1"/>
  <c r="F177" i="1"/>
  <c r="E177" i="1"/>
  <c r="D177" i="1"/>
  <c r="C177" i="1"/>
  <c r="J176" i="1"/>
  <c r="I176" i="1"/>
  <c r="F176" i="1"/>
  <c r="E176" i="1"/>
  <c r="D176" i="1"/>
  <c r="C176" i="1"/>
  <c r="J175" i="1"/>
  <c r="I175" i="1"/>
  <c r="F175" i="1"/>
  <c r="E175" i="1"/>
  <c r="D175" i="1"/>
  <c r="C175" i="1"/>
  <c r="J174" i="1"/>
  <c r="I174" i="1"/>
  <c r="F174" i="1"/>
  <c r="E174" i="1"/>
  <c r="D174" i="1"/>
  <c r="C174" i="1"/>
  <c r="J173" i="1"/>
  <c r="I173" i="1"/>
  <c r="F173" i="1"/>
  <c r="E173" i="1"/>
  <c r="D173" i="1"/>
  <c r="C173" i="1"/>
  <c r="J171" i="1"/>
  <c r="I171" i="1"/>
  <c r="F171" i="1"/>
  <c r="E171" i="1"/>
  <c r="D171" i="1"/>
  <c r="C171" i="1"/>
  <c r="J170" i="1"/>
  <c r="I170" i="1"/>
  <c r="F170" i="1"/>
  <c r="E170" i="1"/>
  <c r="D170" i="1"/>
  <c r="C170" i="1"/>
  <c r="J169" i="1"/>
  <c r="I169" i="1"/>
  <c r="F169" i="1"/>
  <c r="E169" i="1"/>
  <c r="D169" i="1"/>
  <c r="C169" i="1"/>
  <c r="J168" i="1"/>
  <c r="I168" i="1"/>
  <c r="F168" i="1"/>
  <c r="E168" i="1"/>
  <c r="D168" i="1"/>
  <c r="C168" i="1"/>
  <c r="J167" i="1"/>
  <c r="I167" i="1"/>
  <c r="F167" i="1"/>
  <c r="E167" i="1"/>
  <c r="D167" i="1"/>
  <c r="C167" i="1"/>
  <c r="G167" i="1" s="1"/>
  <c r="J166" i="1"/>
  <c r="I166" i="1"/>
  <c r="F166" i="1"/>
  <c r="E166" i="1"/>
  <c r="D166" i="1"/>
  <c r="C166" i="1"/>
  <c r="J165" i="1"/>
  <c r="I165" i="1"/>
  <c r="F165" i="1"/>
  <c r="E165" i="1"/>
  <c r="D165" i="1"/>
  <c r="C165" i="1"/>
  <c r="J164" i="1"/>
  <c r="I164" i="1"/>
  <c r="F164" i="1"/>
  <c r="E164" i="1"/>
  <c r="D164" i="1"/>
  <c r="C164" i="1"/>
  <c r="J163" i="1"/>
  <c r="I163" i="1"/>
  <c r="F163" i="1"/>
  <c r="E163" i="1"/>
  <c r="D163" i="1"/>
  <c r="C163" i="1"/>
  <c r="G163" i="1" s="1"/>
  <c r="J162" i="1"/>
  <c r="I162" i="1"/>
  <c r="F162" i="1"/>
  <c r="E162" i="1"/>
  <c r="D162" i="1"/>
  <c r="C162" i="1"/>
  <c r="J161" i="1"/>
  <c r="I161" i="1"/>
  <c r="F161" i="1"/>
  <c r="E161" i="1"/>
  <c r="D161" i="1"/>
  <c r="C161" i="1"/>
  <c r="J160" i="1"/>
  <c r="I160" i="1"/>
  <c r="F160" i="1"/>
  <c r="E160" i="1"/>
  <c r="D160" i="1"/>
  <c r="C160" i="1"/>
  <c r="J159" i="1"/>
  <c r="I159" i="1"/>
  <c r="F159" i="1"/>
  <c r="E159" i="1"/>
  <c r="D159" i="1"/>
  <c r="C159" i="1"/>
  <c r="G159" i="1" s="1"/>
  <c r="J158" i="1"/>
  <c r="I158" i="1"/>
  <c r="F158" i="1"/>
  <c r="E158" i="1"/>
  <c r="D158" i="1"/>
  <c r="C158" i="1"/>
  <c r="J157" i="1"/>
  <c r="I157" i="1"/>
  <c r="F157" i="1"/>
  <c r="E157" i="1"/>
  <c r="D157" i="1"/>
  <c r="C157" i="1"/>
  <c r="J156" i="1"/>
  <c r="I156" i="1"/>
  <c r="F156" i="1"/>
  <c r="E156" i="1"/>
  <c r="D156" i="1"/>
  <c r="C156" i="1"/>
  <c r="J155" i="1"/>
  <c r="I155" i="1"/>
  <c r="F155" i="1"/>
  <c r="E155" i="1"/>
  <c r="D155" i="1"/>
  <c r="C155" i="1"/>
  <c r="G155" i="1" s="1"/>
  <c r="J154" i="1"/>
  <c r="I154" i="1"/>
  <c r="F154" i="1"/>
  <c r="E154" i="1"/>
  <c r="D154" i="1"/>
  <c r="C154" i="1"/>
  <c r="J153" i="1"/>
  <c r="I153" i="1"/>
  <c r="F153" i="1"/>
  <c r="E153" i="1"/>
  <c r="D153" i="1"/>
  <c r="C153" i="1"/>
  <c r="J152" i="1"/>
  <c r="I152" i="1"/>
  <c r="F152" i="1"/>
  <c r="E152" i="1"/>
  <c r="D152" i="1"/>
  <c r="C152" i="1"/>
  <c r="J151" i="1"/>
  <c r="I151" i="1"/>
  <c r="F151" i="1"/>
  <c r="E151" i="1"/>
  <c r="D151" i="1"/>
  <c r="C151" i="1"/>
  <c r="G151" i="1" s="1"/>
  <c r="J150" i="1"/>
  <c r="I150" i="1"/>
  <c r="F150" i="1"/>
  <c r="E150" i="1"/>
  <c r="D150" i="1"/>
  <c r="C150" i="1"/>
  <c r="J144" i="1"/>
  <c r="I144" i="1"/>
  <c r="F144" i="1"/>
  <c r="E144" i="1"/>
  <c r="D144" i="1"/>
  <c r="C144" i="1"/>
  <c r="G144" i="1" s="1"/>
  <c r="J143" i="1"/>
  <c r="I143" i="1"/>
  <c r="F143" i="1"/>
  <c r="E143" i="1"/>
  <c r="D143" i="1"/>
  <c r="C143" i="1"/>
  <c r="J142" i="1"/>
  <c r="I142" i="1"/>
  <c r="F142" i="1"/>
  <c r="E142" i="1"/>
  <c r="D142" i="1"/>
  <c r="C142" i="1"/>
  <c r="G142" i="1" s="1"/>
  <c r="J141" i="1"/>
  <c r="I141" i="1"/>
  <c r="F141" i="1"/>
  <c r="E141" i="1"/>
  <c r="D141" i="1"/>
  <c r="C141" i="1"/>
  <c r="J140" i="1"/>
  <c r="I140" i="1"/>
  <c r="F140" i="1"/>
  <c r="E140" i="1"/>
  <c r="D140" i="1"/>
  <c r="C140" i="1"/>
  <c r="G140" i="1" s="1"/>
  <c r="J139" i="1"/>
  <c r="I139" i="1"/>
  <c r="F139" i="1"/>
  <c r="E139" i="1"/>
  <c r="D139" i="1"/>
  <c r="C139" i="1"/>
  <c r="J138" i="1"/>
  <c r="I138" i="1"/>
  <c r="F138" i="1"/>
  <c r="E138" i="1"/>
  <c r="D138" i="1"/>
  <c r="C138" i="1"/>
  <c r="G138" i="1" s="1"/>
  <c r="J136" i="1"/>
  <c r="I136" i="1"/>
  <c r="F136" i="1"/>
  <c r="E136" i="1"/>
  <c r="D136" i="1"/>
  <c r="C136" i="1"/>
  <c r="J135" i="1"/>
  <c r="J31" i="1" s="1"/>
  <c r="I135" i="1"/>
  <c r="F135" i="1"/>
  <c r="E135" i="1"/>
  <c r="D135" i="1"/>
  <c r="C135" i="1"/>
  <c r="G135" i="1" s="1"/>
  <c r="J134" i="1"/>
  <c r="I134" i="1"/>
  <c r="F134" i="1"/>
  <c r="E134" i="1"/>
  <c r="D134" i="1"/>
  <c r="C134" i="1"/>
  <c r="J133" i="1"/>
  <c r="I133" i="1"/>
  <c r="F133" i="1"/>
  <c r="E133" i="1"/>
  <c r="D133" i="1"/>
  <c r="C133" i="1"/>
  <c r="G133" i="1" s="1"/>
  <c r="J132" i="1"/>
  <c r="I132" i="1"/>
  <c r="F132" i="1"/>
  <c r="E132" i="1"/>
  <c r="D132" i="1"/>
  <c r="C132" i="1"/>
  <c r="J131" i="1"/>
  <c r="I131" i="1"/>
  <c r="F131" i="1"/>
  <c r="E131" i="1"/>
  <c r="D131" i="1"/>
  <c r="D27" i="1" s="1"/>
  <c r="C131" i="1"/>
  <c r="G131" i="1" s="1"/>
  <c r="J130" i="1"/>
  <c r="I130" i="1"/>
  <c r="F130" i="1"/>
  <c r="E130" i="1"/>
  <c r="D130" i="1"/>
  <c r="C130" i="1"/>
  <c r="J129" i="1"/>
  <c r="I129" i="1"/>
  <c r="F129" i="1"/>
  <c r="E129" i="1"/>
  <c r="D129" i="1"/>
  <c r="C129" i="1"/>
  <c r="G129" i="1" s="1"/>
  <c r="J128" i="1"/>
  <c r="I128" i="1"/>
  <c r="F128" i="1"/>
  <c r="E128" i="1"/>
  <c r="D128" i="1"/>
  <c r="C128" i="1"/>
  <c r="J127" i="1"/>
  <c r="I127" i="1"/>
  <c r="F127" i="1"/>
  <c r="E127" i="1"/>
  <c r="D127" i="1"/>
  <c r="C127" i="1"/>
  <c r="G127" i="1" s="1"/>
  <c r="J126" i="1"/>
  <c r="I126" i="1"/>
  <c r="F126" i="1"/>
  <c r="E126" i="1"/>
  <c r="D126" i="1"/>
  <c r="C126" i="1"/>
  <c r="J125" i="1"/>
  <c r="J21" i="1" s="1"/>
  <c r="I125" i="1"/>
  <c r="F125" i="1"/>
  <c r="E125" i="1"/>
  <c r="D125" i="1"/>
  <c r="C125" i="1"/>
  <c r="G125" i="1" s="1"/>
  <c r="J124" i="1"/>
  <c r="I124" i="1"/>
  <c r="F124" i="1"/>
  <c r="E124" i="1"/>
  <c r="D124" i="1"/>
  <c r="C124" i="1"/>
  <c r="J123" i="1"/>
  <c r="I123" i="1"/>
  <c r="F123" i="1"/>
  <c r="E123" i="1"/>
  <c r="D123" i="1"/>
  <c r="C123" i="1"/>
  <c r="G123" i="1" s="1"/>
  <c r="J122" i="1"/>
  <c r="I122" i="1"/>
  <c r="F122" i="1"/>
  <c r="E122" i="1"/>
  <c r="D122" i="1"/>
  <c r="C122" i="1"/>
  <c r="J121" i="1"/>
  <c r="I121" i="1"/>
  <c r="F121" i="1"/>
  <c r="E121" i="1"/>
  <c r="D121" i="1"/>
  <c r="C121" i="1"/>
  <c r="G121" i="1" s="1"/>
  <c r="J120" i="1"/>
  <c r="I120" i="1"/>
  <c r="F120" i="1"/>
  <c r="E120" i="1"/>
  <c r="D120" i="1"/>
  <c r="C120" i="1"/>
  <c r="J119" i="1"/>
  <c r="I119" i="1"/>
  <c r="F119" i="1"/>
  <c r="E119" i="1"/>
  <c r="D119" i="1"/>
  <c r="C119" i="1"/>
  <c r="J118" i="1"/>
  <c r="I118" i="1"/>
  <c r="F118" i="1"/>
  <c r="E118" i="1"/>
  <c r="D118" i="1"/>
  <c r="C118" i="1"/>
  <c r="J117" i="1"/>
  <c r="J13" i="1" s="1"/>
  <c r="I117" i="1"/>
  <c r="F117" i="1"/>
  <c r="E117" i="1"/>
  <c r="D117" i="1"/>
  <c r="C117" i="1"/>
  <c r="J116" i="1"/>
  <c r="I116" i="1"/>
  <c r="F116" i="1"/>
  <c r="E116" i="1"/>
  <c r="D116" i="1"/>
  <c r="C116" i="1"/>
  <c r="J115" i="1"/>
  <c r="I115" i="1"/>
  <c r="F115" i="1"/>
  <c r="E115" i="1"/>
  <c r="D115" i="1"/>
  <c r="C115" i="1"/>
  <c r="J109" i="1"/>
  <c r="I109" i="1"/>
  <c r="F109" i="1"/>
  <c r="E109" i="1"/>
  <c r="D109" i="1"/>
  <c r="C109" i="1"/>
  <c r="J108" i="1"/>
  <c r="I108" i="1"/>
  <c r="F108" i="1"/>
  <c r="E108" i="1"/>
  <c r="D108" i="1"/>
  <c r="D38" i="1" s="1"/>
  <c r="C108" i="1"/>
  <c r="G108" i="1" s="1"/>
  <c r="J107" i="1"/>
  <c r="I107" i="1"/>
  <c r="F107" i="1"/>
  <c r="E107" i="1"/>
  <c r="D107" i="1"/>
  <c r="C107" i="1"/>
  <c r="J106" i="1"/>
  <c r="I106" i="1"/>
  <c r="F106" i="1"/>
  <c r="E106" i="1"/>
  <c r="D106" i="1"/>
  <c r="C106" i="1"/>
  <c r="G106" i="1" s="1"/>
  <c r="J105" i="1"/>
  <c r="I105" i="1"/>
  <c r="F105" i="1"/>
  <c r="F35" i="1" s="1"/>
  <c r="E105" i="1"/>
  <c r="D105" i="1"/>
  <c r="C105" i="1"/>
  <c r="J104" i="1"/>
  <c r="I104" i="1"/>
  <c r="F104" i="1"/>
  <c r="E104" i="1"/>
  <c r="D104" i="1"/>
  <c r="C104" i="1"/>
  <c r="G104" i="1" s="1"/>
  <c r="J103" i="1"/>
  <c r="I103" i="1"/>
  <c r="F103" i="1"/>
  <c r="E103" i="1"/>
  <c r="D103" i="1"/>
  <c r="C103" i="1"/>
  <c r="J101" i="1"/>
  <c r="I101" i="1"/>
  <c r="F101" i="1"/>
  <c r="E101" i="1"/>
  <c r="D101" i="1"/>
  <c r="C101" i="1"/>
  <c r="G101" i="1" s="1"/>
  <c r="J100" i="1"/>
  <c r="I100" i="1"/>
  <c r="F100" i="1"/>
  <c r="E100" i="1"/>
  <c r="D100" i="1"/>
  <c r="C100" i="1"/>
  <c r="J99" i="1"/>
  <c r="I99" i="1"/>
  <c r="F99" i="1"/>
  <c r="E99" i="1"/>
  <c r="D99" i="1"/>
  <c r="C99" i="1"/>
  <c r="G99" i="1" s="1"/>
  <c r="J98" i="1"/>
  <c r="I98" i="1"/>
  <c r="F98" i="1"/>
  <c r="E98" i="1"/>
  <c r="D98" i="1"/>
  <c r="C98" i="1"/>
  <c r="J97" i="1"/>
  <c r="I97" i="1"/>
  <c r="F97" i="1"/>
  <c r="E97" i="1"/>
  <c r="D97" i="1"/>
  <c r="C97" i="1"/>
  <c r="G97" i="1" s="1"/>
  <c r="J96" i="1"/>
  <c r="I96" i="1"/>
  <c r="F96" i="1"/>
  <c r="E96" i="1"/>
  <c r="D96" i="1"/>
  <c r="C96" i="1"/>
  <c r="J95" i="1"/>
  <c r="I95" i="1"/>
  <c r="F95" i="1"/>
  <c r="E95" i="1"/>
  <c r="D95" i="1"/>
  <c r="C95" i="1"/>
  <c r="J94" i="1"/>
  <c r="I94" i="1"/>
  <c r="F94" i="1"/>
  <c r="E94" i="1"/>
  <c r="D94" i="1"/>
  <c r="C94" i="1"/>
  <c r="J93" i="1"/>
  <c r="I93" i="1"/>
  <c r="F93" i="1"/>
  <c r="E93" i="1"/>
  <c r="D93" i="1"/>
  <c r="C93" i="1"/>
  <c r="G93" i="1" s="1"/>
  <c r="J92" i="1"/>
  <c r="I92" i="1"/>
  <c r="F92" i="1"/>
  <c r="E92" i="1"/>
  <c r="D92" i="1"/>
  <c r="C92" i="1"/>
  <c r="J91" i="1"/>
  <c r="I91" i="1"/>
  <c r="F91" i="1"/>
  <c r="E91" i="1"/>
  <c r="D91" i="1"/>
  <c r="C91" i="1"/>
  <c r="J90" i="1"/>
  <c r="I90" i="1"/>
  <c r="F90" i="1"/>
  <c r="E90" i="1"/>
  <c r="D90" i="1"/>
  <c r="C90" i="1"/>
  <c r="J89" i="1"/>
  <c r="I89" i="1"/>
  <c r="F89" i="1"/>
  <c r="E89" i="1"/>
  <c r="D89" i="1"/>
  <c r="C89" i="1"/>
  <c r="G89" i="1" s="1"/>
  <c r="J88" i="1"/>
  <c r="I88" i="1"/>
  <c r="F88" i="1"/>
  <c r="E88" i="1"/>
  <c r="D88" i="1"/>
  <c r="C88" i="1"/>
  <c r="J87" i="1"/>
  <c r="I87" i="1"/>
  <c r="F87" i="1"/>
  <c r="E87" i="1"/>
  <c r="D87" i="1"/>
  <c r="C87" i="1"/>
  <c r="G87" i="1" s="1"/>
  <c r="J86" i="1"/>
  <c r="I86" i="1"/>
  <c r="F86" i="1"/>
  <c r="F16" i="1" s="1"/>
  <c r="E86" i="1"/>
  <c r="D86" i="1"/>
  <c r="C86" i="1"/>
  <c r="J85" i="1"/>
  <c r="I85" i="1"/>
  <c r="F85" i="1"/>
  <c r="E85" i="1"/>
  <c r="D85" i="1"/>
  <c r="C85" i="1"/>
  <c r="G85" i="1" s="1"/>
  <c r="J84" i="1"/>
  <c r="I84" i="1"/>
  <c r="F84" i="1"/>
  <c r="E84" i="1"/>
  <c r="D84" i="1"/>
  <c r="C84" i="1"/>
  <c r="J83" i="1"/>
  <c r="I83" i="1"/>
  <c r="F83" i="1"/>
  <c r="E83" i="1"/>
  <c r="D83" i="1"/>
  <c r="C83" i="1"/>
  <c r="G83" i="1" s="1"/>
  <c r="J82" i="1"/>
  <c r="I82" i="1"/>
  <c r="F82" i="1"/>
  <c r="E82" i="1"/>
  <c r="D82" i="1"/>
  <c r="C82" i="1"/>
  <c r="J81" i="1"/>
  <c r="I81" i="1"/>
  <c r="F81" i="1"/>
  <c r="E81" i="1"/>
  <c r="D81" i="1"/>
  <c r="C81" i="1"/>
  <c r="G81" i="1" s="1"/>
  <c r="J80" i="1"/>
  <c r="I80" i="1"/>
  <c r="F80" i="1"/>
  <c r="E80" i="1"/>
  <c r="D80" i="1"/>
  <c r="C80" i="1"/>
  <c r="J74" i="1"/>
  <c r="I74" i="1"/>
  <c r="I39" i="1" s="1"/>
  <c r="F74" i="1"/>
  <c r="E74" i="1"/>
  <c r="D74" i="1"/>
  <c r="C74" i="1"/>
  <c r="G74" i="1" s="1"/>
  <c r="J73" i="1"/>
  <c r="I73" i="1"/>
  <c r="F73" i="1"/>
  <c r="E73" i="1"/>
  <c r="E38" i="1" s="1"/>
  <c r="D73" i="1"/>
  <c r="C73" i="1"/>
  <c r="J72" i="1"/>
  <c r="I72" i="1"/>
  <c r="I37" i="1" s="1"/>
  <c r="F72" i="1"/>
  <c r="E72" i="1"/>
  <c r="D72" i="1"/>
  <c r="D37" i="1" s="1"/>
  <c r="C72" i="1"/>
  <c r="G72" i="1" s="1"/>
  <c r="J71" i="1"/>
  <c r="I71" i="1"/>
  <c r="F71" i="1"/>
  <c r="E71" i="1"/>
  <c r="D71" i="1"/>
  <c r="C71" i="1"/>
  <c r="J70" i="1"/>
  <c r="I70" i="1"/>
  <c r="I35" i="1" s="1"/>
  <c r="F70" i="1"/>
  <c r="E70" i="1"/>
  <c r="D70" i="1"/>
  <c r="C70" i="1"/>
  <c r="G70" i="1" s="1"/>
  <c r="J69" i="1"/>
  <c r="I69" i="1"/>
  <c r="F69" i="1"/>
  <c r="E69" i="1"/>
  <c r="E34" i="1" s="1"/>
  <c r="D69" i="1"/>
  <c r="C69" i="1"/>
  <c r="J68" i="1"/>
  <c r="I68" i="1"/>
  <c r="I33" i="1" s="1"/>
  <c r="F68" i="1"/>
  <c r="E68" i="1"/>
  <c r="D68" i="1"/>
  <c r="C68" i="1"/>
  <c r="C33" i="1" s="1"/>
  <c r="J66" i="1"/>
  <c r="I66" i="1"/>
  <c r="F66" i="1"/>
  <c r="E66" i="1"/>
  <c r="D66" i="1"/>
  <c r="C66" i="1"/>
  <c r="J65" i="1"/>
  <c r="J30" i="1" s="1"/>
  <c r="I65" i="1"/>
  <c r="F65" i="1"/>
  <c r="E65" i="1"/>
  <c r="D65" i="1"/>
  <c r="C65" i="1"/>
  <c r="G65" i="1" s="1"/>
  <c r="J64" i="1"/>
  <c r="I64" i="1"/>
  <c r="F64" i="1"/>
  <c r="E64" i="1"/>
  <c r="D64" i="1"/>
  <c r="C64" i="1"/>
  <c r="J63" i="1"/>
  <c r="J28" i="1" s="1"/>
  <c r="I63" i="1"/>
  <c r="I28" i="1" s="1"/>
  <c r="F63" i="1"/>
  <c r="E63" i="1"/>
  <c r="D63" i="1"/>
  <c r="D28" i="1" s="1"/>
  <c r="C63" i="1"/>
  <c r="G63" i="1" s="1"/>
  <c r="J62" i="1"/>
  <c r="I62" i="1"/>
  <c r="F62" i="1"/>
  <c r="E62" i="1"/>
  <c r="D62" i="1"/>
  <c r="C62" i="1"/>
  <c r="J61" i="1"/>
  <c r="I61" i="1"/>
  <c r="F61" i="1"/>
  <c r="E61" i="1"/>
  <c r="D61" i="1"/>
  <c r="C61" i="1"/>
  <c r="G61" i="1" s="1"/>
  <c r="J60" i="1"/>
  <c r="I60" i="1"/>
  <c r="F60" i="1"/>
  <c r="E60" i="1"/>
  <c r="E25" i="1" s="1"/>
  <c r="D60" i="1"/>
  <c r="C60" i="1"/>
  <c r="J59" i="1"/>
  <c r="I59" i="1"/>
  <c r="I24" i="1" s="1"/>
  <c r="F59" i="1"/>
  <c r="E59" i="1"/>
  <c r="D59" i="1"/>
  <c r="C59" i="1"/>
  <c r="G59" i="1" s="1"/>
  <c r="J58" i="1"/>
  <c r="I58" i="1"/>
  <c r="I23" i="1" s="1"/>
  <c r="F58" i="1"/>
  <c r="E58" i="1"/>
  <c r="D58" i="1"/>
  <c r="C58" i="1"/>
  <c r="J57" i="1"/>
  <c r="I57" i="1"/>
  <c r="F57" i="1"/>
  <c r="E57" i="1"/>
  <c r="D57" i="1"/>
  <c r="C57" i="1"/>
  <c r="J56" i="1"/>
  <c r="I56" i="1"/>
  <c r="F56" i="1"/>
  <c r="E56" i="1"/>
  <c r="E21" i="1" s="1"/>
  <c r="D56" i="1"/>
  <c r="C56" i="1"/>
  <c r="J55" i="1"/>
  <c r="I55" i="1"/>
  <c r="I20" i="1" s="1"/>
  <c r="F55" i="1"/>
  <c r="E55" i="1"/>
  <c r="E20" i="1" s="1"/>
  <c r="D55" i="1"/>
  <c r="D20" i="1" s="1"/>
  <c r="C55" i="1"/>
  <c r="C20" i="1" s="1"/>
  <c r="J54" i="1"/>
  <c r="I54" i="1"/>
  <c r="I19" i="1" s="1"/>
  <c r="F54" i="1"/>
  <c r="F19" i="1" s="1"/>
  <c r="E54" i="1"/>
  <c r="E19" i="1" s="1"/>
  <c r="D54" i="1"/>
  <c r="C54" i="1"/>
  <c r="C19" i="1" s="1"/>
  <c r="J53" i="1"/>
  <c r="I53" i="1"/>
  <c r="F53" i="1"/>
  <c r="E53" i="1"/>
  <c r="E18" i="1" s="1"/>
  <c r="D53" i="1"/>
  <c r="D18" i="1" s="1"/>
  <c r="C53" i="1"/>
  <c r="C18" i="1" s="1"/>
  <c r="J52" i="1"/>
  <c r="I52" i="1"/>
  <c r="F52" i="1"/>
  <c r="F17" i="1" s="1"/>
  <c r="E52" i="1"/>
  <c r="E17" i="1" s="1"/>
  <c r="D52" i="1"/>
  <c r="C52" i="1"/>
  <c r="C17" i="1" s="1"/>
  <c r="J51" i="1"/>
  <c r="I51" i="1"/>
  <c r="F51" i="1"/>
  <c r="E51" i="1"/>
  <c r="D51" i="1"/>
  <c r="C51" i="1"/>
  <c r="G51" i="1" s="1"/>
  <c r="J50" i="1"/>
  <c r="I50" i="1"/>
  <c r="F50" i="1"/>
  <c r="E50" i="1"/>
  <c r="D50" i="1"/>
  <c r="C50" i="1"/>
  <c r="J49" i="1"/>
  <c r="I49" i="1"/>
  <c r="F49" i="1"/>
  <c r="E49" i="1"/>
  <c r="D49" i="1"/>
  <c r="C49" i="1"/>
  <c r="J48" i="1"/>
  <c r="I48" i="1"/>
  <c r="F48" i="1"/>
  <c r="F13" i="1" s="1"/>
  <c r="E48" i="1"/>
  <c r="E13" i="1" s="1"/>
  <c r="D48" i="1"/>
  <c r="C48" i="1"/>
  <c r="C13" i="1" s="1"/>
  <c r="J47" i="1"/>
  <c r="I47" i="1"/>
  <c r="F47" i="1"/>
  <c r="E47" i="1"/>
  <c r="E12" i="1" s="1"/>
  <c r="D47" i="1"/>
  <c r="D12" i="1" s="1"/>
  <c r="C47" i="1"/>
  <c r="C12" i="1" s="1"/>
  <c r="J46" i="1"/>
  <c r="I46" i="1"/>
  <c r="F46" i="1"/>
  <c r="F11" i="1" s="1"/>
  <c r="E46" i="1"/>
  <c r="E11" i="1" s="1"/>
  <c r="D46" i="1"/>
  <c r="C46" i="1"/>
  <c r="C11" i="1" s="1"/>
  <c r="J45" i="1"/>
  <c r="J10" i="1" s="1"/>
  <c r="I45" i="1"/>
  <c r="I10" i="1" s="1"/>
  <c r="F45" i="1"/>
  <c r="E45" i="1"/>
  <c r="D45" i="1"/>
  <c r="C45" i="1"/>
  <c r="G45" i="1" s="1"/>
  <c r="E36" i="1"/>
  <c r="C34" i="1"/>
  <c r="E28" i="1"/>
  <c r="F25" i="1"/>
  <c r="C24" i="1"/>
  <c r="C21" i="1"/>
  <c r="I15" i="1"/>
  <c r="J12" i="1"/>
  <c r="I12" i="1"/>
  <c r="G57" i="1" l="1"/>
  <c r="C22" i="1"/>
  <c r="E10" i="1"/>
  <c r="E16" i="1"/>
  <c r="I11" i="1"/>
  <c r="E24" i="1"/>
  <c r="G24" i="1" s="1"/>
  <c r="I27" i="1"/>
  <c r="I31" i="1"/>
  <c r="D11" i="1"/>
  <c r="F12" i="1"/>
  <c r="D13" i="1"/>
  <c r="D17" i="1"/>
  <c r="F18" i="1"/>
  <c r="D19" i="1"/>
  <c r="H19" i="1" s="1"/>
  <c r="F20" i="1"/>
  <c r="G20" i="1"/>
  <c r="G21" i="1"/>
  <c r="C16" i="1"/>
  <c r="G16" i="1" s="1"/>
  <c r="C37" i="1"/>
  <c r="C39" i="1"/>
  <c r="G11" i="1"/>
  <c r="G48" i="1"/>
  <c r="C15" i="1"/>
  <c r="G52" i="1"/>
  <c r="G56" i="1"/>
  <c r="C23" i="1"/>
  <c r="G60" i="1"/>
  <c r="C27" i="1"/>
  <c r="G64" i="1"/>
  <c r="C31" i="1"/>
  <c r="G69" i="1"/>
  <c r="C36" i="1"/>
  <c r="G36" i="1" s="1"/>
  <c r="G73" i="1"/>
  <c r="G82" i="1"/>
  <c r="G84" i="1"/>
  <c r="G86" i="1"/>
  <c r="G88" i="1"/>
  <c r="G90" i="1"/>
  <c r="G92" i="1"/>
  <c r="G94" i="1"/>
  <c r="G96" i="1"/>
  <c r="G98" i="1"/>
  <c r="G100" i="1"/>
  <c r="G103" i="1"/>
  <c r="G107" i="1"/>
  <c r="G109" i="1"/>
  <c r="G116" i="1"/>
  <c r="G118" i="1"/>
  <c r="G120" i="1"/>
  <c r="G124" i="1"/>
  <c r="G126" i="1"/>
  <c r="G128" i="1"/>
  <c r="G150" i="1"/>
  <c r="G156" i="1"/>
  <c r="G160" i="1"/>
  <c r="G168" i="1"/>
  <c r="G186" i="1"/>
  <c r="G188" i="1"/>
  <c r="G190" i="1"/>
  <c r="G192" i="1"/>
  <c r="G194" i="1"/>
  <c r="G196" i="1"/>
  <c r="G198" i="1"/>
  <c r="G200" i="1"/>
  <c r="G202" i="1"/>
  <c r="G204" i="1"/>
  <c r="G206" i="1"/>
  <c r="G209" i="1"/>
  <c r="G211" i="1"/>
  <c r="G213" i="1"/>
  <c r="G220" i="1"/>
  <c r="G222" i="1"/>
  <c r="G224" i="1"/>
  <c r="G226" i="1"/>
  <c r="G228" i="1"/>
  <c r="G230" i="1"/>
  <c r="G232" i="1"/>
  <c r="G234" i="1"/>
  <c r="G236" i="1"/>
  <c r="G238" i="1"/>
  <c r="G240" i="1"/>
  <c r="G243" i="1"/>
  <c r="G245" i="1"/>
  <c r="G247" i="1"/>
  <c r="G249" i="1"/>
  <c r="C30" i="1"/>
  <c r="F10" i="1"/>
  <c r="H46" i="1"/>
  <c r="J11" i="1"/>
  <c r="H12" i="1"/>
  <c r="H48" i="1"/>
  <c r="F14" i="1"/>
  <c r="H50" i="1"/>
  <c r="H52" i="1"/>
  <c r="J17" i="1"/>
  <c r="H54" i="1"/>
  <c r="H56" i="1"/>
  <c r="F22" i="1"/>
  <c r="H58" i="1"/>
  <c r="H60" i="1"/>
  <c r="J25" i="1"/>
  <c r="F26" i="1"/>
  <c r="H62" i="1"/>
  <c r="J27" i="1"/>
  <c r="F28" i="1"/>
  <c r="H28" i="1" s="1"/>
  <c r="H64" i="1"/>
  <c r="J29" i="1"/>
  <c r="F30" i="1"/>
  <c r="H66" i="1"/>
  <c r="F33" i="1"/>
  <c r="H69" i="1"/>
  <c r="J34" i="1"/>
  <c r="H71" i="1"/>
  <c r="J36" i="1"/>
  <c r="F37" i="1"/>
  <c r="H73" i="1"/>
  <c r="J38" i="1"/>
  <c r="F39" i="1"/>
  <c r="H80" i="1"/>
  <c r="H82" i="1"/>
  <c r="H84" i="1"/>
  <c r="H86" i="1"/>
  <c r="J16" i="1"/>
  <c r="H88" i="1"/>
  <c r="H90" i="1"/>
  <c r="H92" i="1"/>
  <c r="H94" i="1"/>
  <c r="H96" i="1"/>
  <c r="H98" i="1"/>
  <c r="F29" i="1"/>
  <c r="H100" i="1"/>
  <c r="H103" i="1"/>
  <c r="J33" i="1"/>
  <c r="F34" i="1"/>
  <c r="H105" i="1"/>
  <c r="J35" i="1"/>
  <c r="F36" i="1"/>
  <c r="H107" i="1"/>
  <c r="J37" i="1"/>
  <c r="F38" i="1"/>
  <c r="H38" i="1" s="1"/>
  <c r="H109" i="1"/>
  <c r="H116" i="1"/>
  <c r="H118" i="1"/>
  <c r="H120" i="1"/>
  <c r="H122" i="1"/>
  <c r="H124" i="1"/>
  <c r="J20" i="1"/>
  <c r="F21" i="1"/>
  <c r="H126" i="1"/>
  <c r="H128" i="1"/>
  <c r="J24" i="1"/>
  <c r="H130" i="1"/>
  <c r="F27" i="1"/>
  <c r="H27" i="1" s="1"/>
  <c r="H132" i="1"/>
  <c r="H134" i="1"/>
  <c r="F31" i="1"/>
  <c r="H136" i="1"/>
  <c r="H139" i="1"/>
  <c r="H141" i="1"/>
  <c r="H143" i="1"/>
  <c r="H150" i="1"/>
  <c r="H153" i="1"/>
  <c r="H155" i="1"/>
  <c r="H157" i="1"/>
  <c r="H161" i="1"/>
  <c r="H165" i="1"/>
  <c r="H167" i="1"/>
  <c r="H169" i="1"/>
  <c r="H171" i="1"/>
  <c r="H174" i="1"/>
  <c r="H176" i="1"/>
  <c r="H178" i="1"/>
  <c r="J39" i="1"/>
  <c r="J15" i="1"/>
  <c r="J19" i="1"/>
  <c r="J23" i="1"/>
  <c r="D10" i="1"/>
  <c r="H11" i="1"/>
  <c r="D15" i="1"/>
  <c r="H17" i="1"/>
  <c r="H18" i="1"/>
  <c r="D23" i="1"/>
  <c r="D34" i="1"/>
  <c r="D35" i="1"/>
  <c r="H35" i="1" s="1"/>
  <c r="D36" i="1"/>
  <c r="H36" i="1" s="1"/>
  <c r="C35" i="1"/>
  <c r="C26" i="1"/>
  <c r="G132" i="1"/>
  <c r="C29" i="1"/>
  <c r="G136" i="1"/>
  <c r="G139" i="1"/>
  <c r="G141" i="1"/>
  <c r="C38" i="1"/>
  <c r="G38" i="1" s="1"/>
  <c r="G13" i="1"/>
  <c r="I13" i="1"/>
  <c r="G153" i="1"/>
  <c r="I17" i="1"/>
  <c r="G157" i="1"/>
  <c r="I21" i="1"/>
  <c r="G161" i="1"/>
  <c r="C25" i="1"/>
  <c r="G25" i="1" s="1"/>
  <c r="I25" i="1"/>
  <c r="G165" i="1"/>
  <c r="G169" i="1"/>
  <c r="G171" i="1"/>
  <c r="G174" i="1"/>
  <c r="G176" i="1"/>
  <c r="G178" i="1"/>
  <c r="H185" i="1"/>
  <c r="H187" i="1"/>
  <c r="H189" i="1"/>
  <c r="H191" i="1"/>
  <c r="H193" i="1"/>
  <c r="H195" i="1"/>
  <c r="H197" i="1"/>
  <c r="H199" i="1"/>
  <c r="H201" i="1"/>
  <c r="H203" i="1"/>
  <c r="H205" i="1"/>
  <c r="H208" i="1"/>
  <c r="H210" i="1"/>
  <c r="H212" i="1"/>
  <c r="H214" i="1"/>
  <c r="H221" i="1"/>
  <c r="H223" i="1"/>
  <c r="H225" i="1"/>
  <c r="H227" i="1"/>
  <c r="H229" i="1"/>
  <c r="H231" i="1"/>
  <c r="H233" i="1"/>
  <c r="H235" i="1"/>
  <c r="H237" i="1"/>
  <c r="H239" i="1"/>
  <c r="H241" i="1"/>
  <c r="H244" i="1"/>
  <c r="H246" i="1"/>
  <c r="H248" i="1"/>
  <c r="D14" i="1"/>
  <c r="D21" i="1"/>
  <c r="D22" i="1"/>
  <c r="D29" i="1"/>
  <c r="H29" i="1" s="1"/>
  <c r="D30" i="1"/>
  <c r="D31" i="1"/>
  <c r="D33" i="1"/>
  <c r="D39" i="1"/>
  <c r="H39" i="1" s="1"/>
  <c r="G12" i="1"/>
  <c r="G49" i="1"/>
  <c r="G53" i="1"/>
  <c r="G55" i="1"/>
  <c r="G91" i="1"/>
  <c r="G95" i="1"/>
  <c r="G115" i="1"/>
  <c r="G117" i="1"/>
  <c r="G119" i="1"/>
  <c r="I14" i="1"/>
  <c r="I18" i="1"/>
  <c r="I22" i="1"/>
  <c r="I26" i="1"/>
  <c r="I34" i="1"/>
  <c r="I36" i="1"/>
  <c r="I38" i="1"/>
  <c r="G185" i="1"/>
  <c r="G187" i="1"/>
  <c r="G189" i="1"/>
  <c r="G191" i="1"/>
  <c r="G193" i="1"/>
  <c r="G195" i="1"/>
  <c r="G197" i="1"/>
  <c r="G199" i="1"/>
  <c r="G201" i="1"/>
  <c r="G203" i="1"/>
  <c r="G205" i="1"/>
  <c r="G208" i="1"/>
  <c r="G210" i="1"/>
  <c r="G212" i="1"/>
  <c r="G214" i="1"/>
  <c r="G221" i="1"/>
  <c r="G223" i="1"/>
  <c r="G225" i="1"/>
  <c r="G227" i="1"/>
  <c r="G229" i="1"/>
  <c r="G231" i="1"/>
  <c r="G233" i="1"/>
  <c r="G235" i="1"/>
  <c r="G237" i="1"/>
  <c r="G239" i="1"/>
  <c r="G241" i="1"/>
  <c r="G244" i="1"/>
  <c r="G246" i="1"/>
  <c r="G248" i="1"/>
  <c r="C10" i="1"/>
  <c r="G10" i="1" s="1"/>
  <c r="H37" i="1"/>
  <c r="D16" i="1"/>
  <c r="H16" i="1" s="1"/>
  <c r="G17" i="1"/>
  <c r="D24" i="1"/>
  <c r="D25" i="1"/>
  <c r="H25" i="1" s="1"/>
  <c r="D26" i="1"/>
  <c r="H26" i="1" s="1"/>
  <c r="G34" i="1"/>
  <c r="H45" i="1"/>
  <c r="H47" i="1"/>
  <c r="H49" i="1"/>
  <c r="H51" i="1"/>
  <c r="H53" i="1"/>
  <c r="H55" i="1"/>
  <c r="H57" i="1"/>
  <c r="H59" i="1"/>
  <c r="H61" i="1"/>
  <c r="H63" i="1"/>
  <c r="H65" i="1"/>
  <c r="H68" i="1"/>
  <c r="H70" i="1"/>
  <c r="H72" i="1"/>
  <c r="H74" i="1"/>
  <c r="H81" i="1"/>
  <c r="H83" i="1"/>
  <c r="H85" i="1"/>
  <c r="H87" i="1"/>
  <c r="H89" i="1"/>
  <c r="H91" i="1"/>
  <c r="H93" i="1"/>
  <c r="H95" i="1"/>
  <c r="H97" i="1"/>
  <c r="H99" i="1"/>
  <c r="H101" i="1"/>
  <c r="H104" i="1"/>
  <c r="H106" i="1"/>
  <c r="H108" i="1"/>
  <c r="H115" i="1"/>
  <c r="H117" i="1"/>
  <c r="H119" i="1"/>
  <c r="H121" i="1"/>
  <c r="H123" i="1"/>
  <c r="H125" i="1"/>
  <c r="H127" i="1"/>
  <c r="H129" i="1"/>
  <c r="H131" i="1"/>
  <c r="H133" i="1"/>
  <c r="H135" i="1"/>
  <c r="H138" i="1"/>
  <c r="H140" i="1"/>
  <c r="H142" i="1"/>
  <c r="H144" i="1"/>
  <c r="H151" i="1"/>
  <c r="J14" i="1"/>
  <c r="H154" i="1"/>
  <c r="H156" i="1"/>
  <c r="J18" i="1"/>
  <c r="H158" i="1"/>
  <c r="H160" i="1"/>
  <c r="J22" i="1"/>
  <c r="H162" i="1"/>
  <c r="H164" i="1"/>
  <c r="J26" i="1"/>
  <c r="H166" i="1"/>
  <c r="H168" i="1"/>
  <c r="H170" i="1"/>
  <c r="H173" i="1"/>
  <c r="H175" i="1"/>
  <c r="H177" i="1"/>
  <c r="H179" i="1"/>
  <c r="G47" i="1"/>
  <c r="G164" i="1"/>
  <c r="G170" i="1"/>
  <c r="E31" i="1"/>
  <c r="G175" i="1"/>
  <c r="E35" i="1"/>
  <c r="G177" i="1"/>
  <c r="E37" i="1"/>
  <c r="G37" i="1" s="1"/>
  <c r="G179" i="1"/>
  <c r="E39" i="1"/>
  <c r="G50" i="1"/>
  <c r="G54" i="1"/>
  <c r="G58" i="1"/>
  <c r="G66" i="1"/>
  <c r="G71" i="1"/>
  <c r="G105" i="1"/>
  <c r="G122" i="1"/>
  <c r="G130" i="1"/>
  <c r="G134" i="1"/>
  <c r="G143" i="1"/>
  <c r="G152" i="1"/>
  <c r="G158" i="1"/>
  <c r="H163" i="1"/>
  <c r="F24" i="1"/>
  <c r="C14" i="1"/>
  <c r="C28" i="1"/>
  <c r="G28" i="1" s="1"/>
  <c r="G162" i="1"/>
  <c r="E23" i="1"/>
  <c r="G68" i="1"/>
  <c r="G154" i="1"/>
  <c r="E15" i="1"/>
  <c r="G15" i="1" s="1"/>
  <c r="H159" i="1"/>
  <c r="H20" i="1"/>
  <c r="I30" i="1"/>
  <c r="I29" i="1"/>
  <c r="G173" i="1"/>
  <c r="E33" i="1"/>
  <c r="G33" i="1" s="1"/>
  <c r="G46" i="1"/>
  <c r="G62" i="1"/>
  <c r="G80" i="1"/>
  <c r="G166" i="1"/>
  <c r="E27" i="1"/>
  <c r="E14" i="1"/>
  <c r="I16" i="1"/>
  <c r="G18" i="1"/>
  <c r="E22" i="1"/>
  <c r="E26" i="1"/>
  <c r="G26" i="1" s="1"/>
  <c r="E29" i="1"/>
  <c r="E30" i="1"/>
  <c r="G30" i="1" s="1"/>
  <c r="F15" i="1"/>
  <c r="H15" i="1" s="1"/>
  <c r="F23" i="1"/>
  <c r="H152" i="1"/>
  <c r="H22" i="1" l="1"/>
  <c r="H34" i="1"/>
  <c r="G31" i="1"/>
  <c r="H33" i="1"/>
  <c r="G27" i="1"/>
  <c r="H14" i="1"/>
  <c r="G19" i="1"/>
  <c r="H31" i="1"/>
  <c r="H13" i="1"/>
  <c r="H23" i="1"/>
  <c r="G29" i="1"/>
  <c r="G23" i="1"/>
  <c r="G39" i="1"/>
  <c r="G35" i="1"/>
  <c r="H30" i="1"/>
  <c r="H21" i="1"/>
  <c r="H10" i="1"/>
  <c r="G14" i="1"/>
  <c r="H24" i="1"/>
  <c r="G22" i="1"/>
</calcChain>
</file>

<file path=xl/sharedStrings.xml><?xml version="1.0" encoding="utf-8"?>
<sst xmlns="http://schemas.openxmlformats.org/spreadsheetml/2006/main" count="466" uniqueCount="69">
  <si>
    <t>SLBC Maharashtra - Convener : Bank of Maharashtra</t>
  </si>
  <si>
    <r>
      <t xml:space="preserve">Statement showing Achievement vis-à-vis Targets </t>
    </r>
    <r>
      <rPr>
        <b/>
        <sz val="12"/>
        <rFont val="Calibri"/>
        <family val="2"/>
      </rPr>
      <t>under the Annual Credit Plan (ACP) for the quarter ended 30.09.2021</t>
    </r>
  </si>
  <si>
    <t xml:space="preserve">All Inclusive MIS </t>
  </si>
  <si>
    <t>No. of accounts in actuals , Amount in thousands</t>
  </si>
  <si>
    <t>Name of the State/Union Territory:-- MAHARASHTRA</t>
  </si>
  <si>
    <t>(A) Public Sector Banks (B) Private Sector Banks (C) Regional Rural Banks (D) Small Finance Banks (E) Rural Cooperative Banks (StCBs and DCCBs)                                 Total (A+B+C+D+E)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</si>
  <si>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</si>
  <si>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</si>
  <si>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</si>
  <si>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</si>
  <si>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</si>
  <si>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</si>
  <si>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</si>
  <si>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</si>
  <si>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 xml:space="preserve">Priority  Sector 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</si>
  <si>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</si>
  <si>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</si>
  <si>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</si>
  <si>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</si>
  <si>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</si>
  <si>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</si>
  <si>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</si>
  <si>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</si>
  <si>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</si>
  <si>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</si>
  <si>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</si>
  <si>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</si>
  <si>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</si>
  <si>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</si>
  <si>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</si>
  <si>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</si>
  <si>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</si>
  <si>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</si>
  <si>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</si>
  <si>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</si>
  <si>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</si>
  <si>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</si>
  <si>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</si>
  <si>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</si>
  <si>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</si>
  <si>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</si>
  <si>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</si>
  <si>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</si>
  <si>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</si>
  <si>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</si>
  <si>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</si>
  <si>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</si>
  <si>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</si>
  <si>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</si>
  <si>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</si>
  <si>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</si>
  <si>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</si>
  <si>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 xml:space="preserve">Non-Priority Sector 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</si>
  <si>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</si>
  <si>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</si>
  <si>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</si>
  <si>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</si>
  <si>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</si>
  <si>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</si>
  <si>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</si>
  <si>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</si>
  <si>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</si>
  <si>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</si>
  <si>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(A): PUBLIC SECTOR BANKS</t>
  </si>
  <si>
    <t>2. PRIVATE SECTOR BANKS</t>
  </si>
  <si>
    <t>3. REGIONAL RURAL BANKS</t>
  </si>
  <si>
    <t>4. SMALL FINANCE BANKS</t>
  </si>
  <si>
    <t>5. WHOLLY OWNED SUBSIDIARIES OF FOREIGN BANKS</t>
  </si>
  <si>
    <t>6. Maharashtra State Coop Bank (DCCBs)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</si>
</sst>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/>
    <xf numFmtId="1" fontId="1" fillId="3" borderId="1" xfId="0" applyNumberFormat="1" applyFont="1" applyFill="1" applyBorder="1"/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/>
    <xf numFmtId="1" fontId="0" fillId="3" borderId="1" xfId="0" applyNumberFormat="1" applyFont="1" applyFill="1" applyBorder="1"/>
    <xf numFmtId="0" fontId="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" fontId="0" fillId="4" borderId="1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8" fillId="4" borderId="1" xfId="0" applyFont="1" applyFill="1" applyBorder="1" applyAlignment="1">
      <alignment horizontal="left" wrapText="1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Font="1" applyFill="1" applyBorder="1"/>
    <xf numFmtId="0" fontId="0" fillId="4" borderId="1" xfId="0" applyFont="1" applyFill="1" applyBorder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MIS I Submitted to RB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\D%20Backup\SLBC\RBI%20VARIOUS%20MIS\RBI%20MIS\Sept%202021\All%20Inclusive%20consolidation\Working-Con_All%20Inclusive%20MIS%20Sep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oB"/>
      <sheetName val="BoI"/>
      <sheetName val="BoM"/>
      <sheetName val="Canara"/>
      <sheetName val="CBI"/>
      <sheetName val="Indian"/>
      <sheetName val="IOB"/>
      <sheetName val="PNB"/>
      <sheetName val="PSB"/>
      <sheetName val="SBI"/>
      <sheetName val="UCO"/>
      <sheetName val="Union"/>
      <sheetName val="Axis"/>
      <sheetName val="Bandhan"/>
      <sheetName val="CSB"/>
      <sheetName val="DCB"/>
      <sheetName val="Dhanlaxmi Bank"/>
      <sheetName val="Federal"/>
      <sheetName val="HDFC"/>
      <sheetName val="ICICI"/>
      <sheetName val="IDBI"/>
      <sheetName val="IDFC"/>
      <sheetName val="IndusInd"/>
      <sheetName val="Karnataka"/>
      <sheetName val="KARUR V"/>
      <sheetName val="Kotak"/>
      <sheetName val="RBL"/>
      <sheetName val="Yes"/>
      <sheetName val="MGB"/>
      <sheetName val="VKGB"/>
      <sheetName val="MSCOOP"/>
      <sheetName val="AU"/>
      <sheetName val="Equitas"/>
      <sheetName val="ESAF"/>
      <sheetName val="Fincare"/>
      <sheetName val="Jana"/>
      <sheetName val="Suryoday"/>
      <sheetName val="Ujjivan"/>
      <sheetName val="Utkarsh"/>
      <sheetName val="DBS"/>
    </sheetNames>
    <sheetDataSet>
      <sheetData sheetId="0"/>
      <sheetData sheetId="1">
        <row r="12">
          <cell r="C12">
            <v>435723</v>
          </cell>
          <cell r="D12">
            <v>56339156.407006465</v>
          </cell>
          <cell r="E12">
            <v>99313</v>
          </cell>
          <cell r="F12">
            <v>19619600</v>
          </cell>
          <cell r="I12">
            <v>330076</v>
          </cell>
          <cell r="J12">
            <v>89445100</v>
          </cell>
        </row>
        <row r="13">
          <cell r="C13">
            <v>395804</v>
          </cell>
          <cell r="D13">
            <v>42229252.034510344</v>
          </cell>
          <cell r="E13">
            <v>98900</v>
          </cell>
          <cell r="F13">
            <v>16978200</v>
          </cell>
          <cell r="I13">
            <v>317798</v>
          </cell>
          <cell r="J13">
            <v>57662700</v>
          </cell>
        </row>
        <row r="14">
          <cell r="C14">
            <v>30241</v>
          </cell>
          <cell r="D14">
            <v>5013638.0335187241</v>
          </cell>
          <cell r="E14">
            <v>59</v>
          </cell>
          <cell r="F14">
            <v>125700</v>
          </cell>
          <cell r="I14">
            <v>2690</v>
          </cell>
          <cell r="J14">
            <v>2582400</v>
          </cell>
        </row>
        <row r="15">
          <cell r="C15">
            <v>9678</v>
          </cell>
          <cell r="D15">
            <v>9096266.3389773946</v>
          </cell>
          <cell r="E15">
            <v>354</v>
          </cell>
          <cell r="F15">
            <v>2515700</v>
          </cell>
          <cell r="I15">
            <v>9588</v>
          </cell>
          <cell r="J15">
            <v>29200000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35844</v>
          </cell>
          <cell r="F17">
            <v>6008000</v>
          </cell>
          <cell r="I17">
            <v>164716</v>
          </cell>
          <cell r="J17">
            <v>26593226</v>
          </cell>
        </row>
        <row r="18">
          <cell r="C18">
            <v>112202</v>
          </cell>
          <cell r="D18">
            <v>147416907</v>
          </cell>
          <cell r="E18">
            <v>13391</v>
          </cell>
          <cell r="F18">
            <v>29037800</v>
          </cell>
          <cell r="I18">
            <v>119342</v>
          </cell>
          <cell r="J18">
            <v>120699700</v>
          </cell>
        </row>
        <row r="19">
          <cell r="C19">
            <v>34023</v>
          </cell>
          <cell r="D19">
            <v>35821310</v>
          </cell>
          <cell r="E19">
            <v>12580</v>
          </cell>
          <cell r="F19">
            <v>11897000</v>
          </cell>
          <cell r="I19">
            <v>112005</v>
          </cell>
          <cell r="J19">
            <v>54473700</v>
          </cell>
        </row>
        <row r="20">
          <cell r="C20">
            <v>43293</v>
          </cell>
          <cell r="D20">
            <v>56358856.000000007</v>
          </cell>
          <cell r="E20">
            <v>557</v>
          </cell>
          <cell r="F20">
            <v>8205100</v>
          </cell>
          <cell r="I20">
            <v>4818</v>
          </cell>
          <cell r="J20">
            <v>38763600</v>
          </cell>
        </row>
        <row r="21">
          <cell r="C21">
            <v>10748</v>
          </cell>
          <cell r="D21">
            <v>37217741</v>
          </cell>
          <cell r="E21">
            <v>141</v>
          </cell>
          <cell r="F21">
            <v>8882000</v>
          </cell>
          <cell r="I21">
            <v>1129</v>
          </cell>
          <cell r="J21">
            <v>26433700</v>
          </cell>
        </row>
        <row r="22">
          <cell r="C22">
            <v>24138</v>
          </cell>
          <cell r="D22">
            <v>18019000</v>
          </cell>
          <cell r="E22">
            <v>113</v>
          </cell>
          <cell r="F22">
            <v>53700</v>
          </cell>
          <cell r="I22">
            <v>1390</v>
          </cell>
          <cell r="J22">
            <v>1028700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5755</v>
          </cell>
          <cell r="D24">
            <v>1182092.0000000002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17823</v>
          </cell>
          <cell r="D25">
            <v>3779793.9999999995</v>
          </cell>
          <cell r="E25">
            <v>732</v>
          </cell>
          <cell r="F25">
            <v>286800</v>
          </cell>
          <cell r="I25">
            <v>12087</v>
          </cell>
          <cell r="J25">
            <v>2984400</v>
          </cell>
        </row>
        <row r="26">
          <cell r="C26">
            <v>26147</v>
          </cell>
          <cell r="D26">
            <v>21861014.999999996</v>
          </cell>
          <cell r="E26">
            <v>2720</v>
          </cell>
          <cell r="F26">
            <v>3634700</v>
          </cell>
          <cell r="I26">
            <v>51257</v>
          </cell>
          <cell r="J26">
            <v>43810200</v>
          </cell>
        </row>
        <row r="27">
          <cell r="C27">
            <v>7795</v>
          </cell>
          <cell r="D27">
            <v>1716544.0000000002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8145</v>
          </cell>
          <cell r="D28">
            <v>19386018.999999996</v>
          </cell>
          <cell r="E28">
            <v>10</v>
          </cell>
          <cell r="F28">
            <v>4800</v>
          </cell>
          <cell r="I28">
            <v>40</v>
          </cell>
          <cell r="J28">
            <v>664600</v>
          </cell>
        </row>
        <row r="29">
          <cell r="C29">
            <v>20335</v>
          </cell>
          <cell r="D29">
            <v>7117259.9999999991</v>
          </cell>
          <cell r="E29">
            <v>0</v>
          </cell>
          <cell r="F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633925</v>
          </cell>
          <cell r="D31">
            <v>258798787.40700647</v>
          </cell>
          <cell r="E31">
            <v>116166</v>
          </cell>
          <cell r="F31">
            <v>52583700</v>
          </cell>
          <cell r="I31">
            <v>512802</v>
          </cell>
          <cell r="J31">
            <v>257604000</v>
          </cell>
        </row>
        <row r="32">
          <cell r="C32">
            <v>96313</v>
          </cell>
          <cell r="D32">
            <v>26016367</v>
          </cell>
          <cell r="E32">
            <v>57464</v>
          </cell>
          <cell r="F32">
            <v>9973500</v>
          </cell>
          <cell r="I32">
            <v>265224</v>
          </cell>
          <cell r="J32">
            <v>49390700</v>
          </cell>
        </row>
        <row r="33">
          <cell r="C33">
            <v>0</v>
          </cell>
          <cell r="D33">
            <v>0</v>
          </cell>
          <cell r="E33">
            <v>12956</v>
          </cell>
          <cell r="F33">
            <v>6350</v>
          </cell>
          <cell r="I33">
            <v>56751</v>
          </cell>
          <cell r="J33">
            <v>14112</v>
          </cell>
        </row>
        <row r="35">
          <cell r="C35">
            <v>80</v>
          </cell>
          <cell r="D35">
            <v>120000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1443</v>
          </cell>
          <cell r="D36">
            <v>2868820</v>
          </cell>
          <cell r="E36">
            <v>877</v>
          </cell>
          <cell r="F36">
            <v>3504900</v>
          </cell>
          <cell r="I36">
            <v>3798</v>
          </cell>
          <cell r="J36">
            <v>6740300</v>
          </cell>
        </row>
        <row r="37">
          <cell r="C37">
            <v>25312</v>
          </cell>
          <cell r="D37">
            <v>148623635.00000003</v>
          </cell>
          <cell r="E37">
            <v>1156</v>
          </cell>
          <cell r="F37">
            <v>7406400</v>
          </cell>
          <cell r="I37">
            <v>17634</v>
          </cell>
          <cell r="J37">
            <v>145355200</v>
          </cell>
        </row>
        <row r="38">
          <cell r="C38">
            <v>8382</v>
          </cell>
          <cell r="D38">
            <v>636531</v>
          </cell>
          <cell r="E38">
            <v>42094</v>
          </cell>
          <cell r="F38">
            <v>1860100</v>
          </cell>
          <cell r="I38">
            <v>69861</v>
          </cell>
          <cell r="J38">
            <v>3293100</v>
          </cell>
        </row>
        <row r="39">
          <cell r="C39">
            <v>75329</v>
          </cell>
          <cell r="D39">
            <v>80773836.000000015</v>
          </cell>
          <cell r="E39">
            <v>15675</v>
          </cell>
          <cell r="F39">
            <v>16030700</v>
          </cell>
          <cell r="I39">
            <v>92792</v>
          </cell>
          <cell r="J39">
            <v>64936300</v>
          </cell>
        </row>
        <row r="40">
          <cell r="C40">
            <v>110546</v>
          </cell>
          <cell r="D40">
            <v>233022822.00000006</v>
          </cell>
          <cell r="E40">
            <v>59802</v>
          </cell>
          <cell r="F40">
            <v>28802100</v>
          </cell>
          <cell r="I40">
            <v>184085</v>
          </cell>
          <cell r="J40">
            <v>220324900</v>
          </cell>
        </row>
        <row r="41">
          <cell r="C41">
            <v>744471</v>
          </cell>
          <cell r="D41">
            <v>491821609.4070065</v>
          </cell>
          <cell r="E41">
            <v>175968</v>
          </cell>
          <cell r="F41">
            <v>81385800</v>
          </cell>
          <cell r="I41">
            <v>696887</v>
          </cell>
          <cell r="J41">
            <v>477928900</v>
          </cell>
        </row>
      </sheetData>
      <sheetData sheetId="2">
        <row r="12">
          <cell r="C12">
            <v>533195</v>
          </cell>
          <cell r="D12">
            <v>60637108.12289501</v>
          </cell>
          <cell r="E12">
            <v>135322</v>
          </cell>
          <cell r="F12">
            <v>19541133</v>
          </cell>
          <cell r="I12">
            <v>684276</v>
          </cell>
          <cell r="J12">
            <v>109157528</v>
          </cell>
        </row>
        <row r="13">
          <cell r="C13">
            <v>495294</v>
          </cell>
          <cell r="D13">
            <v>51727996.800775103</v>
          </cell>
          <cell r="E13">
            <v>126990</v>
          </cell>
          <cell r="F13">
            <v>15519595</v>
          </cell>
          <cell r="I13">
            <v>652139</v>
          </cell>
          <cell r="J13">
            <v>91616660</v>
          </cell>
        </row>
        <row r="14">
          <cell r="C14">
            <v>23626</v>
          </cell>
          <cell r="D14">
            <v>3675844.78975893</v>
          </cell>
          <cell r="E14">
            <v>12</v>
          </cell>
          <cell r="F14">
            <v>19265</v>
          </cell>
          <cell r="I14">
            <v>85</v>
          </cell>
          <cell r="J14">
            <v>429887</v>
          </cell>
        </row>
        <row r="15">
          <cell r="C15">
            <v>14275</v>
          </cell>
          <cell r="D15">
            <v>5233266.5323609803</v>
          </cell>
          <cell r="E15">
            <v>8320</v>
          </cell>
          <cell r="F15">
            <v>4002273</v>
          </cell>
          <cell r="I15">
            <v>32052</v>
          </cell>
          <cell r="J15">
            <v>17110981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184474</v>
          </cell>
          <cell r="F17">
            <v>223401.01559999998</v>
          </cell>
          <cell r="I17">
            <v>560347</v>
          </cell>
          <cell r="J17">
            <v>686549.04584779998</v>
          </cell>
        </row>
        <row r="18">
          <cell r="C18">
            <v>118424</v>
          </cell>
          <cell r="D18">
            <v>137919201</v>
          </cell>
          <cell r="E18">
            <v>34238</v>
          </cell>
          <cell r="F18">
            <v>30593888</v>
          </cell>
          <cell r="I18">
            <v>226324</v>
          </cell>
          <cell r="J18">
            <v>144920733</v>
          </cell>
        </row>
        <row r="19">
          <cell r="C19">
            <v>48719</v>
          </cell>
          <cell r="D19">
            <v>54631834</v>
          </cell>
          <cell r="E19">
            <v>33395</v>
          </cell>
          <cell r="F19">
            <v>19070127</v>
          </cell>
          <cell r="I19">
            <v>218632</v>
          </cell>
          <cell r="J19">
            <v>83476643</v>
          </cell>
        </row>
        <row r="20">
          <cell r="C20">
            <v>31890</v>
          </cell>
          <cell r="D20">
            <v>60389383</v>
          </cell>
          <cell r="E20">
            <v>822</v>
          </cell>
          <cell r="F20">
            <v>11128282</v>
          </cell>
          <cell r="I20">
            <v>7351</v>
          </cell>
          <cell r="J20">
            <v>50819903</v>
          </cell>
        </row>
        <row r="21">
          <cell r="C21">
            <v>13138</v>
          </cell>
          <cell r="D21">
            <v>8001309</v>
          </cell>
          <cell r="E21">
            <v>21</v>
          </cell>
          <cell r="F21">
            <v>395479</v>
          </cell>
          <cell r="I21">
            <v>341</v>
          </cell>
          <cell r="J21">
            <v>10624187</v>
          </cell>
        </row>
        <row r="22">
          <cell r="C22">
            <v>24677</v>
          </cell>
          <cell r="D22">
            <v>14896675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2791</v>
          </cell>
          <cell r="D24">
            <v>845894</v>
          </cell>
          <cell r="E24">
            <v>5</v>
          </cell>
          <cell r="F24">
            <v>70600</v>
          </cell>
          <cell r="I24">
            <v>81</v>
          </cell>
          <cell r="J24">
            <v>245204</v>
          </cell>
        </row>
        <row r="25">
          <cell r="C25">
            <v>13130</v>
          </cell>
          <cell r="D25">
            <v>2840169</v>
          </cell>
          <cell r="E25">
            <v>2428</v>
          </cell>
          <cell r="F25">
            <v>230097</v>
          </cell>
          <cell r="I25">
            <v>28922</v>
          </cell>
          <cell r="J25">
            <v>6318069</v>
          </cell>
        </row>
        <row r="26">
          <cell r="C26">
            <v>22546</v>
          </cell>
          <cell r="D26">
            <v>20103188</v>
          </cell>
          <cell r="E26">
            <v>4</v>
          </cell>
          <cell r="F26">
            <v>200</v>
          </cell>
          <cell r="I26">
            <v>47360</v>
          </cell>
          <cell r="J26">
            <v>47449835</v>
          </cell>
        </row>
        <row r="27">
          <cell r="C27">
            <v>3016</v>
          </cell>
          <cell r="D27">
            <v>757934</v>
          </cell>
          <cell r="E27">
            <v>0</v>
          </cell>
          <cell r="F27">
            <v>0</v>
          </cell>
          <cell r="I27">
            <v>63</v>
          </cell>
          <cell r="J27">
            <v>60277</v>
          </cell>
        </row>
        <row r="28">
          <cell r="C28">
            <v>3390</v>
          </cell>
          <cell r="D28">
            <v>1505931</v>
          </cell>
          <cell r="E28">
            <v>0</v>
          </cell>
          <cell r="F28">
            <v>0</v>
          </cell>
          <cell r="I28">
            <v>2</v>
          </cell>
          <cell r="J28">
            <v>424284</v>
          </cell>
        </row>
        <row r="29">
          <cell r="C29">
            <v>27288</v>
          </cell>
          <cell r="D29">
            <v>4469752</v>
          </cell>
          <cell r="E29">
            <v>0</v>
          </cell>
          <cell r="F29">
            <v>0</v>
          </cell>
          <cell r="I29">
            <v>192</v>
          </cell>
          <cell r="J29">
            <v>13334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723780</v>
          </cell>
          <cell r="D31">
            <v>229079177.122895</v>
          </cell>
          <cell r="E31">
            <v>171997</v>
          </cell>
          <cell r="F31">
            <v>50435918</v>
          </cell>
          <cell r="I31">
            <v>987220</v>
          </cell>
          <cell r="J31">
            <v>308589264</v>
          </cell>
        </row>
        <row r="32">
          <cell r="C32">
            <v>93926</v>
          </cell>
          <cell r="D32">
            <v>20466770</v>
          </cell>
          <cell r="E32">
            <v>122229</v>
          </cell>
          <cell r="F32">
            <v>14384728</v>
          </cell>
          <cell r="I32">
            <v>624424</v>
          </cell>
          <cell r="J32">
            <v>78279650</v>
          </cell>
        </row>
        <row r="33">
          <cell r="C33">
            <v>0</v>
          </cell>
          <cell r="D33">
            <v>0</v>
          </cell>
          <cell r="E33">
            <v>30515</v>
          </cell>
          <cell r="F33">
            <v>15074.923225399993</v>
          </cell>
          <cell r="I33">
            <v>108229</v>
          </cell>
          <cell r="J33">
            <v>43361.983884700021</v>
          </cell>
        </row>
        <row r="35">
          <cell r="C35">
            <v>896</v>
          </cell>
          <cell r="D35">
            <v>370200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623</v>
          </cell>
          <cell r="D36">
            <v>751232</v>
          </cell>
          <cell r="E36">
            <v>0</v>
          </cell>
          <cell r="F36">
            <v>0</v>
          </cell>
          <cell r="I36">
            <v>672</v>
          </cell>
          <cell r="J36">
            <v>1109319</v>
          </cell>
        </row>
        <row r="37">
          <cell r="C37">
            <v>37592</v>
          </cell>
          <cell r="D37">
            <v>69686294</v>
          </cell>
          <cell r="E37">
            <v>1655</v>
          </cell>
          <cell r="F37">
            <v>4962339</v>
          </cell>
          <cell r="I37">
            <v>15488</v>
          </cell>
          <cell r="J37">
            <v>67766245</v>
          </cell>
        </row>
        <row r="38">
          <cell r="C38">
            <v>7585</v>
          </cell>
          <cell r="D38">
            <v>1718054</v>
          </cell>
          <cell r="E38">
            <v>9722</v>
          </cell>
          <cell r="F38">
            <v>3012288</v>
          </cell>
          <cell r="I38">
            <v>60537</v>
          </cell>
          <cell r="J38">
            <v>7157770</v>
          </cell>
        </row>
        <row r="39">
          <cell r="C39">
            <v>80902</v>
          </cell>
          <cell r="D39">
            <v>967095989</v>
          </cell>
          <cell r="E39">
            <v>16205</v>
          </cell>
          <cell r="F39">
            <v>219977016</v>
          </cell>
          <cell r="I39">
            <v>151928</v>
          </cell>
          <cell r="J39">
            <v>858255953.99999905</v>
          </cell>
        </row>
        <row r="40">
          <cell r="C40">
            <v>127598</v>
          </cell>
          <cell r="D40">
            <v>1039621769</v>
          </cell>
          <cell r="E40">
            <v>27582</v>
          </cell>
          <cell r="F40">
            <v>227951643</v>
          </cell>
          <cell r="I40">
            <v>228625</v>
          </cell>
          <cell r="J40">
            <v>934289287.99999905</v>
          </cell>
        </row>
        <row r="41">
          <cell r="C41">
            <v>851378</v>
          </cell>
          <cell r="D41">
            <v>1268700946.122895</v>
          </cell>
          <cell r="E41">
            <v>199579</v>
          </cell>
          <cell r="F41">
            <v>278387561</v>
          </cell>
          <cell r="I41">
            <v>1215845</v>
          </cell>
          <cell r="J41">
            <v>1242878551.999999</v>
          </cell>
        </row>
      </sheetData>
      <sheetData sheetId="3">
        <row r="12">
          <cell r="C12">
            <v>769224</v>
          </cell>
          <cell r="D12">
            <v>85878506.128313586</v>
          </cell>
          <cell r="E12">
            <v>188176</v>
          </cell>
          <cell r="F12">
            <v>28906630</v>
          </cell>
          <cell r="I12">
            <v>685172</v>
          </cell>
          <cell r="J12">
            <v>129051237</v>
          </cell>
        </row>
        <row r="13">
          <cell r="C13">
            <v>715741</v>
          </cell>
          <cell r="D13">
            <v>74734684.377436101</v>
          </cell>
          <cell r="E13">
            <v>179750</v>
          </cell>
          <cell r="F13">
            <v>20677884</v>
          </cell>
          <cell r="I13">
            <v>643727</v>
          </cell>
          <cell r="J13">
            <v>101512280</v>
          </cell>
        </row>
        <row r="14">
          <cell r="C14">
            <v>38388</v>
          </cell>
          <cell r="D14">
            <v>5676087.9241436198</v>
          </cell>
          <cell r="E14">
            <v>224</v>
          </cell>
          <cell r="F14">
            <v>734142</v>
          </cell>
          <cell r="I14">
            <v>1881</v>
          </cell>
          <cell r="J14">
            <v>3711156</v>
          </cell>
        </row>
        <row r="15">
          <cell r="C15">
            <v>15095</v>
          </cell>
          <cell r="D15">
            <v>5467733.8267338704</v>
          </cell>
          <cell r="E15">
            <v>8202</v>
          </cell>
          <cell r="F15">
            <v>7494604</v>
          </cell>
          <cell r="I15">
            <v>39564</v>
          </cell>
          <cell r="J15">
            <v>23827801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140689</v>
          </cell>
          <cell r="F17">
            <v>16704337</v>
          </cell>
          <cell r="I17">
            <v>576123</v>
          </cell>
          <cell r="J17">
            <v>75859466</v>
          </cell>
        </row>
        <row r="18">
          <cell r="C18">
            <v>137461</v>
          </cell>
          <cell r="D18">
            <v>117400467</v>
          </cell>
          <cell r="E18">
            <v>16241</v>
          </cell>
          <cell r="F18">
            <v>18867845</v>
          </cell>
          <cell r="I18">
            <v>175798</v>
          </cell>
          <cell r="J18">
            <v>151885370</v>
          </cell>
        </row>
        <row r="19">
          <cell r="C19">
            <v>45185</v>
          </cell>
          <cell r="D19">
            <v>36648993</v>
          </cell>
          <cell r="E19">
            <v>14448</v>
          </cell>
          <cell r="F19">
            <v>8368652</v>
          </cell>
          <cell r="I19">
            <v>164279</v>
          </cell>
          <cell r="J19">
            <v>74748363</v>
          </cell>
        </row>
        <row r="20">
          <cell r="C20">
            <v>63118</v>
          </cell>
          <cell r="D20">
            <v>41696469</v>
          </cell>
          <cell r="E20">
            <v>1607</v>
          </cell>
          <cell r="F20">
            <v>5502739</v>
          </cell>
          <cell r="I20">
            <v>10555</v>
          </cell>
          <cell r="J20">
            <v>42172618</v>
          </cell>
        </row>
        <row r="21">
          <cell r="C21">
            <v>13333</v>
          </cell>
          <cell r="D21">
            <v>9009152</v>
          </cell>
          <cell r="E21">
            <v>77</v>
          </cell>
          <cell r="F21">
            <v>2353351</v>
          </cell>
          <cell r="I21">
            <v>312</v>
          </cell>
          <cell r="J21">
            <v>7423860</v>
          </cell>
        </row>
        <row r="22">
          <cell r="C22">
            <v>15825</v>
          </cell>
          <cell r="D22">
            <v>30045852.999999996</v>
          </cell>
          <cell r="E22">
            <v>109</v>
          </cell>
          <cell r="F22">
            <v>2643103</v>
          </cell>
          <cell r="I22">
            <v>652</v>
          </cell>
          <cell r="J22">
            <v>27540529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7452</v>
          </cell>
          <cell r="D24">
            <v>3216313</v>
          </cell>
          <cell r="E24">
            <v>12</v>
          </cell>
          <cell r="F24">
            <v>53307</v>
          </cell>
          <cell r="I24">
            <v>55</v>
          </cell>
          <cell r="J24">
            <v>127926</v>
          </cell>
        </row>
        <row r="25">
          <cell r="C25">
            <v>16430</v>
          </cell>
          <cell r="D25">
            <v>3452681</v>
          </cell>
          <cell r="E25">
            <v>2847</v>
          </cell>
          <cell r="F25">
            <v>365143</v>
          </cell>
          <cell r="I25">
            <v>20529</v>
          </cell>
          <cell r="J25">
            <v>4786789</v>
          </cell>
        </row>
        <row r="26">
          <cell r="C26">
            <v>26044</v>
          </cell>
          <cell r="D26">
            <v>26771809</v>
          </cell>
          <cell r="E26">
            <v>8482</v>
          </cell>
          <cell r="F26">
            <v>3154821</v>
          </cell>
          <cell r="I26">
            <v>54771</v>
          </cell>
          <cell r="J26">
            <v>48889617</v>
          </cell>
        </row>
        <row r="27">
          <cell r="C27">
            <v>7963</v>
          </cell>
          <cell r="D27">
            <v>1331253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11084</v>
          </cell>
          <cell r="D28">
            <v>5664915</v>
          </cell>
          <cell r="E28">
            <v>9</v>
          </cell>
          <cell r="F28">
            <v>4561</v>
          </cell>
          <cell r="I28">
            <v>52</v>
          </cell>
          <cell r="J28">
            <v>21843</v>
          </cell>
        </row>
        <row r="29">
          <cell r="C29">
            <v>34605</v>
          </cell>
          <cell r="D29">
            <v>14354027</v>
          </cell>
          <cell r="E29">
            <v>138109</v>
          </cell>
          <cell r="F29">
            <v>1112817</v>
          </cell>
          <cell r="I29">
            <v>158959</v>
          </cell>
          <cell r="J29">
            <v>2409875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1010263</v>
          </cell>
          <cell r="D31">
            <v>258069971.1283136</v>
          </cell>
          <cell r="E31">
            <v>353876</v>
          </cell>
          <cell r="F31">
            <v>52465124</v>
          </cell>
          <cell r="I31">
            <v>1095336</v>
          </cell>
          <cell r="J31">
            <v>337172657</v>
          </cell>
        </row>
        <row r="32">
          <cell r="C32">
            <v>0</v>
          </cell>
          <cell r="D32">
            <v>0</v>
          </cell>
          <cell r="E32">
            <v>248705</v>
          </cell>
          <cell r="F32">
            <v>19681994</v>
          </cell>
          <cell r="I32">
            <v>752849</v>
          </cell>
          <cell r="J32">
            <v>94043879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1191</v>
          </cell>
          <cell r="D36">
            <v>1880428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21323</v>
          </cell>
          <cell r="D37">
            <v>30478497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6597</v>
          </cell>
          <cell r="D38">
            <v>9922826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65803</v>
          </cell>
          <cell r="D39">
            <v>258154037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</row>
        <row r="40">
          <cell r="C40">
            <v>94914</v>
          </cell>
          <cell r="D40">
            <v>300435788</v>
          </cell>
          <cell r="E40">
            <v>0</v>
          </cell>
          <cell r="F40">
            <v>0</v>
          </cell>
          <cell r="I40">
            <v>0</v>
          </cell>
          <cell r="J40">
            <v>0</v>
          </cell>
        </row>
        <row r="41">
          <cell r="C41">
            <v>1105177</v>
          </cell>
          <cell r="D41">
            <v>558505759.12831354</v>
          </cell>
          <cell r="E41">
            <v>353876</v>
          </cell>
          <cell r="F41">
            <v>52465124</v>
          </cell>
          <cell r="I41">
            <v>1095336</v>
          </cell>
          <cell r="J41">
            <v>337172657</v>
          </cell>
        </row>
      </sheetData>
      <sheetData sheetId="4">
        <row r="12">
          <cell r="C12">
            <v>199685.19999999998</v>
          </cell>
          <cell r="D12">
            <v>23291189.955439348</v>
          </cell>
          <cell r="E12">
            <v>46422</v>
          </cell>
          <cell r="F12">
            <v>7576435.6782800006</v>
          </cell>
          <cell r="I12">
            <v>144861</v>
          </cell>
          <cell r="J12">
            <v>33251712.872982502</v>
          </cell>
        </row>
        <row r="13">
          <cell r="C13">
            <v>182388.19999999998</v>
          </cell>
          <cell r="D13">
            <v>18635752.080436938</v>
          </cell>
          <cell r="E13">
            <v>44267</v>
          </cell>
          <cell r="F13">
            <v>6045538.9930600002</v>
          </cell>
          <cell r="I13">
            <v>139119</v>
          </cell>
          <cell r="J13">
            <v>27872342.177122004</v>
          </cell>
        </row>
        <row r="14">
          <cell r="C14">
            <v>12489</v>
          </cell>
          <cell r="D14">
            <v>1786968.4876896371</v>
          </cell>
          <cell r="E14">
            <v>31</v>
          </cell>
          <cell r="F14">
            <v>256271.06299999999</v>
          </cell>
          <cell r="I14">
            <v>220</v>
          </cell>
          <cell r="J14">
            <v>528654.89283999987</v>
          </cell>
        </row>
        <row r="15">
          <cell r="C15">
            <v>4808</v>
          </cell>
          <cell r="D15">
            <v>2868469.3873127745</v>
          </cell>
          <cell r="E15">
            <v>2124</v>
          </cell>
          <cell r="F15">
            <v>1274625.62222</v>
          </cell>
          <cell r="I15">
            <v>5522</v>
          </cell>
          <cell r="J15">
            <v>4850715.8030205015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39337</v>
          </cell>
          <cell r="F17">
            <v>5233460.8595549995</v>
          </cell>
          <cell r="I17">
            <v>125123</v>
          </cell>
          <cell r="J17">
            <v>22004389.67976499</v>
          </cell>
        </row>
        <row r="18">
          <cell r="C18">
            <v>74021</v>
          </cell>
          <cell r="D18">
            <v>124712182</v>
          </cell>
          <cell r="E18">
            <v>8695</v>
          </cell>
          <cell r="F18">
            <v>12922139.154299999</v>
          </cell>
          <cell r="I18">
            <v>99541</v>
          </cell>
          <cell r="J18">
            <v>124883385.01592948</v>
          </cell>
        </row>
        <row r="19">
          <cell r="C19">
            <v>25756</v>
          </cell>
          <cell r="D19">
            <v>31054858.999999996</v>
          </cell>
          <cell r="E19">
            <v>6121</v>
          </cell>
          <cell r="F19">
            <v>4067829.8392400001</v>
          </cell>
          <cell r="I19">
            <v>85824</v>
          </cell>
          <cell r="J19">
            <v>47065371.966873899</v>
          </cell>
        </row>
        <row r="20">
          <cell r="C20">
            <v>28069</v>
          </cell>
          <cell r="D20">
            <v>48188719</v>
          </cell>
          <cell r="E20">
            <v>1773</v>
          </cell>
          <cell r="F20">
            <v>5604358.4514099993</v>
          </cell>
          <cell r="I20">
            <v>10270</v>
          </cell>
          <cell r="J20">
            <v>44816815.567999482</v>
          </cell>
        </row>
        <row r="21">
          <cell r="C21">
            <v>6441</v>
          </cell>
          <cell r="D21">
            <v>25310042.999999996</v>
          </cell>
          <cell r="E21">
            <v>520</v>
          </cell>
          <cell r="F21">
            <v>2558179.8103800006</v>
          </cell>
          <cell r="I21">
            <v>1357</v>
          </cell>
          <cell r="J21">
            <v>29950906.317546103</v>
          </cell>
        </row>
        <row r="22">
          <cell r="C22">
            <v>13755</v>
          </cell>
          <cell r="D22">
            <v>20158561</v>
          </cell>
          <cell r="E22">
            <v>281</v>
          </cell>
          <cell r="F22">
            <v>691771.05326999992</v>
          </cell>
          <cell r="I22">
            <v>2090</v>
          </cell>
          <cell r="J22">
            <v>3050291.1635099999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4003</v>
          </cell>
          <cell r="D24">
            <v>621553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9285</v>
          </cell>
          <cell r="D25">
            <v>3230634</v>
          </cell>
          <cell r="E25">
            <v>2469</v>
          </cell>
          <cell r="F25">
            <v>816917.81871000014</v>
          </cell>
          <cell r="I25">
            <v>13830</v>
          </cell>
          <cell r="J25">
            <v>5012679.6436400004</v>
          </cell>
        </row>
        <row r="26">
          <cell r="C26">
            <v>17099</v>
          </cell>
          <cell r="D26">
            <v>13557095.000000004</v>
          </cell>
          <cell r="E26">
            <v>1836</v>
          </cell>
          <cell r="F26">
            <v>2270465.09314</v>
          </cell>
          <cell r="I26">
            <v>19620</v>
          </cell>
          <cell r="J26">
            <v>25291309.673439998</v>
          </cell>
        </row>
        <row r="27">
          <cell r="C27">
            <v>5147</v>
          </cell>
          <cell r="D27">
            <v>976281.00000000012</v>
          </cell>
          <cell r="E27">
            <v>0</v>
          </cell>
          <cell r="F27">
            <v>0</v>
          </cell>
          <cell r="I27">
            <v>4</v>
          </cell>
          <cell r="J27">
            <v>964.84197999999992</v>
          </cell>
        </row>
        <row r="28">
          <cell r="C28">
            <v>7148</v>
          </cell>
          <cell r="D28">
            <v>1781845</v>
          </cell>
          <cell r="E28">
            <v>0</v>
          </cell>
          <cell r="F28">
            <v>0</v>
          </cell>
          <cell r="I28">
            <v>7</v>
          </cell>
          <cell r="J28">
            <v>294.68227999999999</v>
          </cell>
        </row>
        <row r="29">
          <cell r="C29">
            <v>13551</v>
          </cell>
          <cell r="D29">
            <v>3432740.0000000009</v>
          </cell>
          <cell r="E29">
            <v>4041</v>
          </cell>
          <cell r="F29">
            <v>8385986.3784399992</v>
          </cell>
          <cell r="I29">
            <v>6016</v>
          </cell>
          <cell r="J29">
            <v>6309746.4457085989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329939.19999999995</v>
          </cell>
          <cell r="D31">
            <v>171603519.95543936</v>
          </cell>
          <cell r="E31">
            <v>63463</v>
          </cell>
          <cell r="F31">
            <v>31971944.122869998</v>
          </cell>
          <cell r="I31">
            <v>283879</v>
          </cell>
          <cell r="J31">
            <v>194750093.1759606</v>
          </cell>
        </row>
        <row r="32">
          <cell r="C32">
            <v>49589</v>
          </cell>
          <cell r="D32">
            <v>178390725.00000003</v>
          </cell>
          <cell r="E32">
            <v>35402</v>
          </cell>
          <cell r="F32">
            <v>6075687.0265000006</v>
          </cell>
          <cell r="I32">
            <v>108049</v>
          </cell>
          <cell r="J32">
            <v>31963625.119729899</v>
          </cell>
        </row>
        <row r="33">
          <cell r="C33">
            <v>0</v>
          </cell>
          <cell r="D33">
            <v>0</v>
          </cell>
          <cell r="E33">
            <v>8755</v>
          </cell>
          <cell r="F33">
            <v>516133.98474000004</v>
          </cell>
          <cell r="I33">
            <v>37795</v>
          </cell>
          <cell r="J33">
            <v>2181767.2062600008</v>
          </cell>
        </row>
        <row r="35">
          <cell r="C35">
            <v>200</v>
          </cell>
          <cell r="D35">
            <v>100000</v>
          </cell>
          <cell r="E35">
            <v>9</v>
          </cell>
          <cell r="F35">
            <v>29852.575589999997</v>
          </cell>
          <cell r="I35">
            <v>69</v>
          </cell>
          <cell r="J35">
            <v>196965.41505000001</v>
          </cell>
        </row>
        <row r="36">
          <cell r="C36">
            <v>962</v>
          </cell>
          <cell r="D36">
            <v>1016214.0000000001</v>
          </cell>
          <cell r="E36">
            <v>613</v>
          </cell>
          <cell r="F36">
            <v>1173923.8814099997</v>
          </cell>
          <cell r="I36">
            <v>1954</v>
          </cell>
          <cell r="J36">
            <v>1971998.36601</v>
          </cell>
        </row>
        <row r="37">
          <cell r="C37">
            <v>19745</v>
          </cell>
          <cell r="D37">
            <v>151883747.00000003</v>
          </cell>
          <cell r="E37">
            <v>962</v>
          </cell>
          <cell r="F37">
            <v>12947976.061010001</v>
          </cell>
          <cell r="I37">
            <v>9369</v>
          </cell>
          <cell r="J37">
            <v>64192060.949568406</v>
          </cell>
        </row>
        <row r="38">
          <cell r="C38">
            <v>12476</v>
          </cell>
          <cell r="D38">
            <v>184018972</v>
          </cell>
          <cell r="E38">
            <v>10578</v>
          </cell>
          <cell r="F38">
            <v>2071312.0682599999</v>
          </cell>
          <cell r="I38">
            <v>53216</v>
          </cell>
          <cell r="J38">
            <v>926079944.72044277</v>
          </cell>
        </row>
        <row r="39">
          <cell r="C39">
            <v>52836</v>
          </cell>
          <cell r="D39">
            <v>798209435.99999988</v>
          </cell>
          <cell r="E39">
            <v>5484</v>
          </cell>
          <cell r="F39">
            <v>222350881.10754001</v>
          </cell>
          <cell r="I39">
            <v>37361</v>
          </cell>
          <cell r="J39">
            <v>8050666.878200002</v>
          </cell>
        </row>
        <row r="40">
          <cell r="C40">
            <v>86219</v>
          </cell>
          <cell r="D40">
            <v>1135228369</v>
          </cell>
          <cell r="E40">
            <v>17646</v>
          </cell>
          <cell r="F40">
            <v>238573945.69381002</v>
          </cell>
          <cell r="I40">
            <v>101969</v>
          </cell>
          <cell r="J40">
            <v>1000491636.3292712</v>
          </cell>
        </row>
        <row r="41">
          <cell r="C41">
            <v>416158.19999999995</v>
          </cell>
          <cell r="D41">
            <v>1306831888.9554393</v>
          </cell>
          <cell r="E41">
            <v>81109</v>
          </cell>
          <cell r="F41">
            <v>270545889.81668001</v>
          </cell>
          <cell r="I41">
            <v>385848</v>
          </cell>
          <cell r="J41">
            <v>1195241729.5052319</v>
          </cell>
        </row>
      </sheetData>
      <sheetData sheetId="5">
        <row r="12">
          <cell r="C12">
            <v>389708.2</v>
          </cell>
          <cell r="D12">
            <v>44074184.204695493</v>
          </cell>
          <cell r="E12">
            <v>221325</v>
          </cell>
          <cell r="F12">
            <v>21566800</v>
          </cell>
          <cell r="I12">
            <v>326924</v>
          </cell>
          <cell r="J12">
            <v>42078000</v>
          </cell>
        </row>
        <row r="13">
          <cell r="C13">
            <v>373521.2</v>
          </cell>
          <cell r="D13">
            <v>38280585.813183203</v>
          </cell>
          <cell r="E13">
            <v>221065</v>
          </cell>
          <cell r="F13">
            <v>18081700</v>
          </cell>
          <cell r="I13">
            <v>325931</v>
          </cell>
          <cell r="J13">
            <v>36288000</v>
          </cell>
        </row>
        <row r="14">
          <cell r="C14">
            <v>10066</v>
          </cell>
          <cell r="D14">
            <v>3840434.0580875799</v>
          </cell>
          <cell r="E14">
            <v>28</v>
          </cell>
          <cell r="F14">
            <v>22200</v>
          </cell>
          <cell r="I14">
            <v>385</v>
          </cell>
          <cell r="J14">
            <v>2182600</v>
          </cell>
        </row>
        <row r="15">
          <cell r="C15">
            <v>6121</v>
          </cell>
          <cell r="D15">
            <v>1953164.3334247069</v>
          </cell>
          <cell r="E15">
            <v>232</v>
          </cell>
          <cell r="F15">
            <v>3462900</v>
          </cell>
          <cell r="I15">
            <v>608</v>
          </cell>
          <cell r="J15">
            <v>3607400</v>
          </cell>
        </row>
        <row r="16">
          <cell r="C16">
            <v>0</v>
          </cell>
          <cell r="D16">
            <v>0</v>
          </cell>
          <cell r="E16">
            <v>229</v>
          </cell>
          <cell r="F16">
            <v>1251620.3125600005</v>
          </cell>
          <cell r="I16">
            <v>605</v>
          </cell>
          <cell r="J16">
            <v>2457609.9349799999</v>
          </cell>
        </row>
        <row r="17">
          <cell r="C17">
            <v>0</v>
          </cell>
          <cell r="D17">
            <v>0</v>
          </cell>
          <cell r="E17">
            <v>86795</v>
          </cell>
          <cell r="F17">
            <v>7108892.4075700007</v>
          </cell>
          <cell r="I17">
            <v>267593</v>
          </cell>
          <cell r="J17">
            <v>31141721.999999996</v>
          </cell>
        </row>
        <row r="18">
          <cell r="C18">
            <v>87859</v>
          </cell>
          <cell r="D18">
            <v>67225102</v>
          </cell>
          <cell r="E18">
            <v>14902</v>
          </cell>
          <cell r="F18">
            <v>19355300</v>
          </cell>
          <cell r="I18">
            <v>70031</v>
          </cell>
          <cell r="J18">
            <v>55464900</v>
          </cell>
        </row>
        <row r="19">
          <cell r="C19">
            <v>16882</v>
          </cell>
          <cell r="D19">
            <v>7143812</v>
          </cell>
          <cell r="E19">
            <v>12424</v>
          </cell>
          <cell r="F19">
            <v>4064000</v>
          </cell>
          <cell r="I19">
            <v>65197</v>
          </cell>
          <cell r="J19">
            <v>18429600</v>
          </cell>
        </row>
        <row r="20">
          <cell r="C20">
            <v>57257</v>
          </cell>
          <cell r="D20">
            <v>33146112.000000004</v>
          </cell>
          <cell r="E20">
            <v>2227</v>
          </cell>
          <cell r="F20">
            <v>9799600</v>
          </cell>
          <cell r="I20">
            <v>4226</v>
          </cell>
          <cell r="J20">
            <v>18387600</v>
          </cell>
        </row>
        <row r="21">
          <cell r="C21">
            <v>5073</v>
          </cell>
          <cell r="D21">
            <v>14880649</v>
          </cell>
          <cell r="E21">
            <v>82</v>
          </cell>
          <cell r="F21">
            <v>4491800</v>
          </cell>
          <cell r="I21">
            <v>282</v>
          </cell>
          <cell r="J21">
            <v>16052100</v>
          </cell>
        </row>
        <row r="22">
          <cell r="C22">
            <v>8647</v>
          </cell>
          <cell r="D22">
            <v>12054528.999999998</v>
          </cell>
          <cell r="E22">
            <v>169</v>
          </cell>
          <cell r="F22">
            <v>999900</v>
          </cell>
          <cell r="I22">
            <v>326</v>
          </cell>
          <cell r="J22">
            <v>2595600</v>
          </cell>
        </row>
        <row r="23">
          <cell r="C23">
            <v>0</v>
          </cell>
          <cell r="D23">
            <v>0</v>
          </cell>
          <cell r="E23">
            <v>169</v>
          </cell>
          <cell r="F23">
            <v>999900</v>
          </cell>
          <cell r="I23">
            <v>326</v>
          </cell>
          <cell r="J23">
            <v>2595600</v>
          </cell>
        </row>
        <row r="24">
          <cell r="C24">
            <v>2743</v>
          </cell>
          <cell r="D24">
            <v>1007534.9999999999</v>
          </cell>
          <cell r="E24">
            <v>1</v>
          </cell>
          <cell r="F24">
            <v>237000</v>
          </cell>
          <cell r="I24">
            <v>1</v>
          </cell>
          <cell r="J24">
            <v>112600</v>
          </cell>
        </row>
        <row r="25">
          <cell r="C25">
            <v>7261</v>
          </cell>
          <cell r="D25">
            <v>1817756.0000000002</v>
          </cell>
          <cell r="E25">
            <v>1169</v>
          </cell>
          <cell r="F25">
            <v>153300</v>
          </cell>
          <cell r="I25">
            <v>12399</v>
          </cell>
          <cell r="J25">
            <v>3297600</v>
          </cell>
        </row>
        <row r="26">
          <cell r="C26">
            <v>13726</v>
          </cell>
          <cell r="D26">
            <v>44520351.999999993</v>
          </cell>
          <cell r="E26">
            <v>4882</v>
          </cell>
          <cell r="F26">
            <v>4594300</v>
          </cell>
          <cell r="I26">
            <v>28390</v>
          </cell>
          <cell r="J26">
            <v>50038100</v>
          </cell>
        </row>
        <row r="27">
          <cell r="C27">
            <v>3122</v>
          </cell>
          <cell r="D27">
            <v>585716</v>
          </cell>
          <cell r="E27">
            <v>9</v>
          </cell>
          <cell r="F27">
            <v>3000</v>
          </cell>
          <cell r="I27">
            <v>12</v>
          </cell>
          <cell r="J27">
            <v>50100</v>
          </cell>
        </row>
        <row r="28">
          <cell r="C28">
            <v>5851</v>
          </cell>
          <cell r="D28">
            <v>2453668.0000000005</v>
          </cell>
          <cell r="E28">
            <v>1</v>
          </cell>
          <cell r="F28">
            <v>400</v>
          </cell>
          <cell r="I28">
            <v>10</v>
          </cell>
          <cell r="J28">
            <v>1900</v>
          </cell>
        </row>
        <row r="29">
          <cell r="C29">
            <v>14518</v>
          </cell>
          <cell r="D29">
            <v>3035207.0000000005</v>
          </cell>
          <cell r="E29">
            <v>21</v>
          </cell>
          <cell r="F29">
            <v>2800</v>
          </cell>
          <cell r="I29">
            <v>1066</v>
          </cell>
          <cell r="J29">
            <v>13600</v>
          </cell>
        </row>
        <row r="30">
          <cell r="C30">
            <v>0</v>
          </cell>
          <cell r="D30">
            <v>0</v>
          </cell>
          <cell r="E30">
            <v>21</v>
          </cell>
          <cell r="F30">
            <v>2800</v>
          </cell>
          <cell r="I30">
            <v>1066</v>
          </cell>
          <cell r="J30">
            <v>13600</v>
          </cell>
        </row>
        <row r="31">
          <cell r="C31">
            <v>524788.19999999995</v>
          </cell>
          <cell r="D31">
            <v>164719520.20469549</v>
          </cell>
          <cell r="E31">
            <v>242310</v>
          </cell>
          <cell r="F31">
            <v>45912900</v>
          </cell>
          <cell r="I31">
            <v>438833</v>
          </cell>
          <cell r="J31">
            <v>151056800</v>
          </cell>
        </row>
        <row r="32">
          <cell r="C32">
            <v>70913</v>
          </cell>
          <cell r="D32">
            <v>11927313</v>
          </cell>
          <cell r="E32">
            <v>95930</v>
          </cell>
          <cell r="F32">
            <v>8868600</v>
          </cell>
          <cell r="I32">
            <v>301215</v>
          </cell>
          <cell r="J32">
            <v>34343500</v>
          </cell>
        </row>
        <row r="33">
          <cell r="C33">
            <v>0</v>
          </cell>
          <cell r="D33">
            <v>0</v>
          </cell>
          <cell r="E33">
            <v>13386</v>
          </cell>
          <cell r="F33">
            <v>698103.88687000016</v>
          </cell>
          <cell r="I33">
            <v>40970</v>
          </cell>
          <cell r="J33">
            <v>2189076.92985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334</v>
          </cell>
          <cell r="D36">
            <v>674260</v>
          </cell>
          <cell r="E36">
            <v>14</v>
          </cell>
          <cell r="F36">
            <v>5600</v>
          </cell>
          <cell r="I36">
            <v>195</v>
          </cell>
          <cell r="J36">
            <v>454700</v>
          </cell>
        </row>
        <row r="37">
          <cell r="C37">
            <v>11954</v>
          </cell>
          <cell r="D37">
            <v>27883025</v>
          </cell>
          <cell r="E37">
            <v>237</v>
          </cell>
          <cell r="F37">
            <v>89300</v>
          </cell>
          <cell r="I37">
            <v>2334</v>
          </cell>
          <cell r="J37">
            <v>6324200</v>
          </cell>
        </row>
        <row r="38">
          <cell r="C38">
            <v>1969</v>
          </cell>
          <cell r="D38">
            <v>11826366</v>
          </cell>
          <cell r="E38">
            <v>7846</v>
          </cell>
          <cell r="F38">
            <v>6004600</v>
          </cell>
          <cell r="I38">
            <v>34110</v>
          </cell>
          <cell r="J38">
            <v>50946400</v>
          </cell>
        </row>
        <row r="39">
          <cell r="C39">
            <v>48140</v>
          </cell>
          <cell r="D39">
            <v>446069478</v>
          </cell>
          <cell r="E39">
            <v>18919</v>
          </cell>
          <cell r="F39">
            <v>112731500</v>
          </cell>
          <cell r="I39">
            <v>42975</v>
          </cell>
          <cell r="J39">
            <v>385291600</v>
          </cell>
        </row>
        <row r="40">
          <cell r="C40">
            <v>62397</v>
          </cell>
          <cell r="D40">
            <v>486453129</v>
          </cell>
          <cell r="E40">
            <v>27016</v>
          </cell>
          <cell r="F40">
            <v>118831000</v>
          </cell>
          <cell r="I40">
            <v>79614</v>
          </cell>
          <cell r="J40">
            <v>443016900</v>
          </cell>
        </row>
        <row r="41">
          <cell r="C41">
            <v>587185.19999999995</v>
          </cell>
          <cell r="D41">
            <v>651172649.20469546</v>
          </cell>
          <cell r="E41">
            <v>269326</v>
          </cell>
          <cell r="F41">
            <v>164743900</v>
          </cell>
          <cell r="I41">
            <v>518447</v>
          </cell>
          <cell r="J41">
            <v>594073700</v>
          </cell>
        </row>
      </sheetData>
      <sheetData sheetId="6">
        <row r="12">
          <cell r="C12">
            <v>80485</v>
          </cell>
          <cell r="D12">
            <v>8992866.0398850013</v>
          </cell>
          <cell r="E12">
            <v>12745</v>
          </cell>
          <cell r="F12">
            <v>2320656.73318</v>
          </cell>
          <cell r="I12">
            <v>45634</v>
          </cell>
          <cell r="J12">
            <v>7290598</v>
          </cell>
        </row>
        <row r="13">
          <cell r="C13">
            <v>73958</v>
          </cell>
          <cell r="D13">
            <v>6873794.7049921397</v>
          </cell>
          <cell r="E13">
            <v>12656</v>
          </cell>
          <cell r="F13">
            <v>1377198.4249400001</v>
          </cell>
          <cell r="I13">
            <v>45042</v>
          </cell>
          <cell r="J13">
            <v>4970372</v>
          </cell>
        </row>
        <row r="14">
          <cell r="C14">
            <v>4087</v>
          </cell>
          <cell r="D14">
            <v>529624.30164487194</v>
          </cell>
          <cell r="E14">
            <v>43</v>
          </cell>
          <cell r="F14">
            <v>31866.934980000002</v>
          </cell>
          <cell r="I14">
            <v>413</v>
          </cell>
          <cell r="J14">
            <v>190531</v>
          </cell>
        </row>
        <row r="15">
          <cell r="C15">
            <v>2440</v>
          </cell>
          <cell r="D15">
            <v>1589447.0332479901</v>
          </cell>
          <cell r="E15">
            <v>46</v>
          </cell>
          <cell r="F15">
            <v>911591.37326000002</v>
          </cell>
          <cell r="I15">
            <v>179</v>
          </cell>
          <cell r="J15">
            <v>2129695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38972</v>
          </cell>
          <cell r="D18">
            <v>86828269</v>
          </cell>
          <cell r="E18">
            <v>7423</v>
          </cell>
          <cell r="F18">
            <v>20228536.283100002</v>
          </cell>
          <cell r="I18">
            <v>28413</v>
          </cell>
          <cell r="J18">
            <v>69893093</v>
          </cell>
        </row>
        <row r="19">
          <cell r="C19">
            <v>17926</v>
          </cell>
          <cell r="D19">
            <v>27584469</v>
          </cell>
          <cell r="E19">
            <v>5536</v>
          </cell>
          <cell r="F19">
            <v>6239695.4918799996</v>
          </cell>
          <cell r="I19">
            <v>21541</v>
          </cell>
          <cell r="J19">
            <v>14306821</v>
          </cell>
        </row>
        <row r="20">
          <cell r="C20">
            <v>12116</v>
          </cell>
          <cell r="D20">
            <v>47122852</v>
          </cell>
          <cell r="E20">
            <v>1812</v>
          </cell>
          <cell r="F20">
            <v>10161695.22065</v>
          </cell>
          <cell r="I20">
            <v>6567</v>
          </cell>
          <cell r="J20">
            <v>44290485</v>
          </cell>
        </row>
        <row r="21">
          <cell r="C21">
            <v>3238</v>
          </cell>
          <cell r="D21">
            <v>9930255</v>
          </cell>
          <cell r="E21">
            <v>75</v>
          </cell>
          <cell r="F21">
            <v>3827145.57057</v>
          </cell>
          <cell r="I21">
            <v>305</v>
          </cell>
          <cell r="J21">
            <v>11295787</v>
          </cell>
        </row>
        <row r="22">
          <cell r="C22">
            <v>5692</v>
          </cell>
          <cell r="D22">
            <v>2190693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1561</v>
          </cell>
          <cell r="D24">
            <v>419121</v>
          </cell>
          <cell r="E24">
            <v>6</v>
          </cell>
          <cell r="F24">
            <v>6863.9510399999999</v>
          </cell>
          <cell r="I24">
            <v>8</v>
          </cell>
          <cell r="J24">
            <v>159296</v>
          </cell>
        </row>
        <row r="25">
          <cell r="C25">
            <v>3332</v>
          </cell>
          <cell r="D25">
            <v>879332</v>
          </cell>
          <cell r="E25">
            <v>394</v>
          </cell>
          <cell r="F25">
            <v>411212.71600000001</v>
          </cell>
          <cell r="I25">
            <v>2321</v>
          </cell>
          <cell r="J25">
            <v>1766457.66527</v>
          </cell>
        </row>
        <row r="26">
          <cell r="C26">
            <v>7592</v>
          </cell>
          <cell r="D26">
            <v>10418330</v>
          </cell>
          <cell r="E26">
            <v>661</v>
          </cell>
          <cell r="F26">
            <v>4046322.2220000001</v>
          </cell>
          <cell r="I26">
            <v>11025</v>
          </cell>
          <cell r="J26">
            <v>23960546.499249998</v>
          </cell>
        </row>
        <row r="27">
          <cell r="C27">
            <v>2054</v>
          </cell>
          <cell r="D27">
            <v>267700</v>
          </cell>
          <cell r="E27">
            <v>3</v>
          </cell>
          <cell r="F27">
            <v>600.1</v>
          </cell>
          <cell r="I27">
            <v>9</v>
          </cell>
          <cell r="J27">
            <v>4545.4757200000004</v>
          </cell>
        </row>
        <row r="28">
          <cell r="C28">
            <v>2501</v>
          </cell>
          <cell r="D28">
            <v>452514</v>
          </cell>
          <cell r="E28">
            <v>5</v>
          </cell>
          <cell r="F28">
            <v>170989</v>
          </cell>
          <cell r="I28">
            <v>13</v>
          </cell>
          <cell r="J28">
            <v>150032.39491999999</v>
          </cell>
        </row>
        <row r="29">
          <cell r="C29">
            <v>4653</v>
          </cell>
          <cell r="D29">
            <v>1126060</v>
          </cell>
          <cell r="E29">
            <v>0</v>
          </cell>
          <cell r="F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141150</v>
          </cell>
          <cell r="D31">
            <v>109384192.039885</v>
          </cell>
          <cell r="E31">
            <v>21237</v>
          </cell>
          <cell r="F31">
            <v>27185181.005320001</v>
          </cell>
          <cell r="I31">
            <v>87423</v>
          </cell>
          <cell r="J31">
            <v>103224569.03516001</v>
          </cell>
        </row>
        <row r="32">
          <cell r="C32">
            <v>51321</v>
          </cell>
          <cell r="D32">
            <v>6496572</v>
          </cell>
          <cell r="E32">
            <v>7964</v>
          </cell>
          <cell r="F32">
            <v>51.582999999999998</v>
          </cell>
          <cell r="I32">
            <v>51539</v>
          </cell>
          <cell r="J32">
            <v>11689738.673800001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12</v>
          </cell>
          <cell r="J35">
            <v>381437.15571000002</v>
          </cell>
        </row>
        <row r="36">
          <cell r="C36">
            <v>155</v>
          </cell>
          <cell r="D36">
            <v>155627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2977</v>
          </cell>
          <cell r="D37">
            <v>5797119</v>
          </cell>
          <cell r="E37">
            <v>615</v>
          </cell>
          <cell r="F37">
            <v>4171111.2940000002</v>
          </cell>
          <cell r="I37">
            <v>5948</v>
          </cell>
          <cell r="J37">
            <v>32919509.36479</v>
          </cell>
        </row>
        <row r="38">
          <cell r="C38">
            <v>41</v>
          </cell>
          <cell r="D38">
            <v>34056</v>
          </cell>
          <cell r="E38">
            <v>9703</v>
          </cell>
          <cell r="F38">
            <v>16728897.432220001</v>
          </cell>
          <cell r="I38">
            <v>28003</v>
          </cell>
          <cell r="J38">
            <v>29521187.401969999</v>
          </cell>
        </row>
        <row r="39">
          <cell r="C39">
            <v>17141</v>
          </cell>
          <cell r="D39">
            <v>120989285</v>
          </cell>
          <cell r="E39">
            <v>226</v>
          </cell>
          <cell r="F39">
            <v>103216754.97956</v>
          </cell>
          <cell r="I39">
            <v>4154</v>
          </cell>
          <cell r="J39">
            <v>316232977.82942998</v>
          </cell>
        </row>
        <row r="40">
          <cell r="C40">
            <v>20314</v>
          </cell>
          <cell r="D40">
            <v>126976087</v>
          </cell>
          <cell r="E40">
            <v>10544</v>
          </cell>
          <cell r="F40">
            <v>124116763.70578</v>
          </cell>
          <cell r="I40">
            <v>38117</v>
          </cell>
          <cell r="J40">
            <v>379055111.75189996</v>
          </cell>
        </row>
        <row r="41">
          <cell r="C41">
            <v>161464</v>
          </cell>
          <cell r="D41">
            <v>236360279.03988498</v>
          </cell>
          <cell r="E41">
            <v>31781</v>
          </cell>
          <cell r="F41">
            <v>151301944.71110001</v>
          </cell>
          <cell r="I41">
            <v>125540</v>
          </cell>
          <cell r="J41">
            <v>482279680.78705996</v>
          </cell>
        </row>
      </sheetData>
      <sheetData sheetId="7">
        <row r="12">
          <cell r="C12">
            <v>69005</v>
          </cell>
          <cell r="D12">
            <v>6471600</v>
          </cell>
          <cell r="E12">
            <v>1350</v>
          </cell>
          <cell r="F12">
            <v>906617</v>
          </cell>
          <cell r="I12">
            <v>37756</v>
          </cell>
          <cell r="J12">
            <v>11742647</v>
          </cell>
        </row>
        <row r="13">
          <cell r="C13">
            <v>62149</v>
          </cell>
          <cell r="D13">
            <v>5591200</v>
          </cell>
          <cell r="E13">
            <v>1323</v>
          </cell>
          <cell r="F13">
            <v>894317</v>
          </cell>
          <cell r="I13">
            <v>31745</v>
          </cell>
          <cell r="J13">
            <v>9078113</v>
          </cell>
        </row>
        <row r="14">
          <cell r="C14">
            <v>4363</v>
          </cell>
          <cell r="D14">
            <v>549100</v>
          </cell>
          <cell r="E14">
            <v>6</v>
          </cell>
          <cell r="F14">
            <v>2937</v>
          </cell>
          <cell r="I14">
            <v>5884</v>
          </cell>
          <cell r="J14">
            <v>2405544</v>
          </cell>
        </row>
        <row r="15">
          <cell r="C15">
            <v>2493</v>
          </cell>
          <cell r="D15">
            <v>331300</v>
          </cell>
          <cell r="E15">
            <v>21</v>
          </cell>
          <cell r="F15">
            <v>9363</v>
          </cell>
          <cell r="I15">
            <v>127</v>
          </cell>
          <cell r="J15">
            <v>258989.99999999997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27435</v>
          </cell>
          <cell r="D18">
            <v>38071000</v>
          </cell>
          <cell r="E18">
            <v>1109</v>
          </cell>
          <cell r="F18">
            <v>445112</v>
          </cell>
          <cell r="I18">
            <v>19927</v>
          </cell>
          <cell r="J18">
            <v>37404501.000000007</v>
          </cell>
        </row>
        <row r="19">
          <cell r="C19">
            <v>10319</v>
          </cell>
          <cell r="D19">
            <v>9843200</v>
          </cell>
          <cell r="E19">
            <v>1033</v>
          </cell>
          <cell r="F19">
            <v>147330</v>
          </cell>
          <cell r="I19">
            <v>149</v>
          </cell>
          <cell r="J19">
            <v>381743</v>
          </cell>
        </row>
        <row r="20">
          <cell r="C20">
            <v>11991</v>
          </cell>
          <cell r="D20">
            <v>23662300</v>
          </cell>
          <cell r="E20">
            <v>64</v>
          </cell>
          <cell r="F20">
            <v>126470</v>
          </cell>
          <cell r="I20">
            <v>18314</v>
          </cell>
          <cell r="J20">
            <v>24580627</v>
          </cell>
        </row>
        <row r="21">
          <cell r="C21">
            <v>2043</v>
          </cell>
          <cell r="D21">
            <v>2815100</v>
          </cell>
          <cell r="E21">
            <v>12</v>
          </cell>
          <cell r="F21">
            <v>171312</v>
          </cell>
          <cell r="I21">
            <v>1156</v>
          </cell>
          <cell r="J21">
            <v>7249438</v>
          </cell>
        </row>
        <row r="22">
          <cell r="C22">
            <v>3082</v>
          </cell>
          <cell r="D22">
            <v>1750400</v>
          </cell>
          <cell r="E22">
            <v>0</v>
          </cell>
          <cell r="F22">
            <v>0</v>
          </cell>
          <cell r="I22">
            <v>308</v>
          </cell>
          <cell r="J22">
            <v>5192700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719</v>
          </cell>
          <cell r="D24">
            <v>8992800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3170</v>
          </cell>
          <cell r="D25">
            <v>840000</v>
          </cell>
          <cell r="E25">
            <v>0</v>
          </cell>
          <cell r="F25">
            <v>0</v>
          </cell>
          <cell r="I25">
            <v>1325</v>
          </cell>
          <cell r="J25">
            <v>561364.99999999988</v>
          </cell>
        </row>
        <row r="26">
          <cell r="C26">
            <v>4868</v>
          </cell>
          <cell r="D26">
            <v>4910100</v>
          </cell>
          <cell r="E26">
            <v>0</v>
          </cell>
          <cell r="F26">
            <v>0</v>
          </cell>
          <cell r="I26">
            <v>7609</v>
          </cell>
          <cell r="J26">
            <v>11556100</v>
          </cell>
        </row>
        <row r="27">
          <cell r="C27">
            <v>1573</v>
          </cell>
          <cell r="D27">
            <v>227600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1338</v>
          </cell>
          <cell r="D28">
            <v>493500</v>
          </cell>
          <cell r="E28">
            <v>0</v>
          </cell>
          <cell r="F28">
            <v>0</v>
          </cell>
          <cell r="I28">
            <v>520</v>
          </cell>
          <cell r="J28">
            <v>97000</v>
          </cell>
        </row>
        <row r="29">
          <cell r="C29">
            <v>168478</v>
          </cell>
          <cell r="D29">
            <v>18879900</v>
          </cell>
          <cell r="E29">
            <v>0</v>
          </cell>
          <cell r="F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276586</v>
          </cell>
          <cell r="D31">
            <v>78886500</v>
          </cell>
          <cell r="E31">
            <v>2459</v>
          </cell>
          <cell r="F31">
            <v>1351729</v>
          </cell>
          <cell r="I31">
            <v>67137</v>
          </cell>
          <cell r="J31">
            <v>61361612.999999985</v>
          </cell>
        </row>
        <row r="32">
          <cell r="C32">
            <v>16893</v>
          </cell>
          <cell r="D32">
            <v>21940000</v>
          </cell>
          <cell r="E32">
            <v>1532</v>
          </cell>
          <cell r="F32">
            <v>141307</v>
          </cell>
          <cell r="I32">
            <v>0</v>
          </cell>
          <cell r="J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29</v>
          </cell>
          <cell r="F35">
            <v>7985</v>
          </cell>
          <cell r="I35">
            <v>44</v>
          </cell>
          <cell r="J35">
            <v>141400</v>
          </cell>
        </row>
        <row r="36">
          <cell r="C36">
            <v>260</v>
          </cell>
          <cell r="D36">
            <v>427700</v>
          </cell>
          <cell r="E36">
            <v>3</v>
          </cell>
          <cell r="F36">
            <v>1026</v>
          </cell>
          <cell r="I36">
            <v>24</v>
          </cell>
          <cell r="J36">
            <v>59550</v>
          </cell>
        </row>
        <row r="37">
          <cell r="C37">
            <v>3239</v>
          </cell>
          <cell r="D37">
            <v>6435200</v>
          </cell>
          <cell r="E37">
            <v>2</v>
          </cell>
          <cell r="F37">
            <v>7900</v>
          </cell>
          <cell r="I37">
            <v>12</v>
          </cell>
          <cell r="J37">
            <v>40200</v>
          </cell>
        </row>
        <row r="38">
          <cell r="C38">
            <v>3109</v>
          </cell>
          <cell r="D38">
            <v>73402900</v>
          </cell>
          <cell r="E38">
            <v>1</v>
          </cell>
          <cell r="F38">
            <v>0</v>
          </cell>
          <cell r="I38">
            <v>12</v>
          </cell>
          <cell r="J38">
            <v>7800</v>
          </cell>
        </row>
        <row r="39">
          <cell r="C39">
            <v>8889</v>
          </cell>
          <cell r="D39">
            <v>65005600</v>
          </cell>
          <cell r="E39">
            <v>9</v>
          </cell>
          <cell r="F39">
            <v>1799</v>
          </cell>
          <cell r="I39">
            <v>0</v>
          </cell>
          <cell r="J39">
            <v>0</v>
          </cell>
        </row>
        <row r="40">
          <cell r="C40">
            <v>15497</v>
          </cell>
          <cell r="D40">
            <v>145271400</v>
          </cell>
          <cell r="E40">
            <v>44</v>
          </cell>
          <cell r="F40">
            <v>18710</v>
          </cell>
          <cell r="I40">
            <v>92</v>
          </cell>
          <cell r="J40">
            <v>248950</v>
          </cell>
        </row>
        <row r="41">
          <cell r="C41">
            <v>292083</v>
          </cell>
          <cell r="D41">
            <v>224157900</v>
          </cell>
          <cell r="E41">
            <v>2503</v>
          </cell>
          <cell r="F41">
            <v>1370439</v>
          </cell>
          <cell r="I41">
            <v>67229</v>
          </cell>
          <cell r="J41">
            <v>61610562.999999985</v>
          </cell>
        </row>
      </sheetData>
      <sheetData sheetId="8">
        <row r="12">
          <cell r="C12">
            <v>92836</v>
          </cell>
          <cell r="D12">
            <v>14040900</v>
          </cell>
          <cell r="E12">
            <v>8668</v>
          </cell>
          <cell r="F12">
            <v>2335537.9</v>
          </cell>
          <cell r="I12">
            <v>58236</v>
          </cell>
          <cell r="J12">
            <v>24491693</v>
          </cell>
        </row>
        <row r="13">
          <cell r="C13">
            <v>84876</v>
          </cell>
          <cell r="D13">
            <v>9641500</v>
          </cell>
          <cell r="E13">
            <v>8539</v>
          </cell>
          <cell r="F13">
            <v>1228633.8</v>
          </cell>
          <cell r="I13">
            <v>56529</v>
          </cell>
          <cell r="J13">
            <v>10410128</v>
          </cell>
        </row>
        <row r="14">
          <cell r="C14">
            <v>5300</v>
          </cell>
          <cell r="D14">
            <v>1355600</v>
          </cell>
          <cell r="E14">
            <v>52</v>
          </cell>
          <cell r="F14">
            <v>22655.7</v>
          </cell>
          <cell r="I14">
            <v>516</v>
          </cell>
          <cell r="J14">
            <v>1000247</v>
          </cell>
        </row>
        <row r="15">
          <cell r="C15">
            <v>2660</v>
          </cell>
          <cell r="D15">
            <v>3043800</v>
          </cell>
          <cell r="E15">
            <v>77</v>
          </cell>
          <cell r="F15">
            <v>1084248.3999999999</v>
          </cell>
          <cell r="I15">
            <v>1191</v>
          </cell>
          <cell r="J15">
            <v>13081318</v>
          </cell>
        </row>
        <row r="16">
          <cell r="C16">
            <v>0</v>
          </cell>
          <cell r="D16">
            <v>0</v>
          </cell>
          <cell r="E16">
            <v>76</v>
          </cell>
          <cell r="F16">
            <v>994244</v>
          </cell>
          <cell r="I16">
            <v>1185</v>
          </cell>
          <cell r="J16">
            <v>11995552</v>
          </cell>
        </row>
        <row r="17">
          <cell r="C17">
            <v>0</v>
          </cell>
          <cell r="D17">
            <v>0</v>
          </cell>
          <cell r="E17">
            <v>3589</v>
          </cell>
          <cell r="F17">
            <v>357154</v>
          </cell>
          <cell r="I17">
            <v>44486</v>
          </cell>
          <cell r="J17">
            <v>6260011</v>
          </cell>
        </row>
        <row r="18">
          <cell r="C18">
            <v>73189</v>
          </cell>
          <cell r="D18">
            <v>103345110</v>
          </cell>
          <cell r="E18">
            <v>2502</v>
          </cell>
          <cell r="F18">
            <v>31416047.100000001</v>
          </cell>
          <cell r="I18">
            <v>59459</v>
          </cell>
          <cell r="J18">
            <v>124087581.3</v>
          </cell>
        </row>
        <row r="19">
          <cell r="C19">
            <v>21966</v>
          </cell>
          <cell r="D19">
            <v>26708478</v>
          </cell>
          <cell r="E19">
            <v>1821</v>
          </cell>
          <cell r="F19">
            <v>20876901.100000001</v>
          </cell>
          <cell r="I19">
            <v>49625</v>
          </cell>
          <cell r="J19">
            <v>40224738.299999997</v>
          </cell>
        </row>
        <row r="20">
          <cell r="C20">
            <v>33504</v>
          </cell>
          <cell r="D20">
            <v>44758744</v>
          </cell>
          <cell r="E20">
            <v>498</v>
          </cell>
          <cell r="F20">
            <v>3109618</v>
          </cell>
          <cell r="I20">
            <v>8723</v>
          </cell>
          <cell r="J20">
            <v>48718833</v>
          </cell>
        </row>
        <row r="21">
          <cell r="C21">
            <v>6745</v>
          </cell>
          <cell r="D21">
            <v>20954552</v>
          </cell>
          <cell r="E21">
            <v>183</v>
          </cell>
          <cell r="F21">
            <v>7429528</v>
          </cell>
          <cell r="I21">
            <v>1111</v>
          </cell>
          <cell r="J21">
            <v>35144010</v>
          </cell>
        </row>
        <row r="22">
          <cell r="C22">
            <v>10974</v>
          </cell>
          <cell r="D22">
            <v>10923336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1</v>
          </cell>
          <cell r="F23">
            <v>950</v>
          </cell>
          <cell r="I23">
            <v>5</v>
          </cell>
          <cell r="J23">
            <v>3414</v>
          </cell>
        </row>
        <row r="24">
          <cell r="C24">
            <v>2631</v>
          </cell>
          <cell r="D24">
            <v>1131900</v>
          </cell>
          <cell r="E24">
            <v>7</v>
          </cell>
          <cell r="F24">
            <v>177001</v>
          </cell>
          <cell r="I24">
            <v>15</v>
          </cell>
          <cell r="J24">
            <v>264614</v>
          </cell>
        </row>
        <row r="25">
          <cell r="C25">
            <v>7244</v>
          </cell>
          <cell r="D25">
            <v>2073600</v>
          </cell>
          <cell r="E25">
            <v>725</v>
          </cell>
          <cell r="F25">
            <v>209923</v>
          </cell>
          <cell r="I25">
            <v>7007</v>
          </cell>
          <cell r="J25">
            <v>3052032.6</v>
          </cell>
        </row>
        <row r="26">
          <cell r="C26">
            <v>13449</v>
          </cell>
          <cell r="D26">
            <v>21874300</v>
          </cell>
          <cell r="E26">
            <v>913</v>
          </cell>
          <cell r="F26">
            <v>1203346.81</v>
          </cell>
          <cell r="I26">
            <v>19113</v>
          </cell>
          <cell r="J26">
            <v>32704541.300000001</v>
          </cell>
        </row>
        <row r="27">
          <cell r="C27">
            <v>3829</v>
          </cell>
          <cell r="D27">
            <v>756400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4728</v>
          </cell>
          <cell r="D28">
            <v>1071400</v>
          </cell>
          <cell r="E28">
            <v>0</v>
          </cell>
          <cell r="F28">
            <v>0</v>
          </cell>
          <cell r="I28">
            <v>2</v>
          </cell>
          <cell r="J28">
            <v>79813</v>
          </cell>
        </row>
        <row r="29">
          <cell r="C29">
            <v>10097</v>
          </cell>
          <cell r="D29">
            <v>4687000</v>
          </cell>
          <cell r="E29">
            <v>8</v>
          </cell>
          <cell r="F29">
            <v>459</v>
          </cell>
          <cell r="I29">
            <v>529</v>
          </cell>
          <cell r="J29">
            <v>4718.7</v>
          </cell>
        </row>
        <row r="30">
          <cell r="C30">
            <v>0</v>
          </cell>
          <cell r="D30">
            <v>0</v>
          </cell>
          <cell r="E30">
            <v>2</v>
          </cell>
          <cell r="F30">
            <v>71</v>
          </cell>
          <cell r="I30">
            <v>2</v>
          </cell>
          <cell r="J30">
            <v>86</v>
          </cell>
        </row>
        <row r="31">
          <cell r="C31">
            <v>208003</v>
          </cell>
          <cell r="D31">
            <v>148980610</v>
          </cell>
          <cell r="E31">
            <v>12823</v>
          </cell>
          <cell r="F31">
            <v>35342314.810000002</v>
          </cell>
          <cell r="I31">
            <v>144361</v>
          </cell>
          <cell r="J31">
            <v>184684993.90000001</v>
          </cell>
        </row>
        <row r="32">
          <cell r="C32">
            <v>23301</v>
          </cell>
          <cell r="D32">
            <v>8144200</v>
          </cell>
          <cell r="E32">
            <v>9095</v>
          </cell>
          <cell r="F32">
            <v>1404336</v>
          </cell>
          <cell r="I32">
            <v>69218</v>
          </cell>
          <cell r="J32">
            <v>12571543.800000001</v>
          </cell>
        </row>
        <row r="33">
          <cell r="C33">
            <v>0</v>
          </cell>
          <cell r="D33">
            <v>0</v>
          </cell>
          <cell r="E33">
            <v>1202</v>
          </cell>
          <cell r="F33">
            <v>69882</v>
          </cell>
          <cell r="I33">
            <v>14752</v>
          </cell>
          <cell r="J33">
            <v>523131</v>
          </cell>
        </row>
        <row r="35">
          <cell r="C35">
            <v>68</v>
          </cell>
          <cell r="D35">
            <v>8882800</v>
          </cell>
          <cell r="E35">
            <v>10</v>
          </cell>
          <cell r="F35">
            <v>57000726</v>
          </cell>
          <cell r="I35">
            <v>30</v>
          </cell>
          <cell r="J35">
            <v>52579350</v>
          </cell>
        </row>
        <row r="36">
          <cell r="C36">
            <v>2974</v>
          </cell>
          <cell r="D36">
            <v>2165600</v>
          </cell>
          <cell r="E36">
            <v>187</v>
          </cell>
          <cell r="F36">
            <v>203379</v>
          </cell>
          <cell r="I36">
            <v>333</v>
          </cell>
          <cell r="J36">
            <v>385033.4</v>
          </cell>
        </row>
        <row r="37">
          <cell r="C37">
            <v>12308</v>
          </cell>
          <cell r="D37">
            <v>74217200</v>
          </cell>
          <cell r="E37">
            <v>1080</v>
          </cell>
          <cell r="F37">
            <v>32605915</v>
          </cell>
          <cell r="I37">
            <v>15516</v>
          </cell>
          <cell r="J37">
            <v>113334115</v>
          </cell>
        </row>
        <row r="38">
          <cell r="C38">
            <v>8303</v>
          </cell>
          <cell r="D38">
            <v>2234000</v>
          </cell>
          <cell r="E38">
            <v>1016</v>
          </cell>
          <cell r="F38">
            <v>274430</v>
          </cell>
          <cell r="I38">
            <v>13995</v>
          </cell>
          <cell r="J38">
            <v>2479172</v>
          </cell>
        </row>
        <row r="39">
          <cell r="C39">
            <v>30517</v>
          </cell>
          <cell r="D39">
            <v>1292745100</v>
          </cell>
          <cell r="E39">
            <v>3131</v>
          </cell>
          <cell r="F39">
            <v>374488419</v>
          </cell>
          <cell r="I39">
            <v>32000</v>
          </cell>
          <cell r="J39">
            <v>1297971681</v>
          </cell>
        </row>
        <row r="40">
          <cell r="C40">
            <v>54170</v>
          </cell>
          <cell r="D40">
            <v>1380244700</v>
          </cell>
          <cell r="E40">
            <v>5424</v>
          </cell>
          <cell r="F40">
            <v>464572869</v>
          </cell>
          <cell r="I40">
            <v>61874</v>
          </cell>
          <cell r="J40">
            <v>1466749351.4000001</v>
          </cell>
        </row>
        <row r="41">
          <cell r="C41">
            <v>262173</v>
          </cell>
          <cell r="D41">
            <v>1529225310</v>
          </cell>
          <cell r="E41">
            <v>18247</v>
          </cell>
          <cell r="F41">
            <v>499915183.81</v>
          </cell>
          <cell r="I41">
            <v>206235</v>
          </cell>
          <cell r="J41">
            <v>1651434345.3000002</v>
          </cell>
        </row>
      </sheetData>
      <sheetData sheetId="9">
        <row r="12">
          <cell r="C12">
            <v>5580</v>
          </cell>
          <cell r="D12">
            <v>428449.5094656506</v>
          </cell>
          <cell r="E12">
            <v>47</v>
          </cell>
          <cell r="F12">
            <v>30240</v>
          </cell>
          <cell r="I12">
            <v>322</v>
          </cell>
          <cell r="J12">
            <v>371787</v>
          </cell>
        </row>
        <row r="13">
          <cell r="C13">
            <v>5312</v>
          </cell>
          <cell r="D13">
            <v>402025.09443548101</v>
          </cell>
          <cell r="E13">
            <v>41</v>
          </cell>
          <cell r="F13">
            <v>16486</v>
          </cell>
          <cell r="I13">
            <v>229</v>
          </cell>
          <cell r="J13">
            <v>108976</v>
          </cell>
        </row>
        <row r="14">
          <cell r="C14">
            <v>81</v>
          </cell>
          <cell r="D14">
            <v>9866.4915072000003</v>
          </cell>
          <cell r="E14">
            <v>6</v>
          </cell>
          <cell r="F14">
            <v>13754</v>
          </cell>
          <cell r="I14">
            <v>93</v>
          </cell>
          <cell r="J14">
            <v>262811</v>
          </cell>
        </row>
        <row r="15">
          <cell r="C15">
            <v>187</v>
          </cell>
          <cell r="D15">
            <v>16557.923522969599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2389</v>
          </cell>
          <cell r="D18">
            <v>3494456</v>
          </cell>
          <cell r="E18">
            <v>241</v>
          </cell>
          <cell r="F18">
            <v>3775745</v>
          </cell>
          <cell r="I18">
            <v>3158</v>
          </cell>
          <cell r="J18">
            <v>6952345</v>
          </cell>
        </row>
        <row r="19">
          <cell r="C19">
            <v>1136</v>
          </cell>
          <cell r="D19">
            <v>1272183</v>
          </cell>
          <cell r="E19">
            <v>201</v>
          </cell>
          <cell r="F19">
            <v>3639417</v>
          </cell>
          <cell r="I19">
            <v>2749</v>
          </cell>
          <cell r="J19">
            <v>5091481</v>
          </cell>
        </row>
        <row r="20">
          <cell r="C20">
            <v>913</v>
          </cell>
          <cell r="D20">
            <v>1677478</v>
          </cell>
          <cell r="E20">
            <v>40</v>
          </cell>
          <cell r="F20">
            <v>136328</v>
          </cell>
          <cell r="I20">
            <v>388</v>
          </cell>
          <cell r="J20">
            <v>1490247</v>
          </cell>
        </row>
        <row r="21">
          <cell r="C21">
            <v>63</v>
          </cell>
          <cell r="D21">
            <v>331541</v>
          </cell>
          <cell r="E21">
            <v>0</v>
          </cell>
          <cell r="F21">
            <v>0</v>
          </cell>
          <cell r="I21">
            <v>21</v>
          </cell>
          <cell r="J21">
            <v>370617</v>
          </cell>
        </row>
        <row r="22">
          <cell r="C22">
            <v>277</v>
          </cell>
          <cell r="D22">
            <v>213254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174</v>
          </cell>
          <cell r="D24">
            <v>585441</v>
          </cell>
          <cell r="E24">
            <v>18</v>
          </cell>
          <cell r="F24">
            <v>57687</v>
          </cell>
          <cell r="I24">
            <v>141</v>
          </cell>
          <cell r="J24">
            <v>540504</v>
          </cell>
        </row>
        <row r="25">
          <cell r="C25">
            <v>297</v>
          </cell>
          <cell r="D25">
            <v>81366</v>
          </cell>
          <cell r="E25">
            <v>18</v>
          </cell>
          <cell r="F25">
            <v>5607</v>
          </cell>
          <cell r="I25">
            <v>217</v>
          </cell>
          <cell r="J25">
            <v>94933</v>
          </cell>
        </row>
        <row r="26">
          <cell r="C26">
            <v>1017</v>
          </cell>
          <cell r="D26">
            <v>1600034</v>
          </cell>
          <cell r="E26">
            <v>41</v>
          </cell>
          <cell r="F26">
            <v>58587</v>
          </cell>
          <cell r="I26">
            <v>1792</v>
          </cell>
          <cell r="J26">
            <v>2902858</v>
          </cell>
        </row>
        <row r="27">
          <cell r="C27">
            <v>35</v>
          </cell>
          <cell r="D27">
            <v>7404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60</v>
          </cell>
          <cell r="D28">
            <v>29012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116</v>
          </cell>
          <cell r="D29">
            <v>27655</v>
          </cell>
          <cell r="E29">
            <v>5</v>
          </cell>
          <cell r="F29">
            <v>404</v>
          </cell>
          <cell r="I29">
            <v>43</v>
          </cell>
          <cell r="J29">
            <v>1428773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9668</v>
          </cell>
          <cell r="D31">
            <v>6253817.5094656507</v>
          </cell>
          <cell r="E31">
            <v>370</v>
          </cell>
          <cell r="F31">
            <v>3928270</v>
          </cell>
          <cell r="I31">
            <v>5673</v>
          </cell>
          <cell r="J31">
            <v>12291200</v>
          </cell>
        </row>
        <row r="32">
          <cell r="C32">
            <v>823</v>
          </cell>
          <cell r="D32">
            <v>204882</v>
          </cell>
          <cell r="E32">
            <v>2</v>
          </cell>
          <cell r="F32">
            <v>90</v>
          </cell>
          <cell r="I32">
            <v>98</v>
          </cell>
          <cell r="J32">
            <v>45604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19</v>
          </cell>
          <cell r="D36">
            <v>72472</v>
          </cell>
          <cell r="E36">
            <v>4</v>
          </cell>
          <cell r="F36">
            <v>4707</v>
          </cell>
          <cell r="I36">
            <v>39</v>
          </cell>
          <cell r="J36">
            <v>141691</v>
          </cell>
        </row>
        <row r="37">
          <cell r="C37">
            <v>597</v>
          </cell>
          <cell r="D37">
            <v>820626</v>
          </cell>
          <cell r="E37">
            <v>27</v>
          </cell>
          <cell r="F37">
            <v>68069</v>
          </cell>
          <cell r="I37">
            <v>499</v>
          </cell>
          <cell r="J37">
            <v>1585935</v>
          </cell>
        </row>
        <row r="38">
          <cell r="C38">
            <v>6</v>
          </cell>
          <cell r="D38">
            <v>1017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2421</v>
          </cell>
          <cell r="D39">
            <v>88946947</v>
          </cell>
          <cell r="E39">
            <v>456</v>
          </cell>
          <cell r="F39">
            <v>21248368</v>
          </cell>
          <cell r="I39">
            <v>2663</v>
          </cell>
          <cell r="J39">
            <v>86194904</v>
          </cell>
        </row>
        <row r="40">
          <cell r="C40">
            <v>3043</v>
          </cell>
          <cell r="D40">
            <v>89841062</v>
          </cell>
          <cell r="E40">
            <v>487</v>
          </cell>
          <cell r="F40">
            <v>21321144</v>
          </cell>
          <cell r="I40">
            <v>3201</v>
          </cell>
          <cell r="J40">
            <v>87922530</v>
          </cell>
        </row>
        <row r="41">
          <cell r="C41">
            <v>12711</v>
          </cell>
          <cell r="D41">
            <v>96094879.50946565</v>
          </cell>
          <cell r="E41">
            <v>857</v>
          </cell>
          <cell r="F41">
            <v>25249414</v>
          </cell>
          <cell r="I41">
            <v>8874</v>
          </cell>
          <cell r="J41">
            <v>100213730</v>
          </cell>
        </row>
      </sheetData>
      <sheetData sheetId="10">
        <row r="12">
          <cell r="C12">
            <v>1487651</v>
          </cell>
          <cell r="D12">
            <v>157836769.83851436</v>
          </cell>
          <cell r="E12">
            <v>468773</v>
          </cell>
          <cell r="F12">
            <v>80734403.273399994</v>
          </cell>
          <cell r="I12">
            <v>1356978</v>
          </cell>
          <cell r="J12">
            <v>208206916.57849994</v>
          </cell>
        </row>
        <row r="13">
          <cell r="C13">
            <v>1406403</v>
          </cell>
          <cell r="D13">
            <v>130877042.75070797</v>
          </cell>
          <cell r="E13">
            <v>467462</v>
          </cell>
          <cell r="F13">
            <v>46645712.463929996</v>
          </cell>
          <cell r="I13">
            <v>1351896</v>
          </cell>
          <cell r="J13">
            <v>161820905.29600996</v>
          </cell>
        </row>
        <row r="14">
          <cell r="C14">
            <v>52497</v>
          </cell>
          <cell r="D14">
            <v>7024048.2364592291</v>
          </cell>
          <cell r="E14">
            <v>0</v>
          </cell>
          <cell r="F14">
            <v>0</v>
          </cell>
          <cell r="I14">
            <v>7</v>
          </cell>
          <cell r="J14">
            <v>44316.427790000002</v>
          </cell>
        </row>
        <row r="15">
          <cell r="C15">
            <v>28751</v>
          </cell>
          <cell r="D15">
            <v>19935678.851347141</v>
          </cell>
          <cell r="E15">
            <v>1311</v>
          </cell>
          <cell r="F15">
            <v>34088690.809469998</v>
          </cell>
          <cell r="I15">
            <v>5075</v>
          </cell>
          <cell r="J15">
            <v>46341694.854699992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673537</v>
          </cell>
          <cell r="J17">
            <v>69860000</v>
          </cell>
        </row>
        <row r="18">
          <cell r="C18">
            <v>315315</v>
          </cell>
          <cell r="D18">
            <v>286582618</v>
          </cell>
          <cell r="E18">
            <v>50046</v>
          </cell>
          <cell r="F18">
            <v>167134690.75051999</v>
          </cell>
          <cell r="I18">
            <v>119948</v>
          </cell>
          <cell r="J18">
            <v>318083539.21368998</v>
          </cell>
        </row>
        <row r="19">
          <cell r="C19">
            <v>85876</v>
          </cell>
          <cell r="D19">
            <v>85589140</v>
          </cell>
          <cell r="E19">
            <v>31750</v>
          </cell>
          <cell r="F19">
            <v>84408289.438750014</v>
          </cell>
          <cell r="I19">
            <v>91059</v>
          </cell>
          <cell r="J19">
            <v>135877602.48552001</v>
          </cell>
        </row>
        <row r="20">
          <cell r="C20">
            <v>108708</v>
          </cell>
          <cell r="D20">
            <v>139275266</v>
          </cell>
          <cell r="E20">
            <v>7216</v>
          </cell>
          <cell r="F20">
            <v>62365937.895829998</v>
          </cell>
          <cell r="I20">
            <v>13159</v>
          </cell>
          <cell r="J20">
            <v>145130636.72090998</v>
          </cell>
        </row>
        <row r="21">
          <cell r="C21">
            <v>38017</v>
          </cell>
          <cell r="D21">
            <v>26017043</v>
          </cell>
          <cell r="E21">
            <v>408</v>
          </cell>
          <cell r="F21">
            <v>19249916.372299999</v>
          </cell>
          <cell r="I21">
            <v>717</v>
          </cell>
          <cell r="J21">
            <v>24387321.007260006</v>
          </cell>
        </row>
        <row r="22">
          <cell r="C22">
            <v>82714</v>
          </cell>
          <cell r="D22">
            <v>35701169</v>
          </cell>
          <cell r="E22">
            <v>10672</v>
          </cell>
          <cell r="F22">
            <v>1110547.0436399998</v>
          </cell>
          <cell r="I22">
            <v>15013</v>
          </cell>
          <cell r="J22">
            <v>12687979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29569</v>
          </cell>
          <cell r="D24">
            <v>5951721.0000000009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65102</v>
          </cell>
          <cell r="D25">
            <v>14327531.000000002</v>
          </cell>
          <cell r="E25">
            <v>14515</v>
          </cell>
          <cell r="F25">
            <v>2153534.7473900006</v>
          </cell>
          <cell r="I25">
            <v>41608</v>
          </cell>
          <cell r="J25">
            <v>16414965.089980004</v>
          </cell>
        </row>
        <row r="26">
          <cell r="C26">
            <v>97724</v>
          </cell>
          <cell r="D26">
            <v>80878628</v>
          </cell>
          <cell r="E26">
            <v>67269</v>
          </cell>
          <cell r="F26">
            <v>26679857.874890003</v>
          </cell>
          <cell r="I26">
            <v>260160</v>
          </cell>
          <cell r="J26">
            <v>276048174.42989999</v>
          </cell>
        </row>
        <row r="27">
          <cell r="C27">
            <v>29503</v>
          </cell>
          <cell r="D27">
            <v>4219291</v>
          </cell>
          <cell r="E27">
            <v>4</v>
          </cell>
          <cell r="F27">
            <v>1554.1137299999998</v>
          </cell>
          <cell r="I27">
            <v>10</v>
          </cell>
          <cell r="J27">
            <v>9572.2431199999992</v>
          </cell>
        </row>
        <row r="28">
          <cell r="C28">
            <v>33898</v>
          </cell>
          <cell r="D28">
            <v>9912546.0000000019</v>
          </cell>
          <cell r="E28">
            <v>20</v>
          </cell>
          <cell r="F28">
            <v>141608.78694999998</v>
          </cell>
          <cell r="I28">
            <v>64</v>
          </cell>
          <cell r="J28">
            <v>410186.33084000001</v>
          </cell>
        </row>
        <row r="29">
          <cell r="C29">
            <v>87070</v>
          </cell>
          <cell r="D29">
            <v>13968522.000000004</v>
          </cell>
          <cell r="E29">
            <v>0</v>
          </cell>
          <cell r="F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2145832</v>
          </cell>
          <cell r="D31">
            <v>573677626.83851433</v>
          </cell>
          <cell r="E31">
            <v>600627</v>
          </cell>
          <cell r="F31">
            <v>276845649.54688001</v>
          </cell>
          <cell r="I31">
            <v>1778768</v>
          </cell>
          <cell r="J31">
            <v>819173353.88602984</v>
          </cell>
        </row>
        <row r="32">
          <cell r="C32">
            <v>300109</v>
          </cell>
          <cell r="D32">
            <v>52609235</v>
          </cell>
          <cell r="E32">
            <v>2965</v>
          </cell>
          <cell r="F32">
            <v>417746.86355999991</v>
          </cell>
          <cell r="I32">
            <v>12200</v>
          </cell>
          <cell r="J32">
            <v>1259536.7404800004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156439</v>
          </cell>
          <cell r="J33">
            <v>8595658</v>
          </cell>
        </row>
        <row r="35">
          <cell r="C35">
            <v>125</v>
          </cell>
          <cell r="D35">
            <v>4000</v>
          </cell>
          <cell r="E35">
            <v>1962</v>
          </cell>
          <cell r="F35">
            <v>439919.84049000003</v>
          </cell>
          <cell r="I35">
            <v>3091</v>
          </cell>
          <cell r="J35">
            <v>946053.98451999994</v>
          </cell>
        </row>
        <row r="36">
          <cell r="C36">
            <v>183</v>
          </cell>
          <cell r="D36">
            <v>830842</v>
          </cell>
          <cell r="E36">
            <v>0</v>
          </cell>
          <cell r="F36">
            <v>0</v>
          </cell>
          <cell r="I36">
            <v>0</v>
          </cell>
          <cell r="J36">
            <v>5876874.0207400005</v>
          </cell>
        </row>
        <row r="37">
          <cell r="C37">
            <v>86921</v>
          </cell>
          <cell r="D37">
            <v>239186067</v>
          </cell>
          <cell r="E37">
            <v>58631</v>
          </cell>
          <cell r="F37">
            <v>44928467.106430009</v>
          </cell>
          <cell r="I37">
            <v>162826</v>
          </cell>
          <cell r="J37">
            <v>499180852.81525987</v>
          </cell>
        </row>
        <row r="38">
          <cell r="C38">
            <v>9456</v>
          </cell>
          <cell r="D38">
            <v>2633893</v>
          </cell>
          <cell r="E38">
            <v>17671</v>
          </cell>
          <cell r="F38">
            <v>6360212.8987200009</v>
          </cell>
          <cell r="I38">
            <v>273819</v>
          </cell>
          <cell r="J38">
            <v>84892804.756680012</v>
          </cell>
        </row>
        <row r="39">
          <cell r="C39">
            <v>135271</v>
          </cell>
          <cell r="D39">
            <v>59005567.000000015</v>
          </cell>
          <cell r="E39">
            <v>250383</v>
          </cell>
          <cell r="F39">
            <v>1026231650.1085701</v>
          </cell>
          <cell r="I39">
            <v>868883</v>
          </cell>
          <cell r="J39">
            <v>2596502009.3769193</v>
          </cell>
        </row>
        <row r="40">
          <cell r="C40">
            <v>231956</v>
          </cell>
          <cell r="D40">
            <v>301660369</v>
          </cell>
          <cell r="E40">
            <v>328647</v>
          </cell>
          <cell r="F40">
            <v>1077960249.95421</v>
          </cell>
          <cell r="I40">
            <v>1308619</v>
          </cell>
          <cell r="J40">
            <v>3187398594.9541192</v>
          </cell>
        </row>
        <row r="41">
          <cell r="C41">
            <v>2377788</v>
          </cell>
          <cell r="D41">
            <v>875337995.83851433</v>
          </cell>
          <cell r="E41">
            <v>929274</v>
          </cell>
          <cell r="F41">
            <v>1354805899.50109</v>
          </cell>
          <cell r="I41">
            <v>3087387</v>
          </cell>
          <cell r="J41">
            <v>4006571948.8401489</v>
          </cell>
        </row>
      </sheetData>
      <sheetData sheetId="11">
        <row r="12">
          <cell r="C12">
            <v>52102</v>
          </cell>
          <cell r="D12">
            <v>11872877.891662845</v>
          </cell>
          <cell r="E12">
            <v>22865</v>
          </cell>
          <cell r="F12">
            <v>1947100</v>
          </cell>
          <cell r="I12">
            <v>44668</v>
          </cell>
          <cell r="J12">
            <v>14877400</v>
          </cell>
        </row>
        <row r="13">
          <cell r="C13">
            <v>47423</v>
          </cell>
          <cell r="D13">
            <v>11147264.011467099</v>
          </cell>
          <cell r="E13">
            <v>22839</v>
          </cell>
          <cell r="F13">
            <v>1940800</v>
          </cell>
          <cell r="I13">
            <v>44587</v>
          </cell>
          <cell r="J13">
            <v>12962800</v>
          </cell>
        </row>
        <row r="14">
          <cell r="C14">
            <v>3152</v>
          </cell>
          <cell r="D14">
            <v>460483.36705001502</v>
          </cell>
          <cell r="E14">
            <v>19</v>
          </cell>
          <cell r="F14">
            <v>5700</v>
          </cell>
          <cell r="I14">
            <v>65</v>
          </cell>
          <cell r="J14">
            <v>78900</v>
          </cell>
        </row>
        <row r="15">
          <cell r="C15">
            <v>1527</v>
          </cell>
          <cell r="D15">
            <v>265130.51314573101</v>
          </cell>
          <cell r="E15">
            <v>7</v>
          </cell>
          <cell r="F15">
            <v>600</v>
          </cell>
          <cell r="I15">
            <v>16</v>
          </cell>
          <cell r="J15">
            <v>1835700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21139</v>
          </cell>
          <cell r="D18">
            <v>32111325</v>
          </cell>
          <cell r="E18">
            <v>7220</v>
          </cell>
          <cell r="F18">
            <v>12768400</v>
          </cell>
          <cell r="I18">
            <v>29268</v>
          </cell>
          <cell r="J18">
            <v>39675000</v>
          </cell>
        </row>
        <row r="19">
          <cell r="C19">
            <v>3977</v>
          </cell>
          <cell r="D19">
            <v>1276210</v>
          </cell>
          <cell r="E19">
            <v>1738</v>
          </cell>
          <cell r="F19">
            <v>691200</v>
          </cell>
          <cell r="I19">
            <v>7706</v>
          </cell>
          <cell r="J19">
            <v>1463600</v>
          </cell>
        </row>
        <row r="20">
          <cell r="C20">
            <v>10868</v>
          </cell>
          <cell r="D20">
            <v>28315134</v>
          </cell>
          <cell r="E20">
            <v>5468</v>
          </cell>
          <cell r="F20">
            <v>11297700</v>
          </cell>
          <cell r="I20">
            <v>21502</v>
          </cell>
          <cell r="J20">
            <v>36558400</v>
          </cell>
        </row>
        <row r="21">
          <cell r="C21">
            <v>1824</v>
          </cell>
          <cell r="D21">
            <v>1283928</v>
          </cell>
          <cell r="E21">
            <v>14</v>
          </cell>
          <cell r="F21">
            <v>779500</v>
          </cell>
          <cell r="I21">
            <v>57</v>
          </cell>
          <cell r="J21">
            <v>1585300</v>
          </cell>
        </row>
        <row r="22">
          <cell r="C22">
            <v>4470</v>
          </cell>
          <cell r="D22">
            <v>1236053</v>
          </cell>
          <cell r="E22">
            <v>0</v>
          </cell>
          <cell r="F22">
            <v>0</v>
          </cell>
          <cell r="I22">
            <v>3</v>
          </cell>
          <cell r="J22">
            <v>67700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1218</v>
          </cell>
          <cell r="D24">
            <v>162918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2550</v>
          </cell>
          <cell r="D25">
            <v>460648</v>
          </cell>
          <cell r="E25">
            <v>282</v>
          </cell>
          <cell r="F25">
            <v>63400</v>
          </cell>
          <cell r="I25">
            <v>1946</v>
          </cell>
          <cell r="J25">
            <v>542300</v>
          </cell>
        </row>
        <row r="26">
          <cell r="C26">
            <v>5679</v>
          </cell>
          <cell r="D26">
            <v>9740603</v>
          </cell>
          <cell r="E26">
            <v>1565</v>
          </cell>
          <cell r="F26">
            <v>1949900</v>
          </cell>
          <cell r="I26">
            <v>9629</v>
          </cell>
          <cell r="J26">
            <v>14607800</v>
          </cell>
        </row>
        <row r="27">
          <cell r="C27">
            <v>1464</v>
          </cell>
          <cell r="D27">
            <v>198313</v>
          </cell>
          <cell r="E27">
            <v>0</v>
          </cell>
          <cell r="F27">
            <v>0</v>
          </cell>
          <cell r="I27">
            <v>1</v>
          </cell>
          <cell r="J27">
            <v>300</v>
          </cell>
        </row>
        <row r="28">
          <cell r="C28">
            <v>1832</v>
          </cell>
          <cell r="D28">
            <v>282628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3831</v>
          </cell>
          <cell r="D29">
            <v>632548</v>
          </cell>
          <cell r="E29">
            <v>0</v>
          </cell>
          <cell r="F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89815</v>
          </cell>
          <cell r="D31">
            <v>55461860.891662844</v>
          </cell>
          <cell r="E31">
            <v>31932</v>
          </cell>
          <cell r="F31">
            <v>16728800</v>
          </cell>
          <cell r="I31">
            <v>85512</v>
          </cell>
          <cell r="J31">
            <v>69702800</v>
          </cell>
        </row>
        <row r="32">
          <cell r="C32">
            <v>11862</v>
          </cell>
          <cell r="D32">
            <v>2371134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24</v>
          </cell>
          <cell r="D36">
            <v>14700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2596</v>
          </cell>
          <cell r="D37">
            <v>29455290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1075</v>
          </cell>
          <cell r="D38">
            <v>1163404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6256</v>
          </cell>
          <cell r="D39">
            <v>31222960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</row>
        <row r="40">
          <cell r="C40">
            <v>9951</v>
          </cell>
          <cell r="D40">
            <v>61856354</v>
          </cell>
          <cell r="E40">
            <v>0</v>
          </cell>
          <cell r="F40">
            <v>0</v>
          </cell>
          <cell r="I40">
            <v>0</v>
          </cell>
          <cell r="J40">
            <v>0</v>
          </cell>
        </row>
        <row r="41">
          <cell r="C41">
            <v>99766</v>
          </cell>
          <cell r="D41">
            <v>117318214.89166284</v>
          </cell>
          <cell r="E41">
            <v>31932</v>
          </cell>
          <cell r="F41">
            <v>16728800</v>
          </cell>
          <cell r="I41">
            <v>85512</v>
          </cell>
          <cell r="J41">
            <v>69702800</v>
          </cell>
        </row>
      </sheetData>
      <sheetData sheetId="12">
        <row r="12">
          <cell r="C12">
            <v>338967</v>
          </cell>
          <cell r="D12">
            <v>46860600</v>
          </cell>
          <cell r="E12">
            <v>63590</v>
          </cell>
          <cell r="F12">
            <v>32820371</v>
          </cell>
          <cell r="I12">
            <v>277031</v>
          </cell>
          <cell r="J12">
            <v>96192480</v>
          </cell>
        </row>
        <row r="13">
          <cell r="C13">
            <v>303692</v>
          </cell>
          <cell r="D13">
            <v>32787400</v>
          </cell>
          <cell r="E13">
            <v>62540</v>
          </cell>
          <cell r="F13">
            <v>11792405</v>
          </cell>
          <cell r="I13">
            <v>270862</v>
          </cell>
          <cell r="J13">
            <v>57344001</v>
          </cell>
        </row>
        <row r="14">
          <cell r="C14">
            <v>24896</v>
          </cell>
          <cell r="D14">
            <v>3385000</v>
          </cell>
          <cell r="E14">
            <v>80</v>
          </cell>
          <cell r="F14">
            <v>350520</v>
          </cell>
          <cell r="I14">
            <v>2992</v>
          </cell>
          <cell r="J14">
            <v>2430578</v>
          </cell>
        </row>
        <row r="15">
          <cell r="C15">
            <v>10379</v>
          </cell>
          <cell r="D15">
            <v>10688200</v>
          </cell>
          <cell r="E15">
            <v>970</v>
          </cell>
          <cell r="F15">
            <v>20677446</v>
          </cell>
          <cell r="I15">
            <v>3177</v>
          </cell>
          <cell r="J15">
            <v>36417901</v>
          </cell>
        </row>
        <row r="16">
          <cell r="C16">
            <v>0</v>
          </cell>
          <cell r="D16">
            <v>0</v>
          </cell>
          <cell r="E16">
            <v>7</v>
          </cell>
          <cell r="F16">
            <v>27330.9</v>
          </cell>
          <cell r="I16">
            <v>14</v>
          </cell>
          <cell r="J16">
            <v>51492.08</v>
          </cell>
        </row>
        <row r="17">
          <cell r="C17">
            <v>0</v>
          </cell>
          <cell r="D17">
            <v>0</v>
          </cell>
          <cell r="E17">
            <v>58499</v>
          </cell>
          <cell r="F17">
            <v>8906001.75</v>
          </cell>
          <cell r="I17">
            <v>239271</v>
          </cell>
          <cell r="J17">
            <v>41741445.479999997</v>
          </cell>
        </row>
        <row r="18">
          <cell r="C18">
            <v>96996</v>
          </cell>
          <cell r="D18">
            <v>270988780</v>
          </cell>
          <cell r="E18">
            <v>27571</v>
          </cell>
          <cell r="F18">
            <v>127099803</v>
          </cell>
          <cell r="I18">
            <v>135313</v>
          </cell>
          <cell r="J18">
            <v>246529548</v>
          </cell>
        </row>
        <row r="19">
          <cell r="C19">
            <v>35411</v>
          </cell>
          <cell r="D19">
            <v>49019000</v>
          </cell>
          <cell r="E19">
            <v>22520</v>
          </cell>
          <cell r="F19">
            <v>33783901</v>
          </cell>
          <cell r="I19">
            <v>119245</v>
          </cell>
          <cell r="J19">
            <v>57491228</v>
          </cell>
        </row>
        <row r="20">
          <cell r="C20">
            <v>39917</v>
          </cell>
          <cell r="D20">
            <v>143816623</v>
          </cell>
          <cell r="E20">
            <v>4250</v>
          </cell>
          <cell r="F20">
            <v>56533368</v>
          </cell>
          <cell r="I20">
            <v>13066</v>
          </cell>
          <cell r="J20">
            <v>105431300</v>
          </cell>
        </row>
        <row r="21">
          <cell r="C21">
            <v>8479</v>
          </cell>
          <cell r="D21">
            <v>68152431</v>
          </cell>
          <cell r="E21">
            <v>756</v>
          </cell>
          <cell r="F21">
            <v>36659909</v>
          </cell>
          <cell r="I21">
            <v>2849</v>
          </cell>
          <cell r="J21">
            <v>77886871</v>
          </cell>
        </row>
        <row r="22">
          <cell r="C22">
            <v>13189</v>
          </cell>
          <cell r="D22">
            <v>10000726</v>
          </cell>
          <cell r="E22">
            <v>45</v>
          </cell>
          <cell r="F22">
            <v>122625</v>
          </cell>
          <cell r="I22">
            <v>153</v>
          </cell>
          <cell r="J22">
            <v>5720149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6799</v>
          </cell>
          <cell r="D24">
            <v>61002549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12778</v>
          </cell>
          <cell r="D25">
            <v>2876971.9999999995</v>
          </cell>
          <cell r="E25">
            <v>1607</v>
          </cell>
          <cell r="F25">
            <v>309099</v>
          </cell>
          <cell r="I25">
            <v>11453</v>
          </cell>
          <cell r="J25">
            <v>3361704</v>
          </cell>
        </row>
        <row r="26">
          <cell r="C26">
            <v>24908</v>
          </cell>
          <cell r="D26">
            <v>60900020.000000007</v>
          </cell>
          <cell r="E26">
            <v>1759</v>
          </cell>
          <cell r="F26">
            <v>1596111</v>
          </cell>
          <cell r="I26">
            <v>43746</v>
          </cell>
          <cell r="J26">
            <v>67757581</v>
          </cell>
        </row>
        <row r="27">
          <cell r="C27">
            <v>6550</v>
          </cell>
          <cell r="D27">
            <v>1752038</v>
          </cell>
          <cell r="E27">
            <v>9</v>
          </cell>
          <cell r="F27">
            <v>93654</v>
          </cell>
          <cell r="I27">
            <v>135</v>
          </cell>
          <cell r="J27">
            <v>356022</v>
          </cell>
        </row>
        <row r="28">
          <cell r="C28">
            <v>7029</v>
          </cell>
          <cell r="D28">
            <v>2263333</v>
          </cell>
          <cell r="E28">
            <v>5</v>
          </cell>
          <cell r="F28">
            <v>84054</v>
          </cell>
          <cell r="I28">
            <v>14</v>
          </cell>
          <cell r="J28">
            <v>164235</v>
          </cell>
        </row>
        <row r="29">
          <cell r="C29">
            <v>19277</v>
          </cell>
          <cell r="D29">
            <v>4051024</v>
          </cell>
          <cell r="E29">
            <v>0</v>
          </cell>
          <cell r="F29">
            <v>0</v>
          </cell>
          <cell r="I29">
            <v>5038</v>
          </cell>
          <cell r="J29">
            <v>7880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513304</v>
          </cell>
          <cell r="D31">
            <v>450695316</v>
          </cell>
          <cell r="E31">
            <v>94541</v>
          </cell>
          <cell r="F31">
            <v>162003092</v>
          </cell>
          <cell r="I31">
            <v>472730</v>
          </cell>
          <cell r="J31">
            <v>414369450</v>
          </cell>
        </row>
        <row r="32">
          <cell r="C32">
            <v>72782</v>
          </cell>
          <cell r="D32">
            <v>16613009.000000002</v>
          </cell>
          <cell r="E32">
            <v>66478</v>
          </cell>
          <cell r="F32">
            <v>19750991</v>
          </cell>
          <cell r="I32">
            <v>297763</v>
          </cell>
          <cell r="J32">
            <v>78892372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18</v>
          </cell>
          <cell r="D35">
            <v>2146</v>
          </cell>
          <cell r="E35">
            <v>2</v>
          </cell>
          <cell r="F35">
            <v>272500</v>
          </cell>
          <cell r="I35">
            <v>9</v>
          </cell>
          <cell r="J35">
            <v>649576</v>
          </cell>
        </row>
        <row r="36">
          <cell r="C36">
            <v>1044</v>
          </cell>
          <cell r="D36">
            <v>1765122</v>
          </cell>
          <cell r="E36">
            <v>410</v>
          </cell>
          <cell r="F36">
            <v>382013</v>
          </cell>
          <cell r="I36">
            <v>1576</v>
          </cell>
          <cell r="J36">
            <v>3278901</v>
          </cell>
        </row>
        <row r="37">
          <cell r="C37">
            <v>26560</v>
          </cell>
          <cell r="D37">
            <v>55307283.000000007</v>
          </cell>
          <cell r="E37">
            <v>8701</v>
          </cell>
          <cell r="F37">
            <v>15330673</v>
          </cell>
          <cell r="I37">
            <v>23796</v>
          </cell>
          <cell r="J37">
            <v>82460627</v>
          </cell>
        </row>
        <row r="38">
          <cell r="C38">
            <v>11641</v>
          </cell>
          <cell r="D38">
            <v>25755493</v>
          </cell>
          <cell r="E38">
            <v>19213</v>
          </cell>
          <cell r="F38">
            <v>14811095</v>
          </cell>
          <cell r="I38">
            <v>81366</v>
          </cell>
          <cell r="J38">
            <v>51950014</v>
          </cell>
        </row>
        <row r="39">
          <cell r="C39">
            <v>65169</v>
          </cell>
          <cell r="D39">
            <v>781618376.00000012</v>
          </cell>
          <cell r="E39">
            <v>11442</v>
          </cell>
          <cell r="F39">
            <v>533451291</v>
          </cell>
          <cell r="I39">
            <v>60563</v>
          </cell>
          <cell r="J39">
            <v>1092496447</v>
          </cell>
        </row>
        <row r="40">
          <cell r="C40">
            <v>104432</v>
          </cell>
          <cell r="D40">
            <v>864448420.00000012</v>
          </cell>
          <cell r="E40">
            <v>39768</v>
          </cell>
          <cell r="F40">
            <v>564247572</v>
          </cell>
          <cell r="I40">
            <v>167310</v>
          </cell>
          <cell r="J40">
            <v>1230835565</v>
          </cell>
        </row>
        <row r="41">
          <cell r="C41">
            <v>617736</v>
          </cell>
          <cell r="D41">
            <v>1315143736</v>
          </cell>
          <cell r="E41">
            <v>134309</v>
          </cell>
          <cell r="F41">
            <v>726250664</v>
          </cell>
          <cell r="I41">
            <v>640040</v>
          </cell>
          <cell r="J41">
            <v>1645205015</v>
          </cell>
        </row>
      </sheetData>
      <sheetData sheetId="13">
        <row r="12">
          <cell r="C12">
            <v>131809</v>
          </cell>
          <cell r="D12">
            <v>53957659.195628509</v>
          </cell>
          <cell r="E12">
            <v>18528</v>
          </cell>
          <cell r="F12">
            <v>27003821</v>
          </cell>
          <cell r="I12">
            <v>105323</v>
          </cell>
          <cell r="J12">
            <v>107843794</v>
          </cell>
        </row>
        <row r="13">
          <cell r="C13">
            <v>121608</v>
          </cell>
          <cell r="D13">
            <v>48636076.997191101</v>
          </cell>
          <cell r="E13">
            <v>18502</v>
          </cell>
          <cell r="F13">
            <v>15159556</v>
          </cell>
          <cell r="I13">
            <v>104851</v>
          </cell>
          <cell r="J13">
            <v>56408610</v>
          </cell>
        </row>
        <row r="14">
          <cell r="C14">
            <v>6340</v>
          </cell>
          <cell r="D14">
            <v>851758.15345985605</v>
          </cell>
          <cell r="E14">
            <v>5</v>
          </cell>
          <cell r="F14">
            <v>929</v>
          </cell>
          <cell r="I14">
            <v>19</v>
          </cell>
          <cell r="J14">
            <v>484527</v>
          </cell>
        </row>
        <row r="15">
          <cell r="C15">
            <v>3861</v>
          </cell>
          <cell r="D15">
            <v>4469824.0449775504</v>
          </cell>
          <cell r="E15">
            <v>21</v>
          </cell>
          <cell r="F15">
            <v>11843336</v>
          </cell>
          <cell r="I15">
            <v>453</v>
          </cell>
          <cell r="J15">
            <v>50950657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71874</v>
          </cell>
          <cell r="J17">
            <v>392975</v>
          </cell>
        </row>
        <row r="18">
          <cell r="C18">
            <v>60184</v>
          </cell>
          <cell r="D18">
            <v>112763268</v>
          </cell>
          <cell r="E18">
            <v>3176</v>
          </cell>
          <cell r="F18">
            <v>13629483</v>
          </cell>
          <cell r="I18">
            <v>26381</v>
          </cell>
          <cell r="J18">
            <v>230044352</v>
          </cell>
        </row>
        <row r="19">
          <cell r="C19">
            <v>15816</v>
          </cell>
          <cell r="D19">
            <v>28145530</v>
          </cell>
          <cell r="E19">
            <v>1814</v>
          </cell>
          <cell r="F19">
            <v>5647347</v>
          </cell>
          <cell r="I19">
            <v>14071</v>
          </cell>
          <cell r="J19">
            <v>45405722</v>
          </cell>
        </row>
        <row r="20">
          <cell r="C20">
            <v>16511</v>
          </cell>
          <cell r="D20">
            <v>33148382</v>
          </cell>
          <cell r="E20">
            <v>942</v>
          </cell>
          <cell r="F20">
            <v>5158613</v>
          </cell>
          <cell r="I20">
            <v>8447</v>
          </cell>
          <cell r="J20">
            <v>64087974</v>
          </cell>
        </row>
        <row r="21">
          <cell r="C21">
            <v>10407</v>
          </cell>
          <cell r="D21">
            <v>38805070</v>
          </cell>
          <cell r="E21">
            <v>420</v>
          </cell>
          <cell r="F21">
            <v>2823523</v>
          </cell>
          <cell r="I21">
            <v>3859</v>
          </cell>
          <cell r="J21">
            <v>120500729</v>
          </cell>
        </row>
        <row r="22">
          <cell r="C22">
            <v>17450</v>
          </cell>
          <cell r="D22">
            <v>12664286</v>
          </cell>
          <cell r="E22">
            <v>0</v>
          </cell>
          <cell r="F22">
            <v>0</v>
          </cell>
          <cell r="I22">
            <v>4</v>
          </cell>
          <cell r="J22">
            <v>49927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4472</v>
          </cell>
          <cell r="D24">
            <v>2368027</v>
          </cell>
          <cell r="E24">
            <v>0</v>
          </cell>
          <cell r="F24">
            <v>0</v>
          </cell>
          <cell r="I24">
            <v>54</v>
          </cell>
          <cell r="J24">
            <v>4597575</v>
          </cell>
        </row>
        <row r="25">
          <cell r="C25">
            <v>6428</v>
          </cell>
          <cell r="D25">
            <v>907867</v>
          </cell>
          <cell r="E25">
            <v>323</v>
          </cell>
          <cell r="F25">
            <v>255246</v>
          </cell>
          <cell r="I25">
            <v>5443</v>
          </cell>
          <cell r="J25">
            <v>3233456</v>
          </cell>
        </row>
        <row r="26">
          <cell r="C26">
            <v>17057</v>
          </cell>
          <cell r="D26">
            <v>72180896</v>
          </cell>
          <cell r="E26">
            <v>10321</v>
          </cell>
          <cell r="F26">
            <v>14970424</v>
          </cell>
          <cell r="I26">
            <v>73064</v>
          </cell>
          <cell r="J26">
            <v>144583453</v>
          </cell>
        </row>
        <row r="27">
          <cell r="C27">
            <v>5378</v>
          </cell>
          <cell r="D27">
            <v>679808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4630</v>
          </cell>
          <cell r="D28">
            <v>788514</v>
          </cell>
          <cell r="E28">
            <v>3</v>
          </cell>
          <cell r="F28">
            <v>28142</v>
          </cell>
          <cell r="I28">
            <v>3</v>
          </cell>
          <cell r="J28">
            <v>120747</v>
          </cell>
        </row>
        <row r="29">
          <cell r="C29">
            <v>11973</v>
          </cell>
          <cell r="D29">
            <v>1924174</v>
          </cell>
          <cell r="E29">
            <v>3972</v>
          </cell>
          <cell r="F29">
            <v>187484</v>
          </cell>
          <cell r="I29">
            <v>42689</v>
          </cell>
          <cell r="J29">
            <v>1791076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241931</v>
          </cell>
          <cell r="D31">
            <v>245570213.19562852</v>
          </cell>
          <cell r="E31">
            <v>36323</v>
          </cell>
          <cell r="F31">
            <v>56074600</v>
          </cell>
          <cell r="I31">
            <v>252957</v>
          </cell>
          <cell r="J31">
            <v>492214453</v>
          </cell>
        </row>
        <row r="32">
          <cell r="C32">
            <v>32208</v>
          </cell>
          <cell r="D32">
            <v>9116900</v>
          </cell>
          <cell r="E32">
            <v>17767</v>
          </cell>
          <cell r="F32">
            <v>9762458</v>
          </cell>
          <cell r="I32">
            <v>93486</v>
          </cell>
          <cell r="J32">
            <v>49231362</v>
          </cell>
        </row>
        <row r="33">
          <cell r="C33">
            <v>0</v>
          </cell>
          <cell r="D33">
            <v>0</v>
          </cell>
          <cell r="E33">
            <v>849</v>
          </cell>
          <cell r="F33">
            <v>245</v>
          </cell>
          <cell r="I33">
            <v>6756</v>
          </cell>
          <cell r="J33">
            <v>972</v>
          </cell>
        </row>
        <row r="35">
          <cell r="C35">
            <v>41275</v>
          </cell>
          <cell r="D35">
            <v>2101024</v>
          </cell>
          <cell r="E35">
            <v>0</v>
          </cell>
          <cell r="F35">
            <v>0</v>
          </cell>
          <cell r="I35">
            <v>5</v>
          </cell>
          <cell r="J35">
            <v>67200</v>
          </cell>
        </row>
        <row r="36">
          <cell r="C36">
            <v>2280</v>
          </cell>
          <cell r="D36">
            <v>1130400</v>
          </cell>
          <cell r="E36">
            <v>0</v>
          </cell>
          <cell r="F36">
            <v>0</v>
          </cell>
          <cell r="I36">
            <v>77</v>
          </cell>
          <cell r="J36">
            <v>52828</v>
          </cell>
        </row>
        <row r="37">
          <cell r="C37">
            <v>15780</v>
          </cell>
          <cell r="D37">
            <v>43446814</v>
          </cell>
          <cell r="E37">
            <v>8668</v>
          </cell>
          <cell r="F37">
            <v>51410755</v>
          </cell>
          <cell r="I37">
            <v>66253</v>
          </cell>
          <cell r="J37">
            <v>302630148</v>
          </cell>
        </row>
        <row r="38">
          <cell r="C38">
            <v>3611967</v>
          </cell>
          <cell r="D38">
            <v>282657010</v>
          </cell>
          <cell r="E38">
            <v>5197</v>
          </cell>
          <cell r="F38">
            <v>10808230</v>
          </cell>
          <cell r="I38">
            <v>3752909</v>
          </cell>
          <cell r="J38">
            <v>230959843</v>
          </cell>
        </row>
        <row r="39">
          <cell r="C39">
            <v>145068</v>
          </cell>
          <cell r="D39">
            <v>704330285</v>
          </cell>
          <cell r="E39">
            <v>58403</v>
          </cell>
          <cell r="F39">
            <v>108209658</v>
          </cell>
          <cell r="I39">
            <v>372765</v>
          </cell>
          <cell r="J39">
            <v>865182959</v>
          </cell>
        </row>
        <row r="40">
          <cell r="C40">
            <v>3816370</v>
          </cell>
          <cell r="D40">
            <v>1033665533</v>
          </cell>
          <cell r="E40">
            <v>72268</v>
          </cell>
          <cell r="F40">
            <v>170428643</v>
          </cell>
          <cell r="I40">
            <v>4192009</v>
          </cell>
          <cell r="J40">
            <v>1398892978</v>
          </cell>
        </row>
        <row r="41">
          <cell r="C41">
            <v>4058301</v>
          </cell>
          <cell r="D41">
            <v>1279235746.1956286</v>
          </cell>
          <cell r="E41">
            <v>108591</v>
          </cell>
          <cell r="F41">
            <v>226503243</v>
          </cell>
          <cell r="I41">
            <v>4444966</v>
          </cell>
          <cell r="J41">
            <v>1891107431</v>
          </cell>
        </row>
      </sheetData>
      <sheetData sheetId="14">
        <row r="12">
          <cell r="C12">
            <v>43384</v>
          </cell>
          <cell r="D12">
            <v>1763991.19542</v>
          </cell>
          <cell r="E12">
            <v>43479</v>
          </cell>
          <cell r="F12">
            <v>2223364</v>
          </cell>
          <cell r="I12">
            <v>149284</v>
          </cell>
          <cell r="J12">
            <v>4955464</v>
          </cell>
        </row>
        <row r="13">
          <cell r="C13">
            <v>11441</v>
          </cell>
          <cell r="D13">
            <v>1654591.4876000001</v>
          </cell>
          <cell r="E13">
            <v>39051</v>
          </cell>
          <cell r="F13">
            <v>1955231</v>
          </cell>
          <cell r="I13">
            <v>125828</v>
          </cell>
          <cell r="J13">
            <v>4145600</v>
          </cell>
        </row>
        <row r="14">
          <cell r="C14">
            <v>30420</v>
          </cell>
          <cell r="D14">
            <v>23862.44932</v>
          </cell>
          <cell r="E14">
            <v>420</v>
          </cell>
          <cell r="F14">
            <v>20745</v>
          </cell>
          <cell r="I14">
            <v>2360</v>
          </cell>
          <cell r="J14">
            <v>56462</v>
          </cell>
        </row>
        <row r="15">
          <cell r="C15">
            <v>1523</v>
          </cell>
          <cell r="D15">
            <v>85537.258499999996</v>
          </cell>
          <cell r="E15">
            <v>4008</v>
          </cell>
          <cell r="F15">
            <v>247388</v>
          </cell>
          <cell r="I15">
            <v>21096</v>
          </cell>
          <cell r="J15">
            <v>753402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39092</v>
          </cell>
          <cell r="F17">
            <v>1951682</v>
          </cell>
          <cell r="I17">
            <v>126348</v>
          </cell>
          <cell r="J17">
            <v>4125604.127069999</v>
          </cell>
        </row>
        <row r="18">
          <cell r="C18">
            <v>92447</v>
          </cell>
          <cell r="D18">
            <v>13559308</v>
          </cell>
          <cell r="E18">
            <v>53</v>
          </cell>
          <cell r="F18">
            <v>67924</v>
          </cell>
          <cell r="I18">
            <v>550</v>
          </cell>
          <cell r="J18">
            <v>569200</v>
          </cell>
        </row>
        <row r="19">
          <cell r="C19">
            <v>81239</v>
          </cell>
          <cell r="D19">
            <v>2483686</v>
          </cell>
          <cell r="E19">
            <v>48</v>
          </cell>
          <cell r="F19">
            <v>28555</v>
          </cell>
          <cell r="I19">
            <v>535</v>
          </cell>
          <cell r="J19">
            <v>253400</v>
          </cell>
        </row>
        <row r="20">
          <cell r="C20">
            <v>3657</v>
          </cell>
          <cell r="D20">
            <v>4011183</v>
          </cell>
          <cell r="E20">
            <v>5</v>
          </cell>
          <cell r="F20">
            <v>39369</v>
          </cell>
          <cell r="I20">
            <v>9</v>
          </cell>
          <cell r="J20">
            <v>21500</v>
          </cell>
        </row>
        <row r="21">
          <cell r="C21">
            <v>2399</v>
          </cell>
          <cell r="D21">
            <v>2273567</v>
          </cell>
          <cell r="E21">
            <v>0</v>
          </cell>
          <cell r="F21">
            <v>0</v>
          </cell>
          <cell r="I21">
            <v>6</v>
          </cell>
          <cell r="J21">
            <v>294300</v>
          </cell>
        </row>
        <row r="22">
          <cell r="C22">
            <v>5152</v>
          </cell>
          <cell r="D22">
            <v>4790872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75</v>
          </cell>
          <cell r="D24">
            <v>21101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226</v>
          </cell>
          <cell r="D25">
            <v>35205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1339</v>
          </cell>
          <cell r="D26">
            <v>1210969</v>
          </cell>
          <cell r="E26">
            <v>2082</v>
          </cell>
          <cell r="F26">
            <v>1326200</v>
          </cell>
          <cell r="I26">
            <v>49951</v>
          </cell>
          <cell r="J26">
            <v>38555600</v>
          </cell>
        </row>
        <row r="27">
          <cell r="C27">
            <v>210</v>
          </cell>
          <cell r="D27">
            <v>57470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449</v>
          </cell>
          <cell r="D28">
            <v>122071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30562</v>
          </cell>
          <cell r="D29">
            <v>270470.40000000002</v>
          </cell>
          <cell r="E29">
            <v>94355</v>
          </cell>
          <cell r="F29">
            <v>3646400</v>
          </cell>
          <cell r="I29">
            <v>322117</v>
          </cell>
          <cell r="J29">
            <v>8913600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168692</v>
          </cell>
          <cell r="D31">
            <v>17040585.595419999</v>
          </cell>
          <cell r="E31">
            <v>139969</v>
          </cell>
          <cell r="F31">
            <v>7263888</v>
          </cell>
          <cell r="I31">
            <v>521902</v>
          </cell>
          <cell r="J31">
            <v>52993864</v>
          </cell>
        </row>
        <row r="32">
          <cell r="C32">
            <v>72368</v>
          </cell>
          <cell r="D32">
            <v>5038942</v>
          </cell>
          <cell r="E32">
            <v>134551</v>
          </cell>
          <cell r="F32">
            <v>5468906</v>
          </cell>
          <cell r="I32">
            <v>427166</v>
          </cell>
          <cell r="J32">
            <v>12357900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643</v>
          </cell>
          <cell r="D37">
            <v>1044830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618</v>
          </cell>
          <cell r="D38">
            <v>522450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2629</v>
          </cell>
          <cell r="D39">
            <v>1444793</v>
          </cell>
          <cell r="E39">
            <v>51648</v>
          </cell>
          <cell r="F39">
            <v>8229870</v>
          </cell>
          <cell r="I39">
            <v>145286</v>
          </cell>
          <cell r="J39">
            <v>30211700</v>
          </cell>
        </row>
        <row r="40">
          <cell r="C40">
            <v>3890</v>
          </cell>
          <cell r="D40">
            <v>3012073</v>
          </cell>
          <cell r="E40">
            <v>51648</v>
          </cell>
          <cell r="F40">
            <v>8229870</v>
          </cell>
          <cell r="I40">
            <v>145286</v>
          </cell>
          <cell r="J40">
            <v>30211700</v>
          </cell>
        </row>
        <row r="41">
          <cell r="C41">
            <v>172582</v>
          </cell>
          <cell r="D41">
            <v>20052658.595419999</v>
          </cell>
          <cell r="E41">
            <v>191617</v>
          </cell>
          <cell r="F41">
            <v>15493758</v>
          </cell>
          <cell r="I41">
            <v>667188</v>
          </cell>
          <cell r="J41">
            <v>83205564</v>
          </cell>
        </row>
      </sheetData>
      <sheetData sheetId="15">
        <row r="12">
          <cell r="C12">
            <v>2001</v>
          </cell>
          <cell r="D12">
            <v>503190.69143887301</v>
          </cell>
          <cell r="E12">
            <v>350</v>
          </cell>
          <cell r="F12">
            <v>295600</v>
          </cell>
          <cell r="I12">
            <v>505</v>
          </cell>
          <cell r="J12">
            <v>735001</v>
          </cell>
        </row>
        <row r="13">
          <cell r="C13">
            <v>1502</v>
          </cell>
          <cell r="D13">
            <v>327182.257438873</v>
          </cell>
          <cell r="E13">
            <v>350</v>
          </cell>
          <cell r="F13">
            <v>295600</v>
          </cell>
          <cell r="I13">
            <v>362</v>
          </cell>
          <cell r="J13">
            <v>153100</v>
          </cell>
        </row>
        <row r="14">
          <cell r="C14">
            <v>470</v>
          </cell>
          <cell r="D14">
            <v>171278.39</v>
          </cell>
          <cell r="E14">
            <v>0</v>
          </cell>
          <cell r="F14">
            <v>0</v>
          </cell>
          <cell r="I14">
            <v>143</v>
          </cell>
          <cell r="J14">
            <v>581901</v>
          </cell>
        </row>
        <row r="15">
          <cell r="C15">
            <v>29</v>
          </cell>
          <cell r="D15">
            <v>4730.0439999999999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1881</v>
          </cell>
          <cell r="D18">
            <v>6110532</v>
          </cell>
          <cell r="E18">
            <v>830</v>
          </cell>
          <cell r="F18">
            <v>2682800</v>
          </cell>
          <cell r="I18">
            <v>702</v>
          </cell>
          <cell r="J18">
            <v>2388600</v>
          </cell>
        </row>
        <row r="19">
          <cell r="C19">
            <v>708</v>
          </cell>
          <cell r="D19">
            <v>1813166</v>
          </cell>
          <cell r="E19">
            <v>0</v>
          </cell>
          <cell r="F19">
            <v>0</v>
          </cell>
          <cell r="I19">
            <v>544</v>
          </cell>
          <cell r="J19">
            <v>1638500</v>
          </cell>
        </row>
        <row r="20">
          <cell r="C20">
            <v>299</v>
          </cell>
          <cell r="D20">
            <v>909326</v>
          </cell>
          <cell r="E20">
            <v>0</v>
          </cell>
          <cell r="F20">
            <v>0</v>
          </cell>
          <cell r="I20">
            <v>147</v>
          </cell>
          <cell r="J20">
            <v>559400</v>
          </cell>
        </row>
        <row r="21">
          <cell r="C21">
            <v>86</v>
          </cell>
          <cell r="D21">
            <v>66236</v>
          </cell>
          <cell r="E21">
            <v>0</v>
          </cell>
          <cell r="F21">
            <v>0</v>
          </cell>
          <cell r="I21">
            <v>11</v>
          </cell>
          <cell r="J21">
            <v>190700</v>
          </cell>
        </row>
        <row r="22">
          <cell r="C22">
            <v>788</v>
          </cell>
          <cell r="D22">
            <v>3321804</v>
          </cell>
          <cell r="E22">
            <v>830</v>
          </cell>
          <cell r="F22">
            <v>2682800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83</v>
          </cell>
          <cell r="D24">
            <v>14460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117</v>
          </cell>
          <cell r="D25">
            <v>28796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79</v>
          </cell>
          <cell r="D26">
            <v>110163</v>
          </cell>
          <cell r="E26">
            <v>0</v>
          </cell>
          <cell r="F26">
            <v>0</v>
          </cell>
          <cell r="I26">
            <v>0</v>
          </cell>
          <cell r="J26">
            <v>0</v>
          </cell>
        </row>
        <row r="27">
          <cell r="C27">
            <v>75</v>
          </cell>
          <cell r="D27">
            <v>20027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69</v>
          </cell>
          <cell r="D28">
            <v>19809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518</v>
          </cell>
          <cell r="D29">
            <v>534782</v>
          </cell>
          <cell r="E29">
            <v>84</v>
          </cell>
          <cell r="F29">
            <v>392000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4823</v>
          </cell>
          <cell r="D31">
            <v>7341759.6914388733</v>
          </cell>
          <cell r="E31">
            <v>1264</v>
          </cell>
          <cell r="F31">
            <v>3370400</v>
          </cell>
          <cell r="I31">
            <v>1207</v>
          </cell>
          <cell r="J31">
            <v>3123601</v>
          </cell>
        </row>
        <row r="32">
          <cell r="C32">
            <v>47</v>
          </cell>
          <cell r="D32">
            <v>71390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47</v>
          </cell>
          <cell r="D35">
            <v>71390</v>
          </cell>
          <cell r="E35">
            <v>1</v>
          </cell>
          <cell r="F35">
            <v>103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87</v>
          </cell>
          <cell r="F36">
            <v>127652</v>
          </cell>
          <cell r="I36">
            <v>0</v>
          </cell>
          <cell r="J36">
            <v>0</v>
          </cell>
        </row>
        <row r="37">
          <cell r="C37">
            <v>144</v>
          </cell>
          <cell r="D37">
            <v>268260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22751</v>
          </cell>
          <cell r="D38">
            <v>3729330</v>
          </cell>
          <cell r="E38">
            <v>20851</v>
          </cell>
          <cell r="F38">
            <v>3126500</v>
          </cell>
          <cell r="I38">
            <v>0</v>
          </cell>
          <cell r="J38">
            <v>0</v>
          </cell>
        </row>
        <row r="39">
          <cell r="C39">
            <v>8898</v>
          </cell>
          <cell r="D39">
            <v>12689074</v>
          </cell>
          <cell r="E39">
            <v>27693</v>
          </cell>
          <cell r="F39">
            <v>13281500</v>
          </cell>
          <cell r="I39">
            <v>0</v>
          </cell>
          <cell r="J39">
            <v>0</v>
          </cell>
        </row>
        <row r="40">
          <cell r="C40">
            <v>31840</v>
          </cell>
          <cell r="D40">
            <v>16758054</v>
          </cell>
          <cell r="E40">
            <v>48632</v>
          </cell>
          <cell r="F40">
            <v>16535755</v>
          </cell>
          <cell r="I40">
            <v>0</v>
          </cell>
          <cell r="J40">
            <v>0</v>
          </cell>
        </row>
        <row r="41">
          <cell r="C41">
            <v>36663</v>
          </cell>
          <cell r="D41">
            <v>24099813.691438872</v>
          </cell>
          <cell r="E41">
            <v>49896</v>
          </cell>
          <cell r="F41">
            <v>19906155</v>
          </cell>
          <cell r="I41">
            <v>1207</v>
          </cell>
          <cell r="J41">
            <v>3123601</v>
          </cell>
        </row>
      </sheetData>
      <sheetData sheetId="16">
        <row r="12">
          <cell r="C12">
            <v>5460</v>
          </cell>
          <cell r="D12">
            <v>1036508.5004999998</v>
          </cell>
          <cell r="E12">
            <v>3204</v>
          </cell>
          <cell r="F12">
            <v>709779.25915999978</v>
          </cell>
          <cell r="I12">
            <v>30576</v>
          </cell>
          <cell r="J12">
            <v>3870322.2090999996</v>
          </cell>
        </row>
        <row r="13">
          <cell r="C13">
            <v>5144</v>
          </cell>
          <cell r="D13">
            <v>575053.36</v>
          </cell>
          <cell r="E13">
            <v>3191</v>
          </cell>
          <cell r="F13">
            <v>648159.09059999976</v>
          </cell>
          <cell r="I13">
            <v>30415</v>
          </cell>
          <cell r="J13">
            <v>3261373.6625199993</v>
          </cell>
        </row>
        <row r="14">
          <cell r="C14">
            <v>153</v>
          </cell>
          <cell r="D14">
            <v>28844.914000000004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163</v>
          </cell>
          <cell r="D15">
            <v>432610.22649999993</v>
          </cell>
          <cell r="E15">
            <v>13</v>
          </cell>
          <cell r="F15">
            <v>61620.168560000006</v>
          </cell>
          <cell r="I15">
            <v>161</v>
          </cell>
          <cell r="J15">
            <v>608948.54658000008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2897</v>
          </cell>
          <cell r="F17">
            <v>584424.74125999981</v>
          </cell>
          <cell r="I17">
            <v>28679</v>
          </cell>
          <cell r="J17">
            <v>2730141.5717200059</v>
          </cell>
        </row>
        <row r="18">
          <cell r="C18">
            <v>7875</v>
          </cell>
          <cell r="D18">
            <v>15478471</v>
          </cell>
          <cell r="E18">
            <v>574</v>
          </cell>
          <cell r="F18">
            <v>2814161.0870099999</v>
          </cell>
          <cell r="I18">
            <v>7236</v>
          </cell>
          <cell r="J18">
            <v>17030592.831970003</v>
          </cell>
        </row>
        <row r="19">
          <cell r="C19">
            <v>2487</v>
          </cell>
          <cell r="D19">
            <v>8064577</v>
          </cell>
          <cell r="E19">
            <v>446</v>
          </cell>
          <cell r="F19">
            <v>1063589.2388300002</v>
          </cell>
          <cell r="I19">
            <v>6303</v>
          </cell>
          <cell r="J19">
            <v>11251465.09644</v>
          </cell>
        </row>
        <row r="20">
          <cell r="C20">
            <v>4083</v>
          </cell>
          <cell r="D20">
            <v>5174064</v>
          </cell>
          <cell r="E20">
            <v>101</v>
          </cell>
          <cell r="F20">
            <v>590569.61718000006</v>
          </cell>
          <cell r="I20">
            <v>795</v>
          </cell>
          <cell r="J20">
            <v>3860610.056030002</v>
          </cell>
        </row>
        <row r="21">
          <cell r="C21">
            <v>358</v>
          </cell>
          <cell r="D21">
            <v>1036630.0000000001</v>
          </cell>
          <cell r="E21">
            <v>27</v>
          </cell>
          <cell r="F21">
            <v>1160002.2309999999</v>
          </cell>
          <cell r="I21">
            <v>138</v>
          </cell>
          <cell r="J21">
            <v>1918517.6795000001</v>
          </cell>
        </row>
        <row r="22">
          <cell r="C22">
            <v>947</v>
          </cell>
          <cell r="D22">
            <v>1203200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515</v>
          </cell>
          <cell r="D24">
            <v>54952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759</v>
          </cell>
          <cell r="D25">
            <v>91862.000000000015</v>
          </cell>
          <cell r="E25">
            <v>44</v>
          </cell>
          <cell r="F25">
            <v>18303.344000000001</v>
          </cell>
          <cell r="I25">
            <v>206</v>
          </cell>
          <cell r="J25">
            <v>38459.534900000006</v>
          </cell>
        </row>
        <row r="26">
          <cell r="C26">
            <v>2242</v>
          </cell>
          <cell r="D26">
            <v>1935318.0000000005</v>
          </cell>
          <cell r="E26">
            <v>4527</v>
          </cell>
          <cell r="F26">
            <v>1460778.4487999999</v>
          </cell>
          <cell r="I26">
            <v>12187</v>
          </cell>
          <cell r="J26">
            <v>6854782.4945499953</v>
          </cell>
        </row>
        <row r="27">
          <cell r="C27">
            <v>541</v>
          </cell>
          <cell r="D27">
            <v>62460.999999999993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685</v>
          </cell>
          <cell r="D28">
            <v>74519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421</v>
          </cell>
          <cell r="D29">
            <v>114006</v>
          </cell>
          <cell r="E29">
            <v>14</v>
          </cell>
          <cell r="F29">
            <v>603.16999999999996</v>
          </cell>
          <cell r="I29">
            <v>4763</v>
          </cell>
          <cell r="J29">
            <v>86371.082999999999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18498</v>
          </cell>
          <cell r="D31">
            <v>18848097.500500001</v>
          </cell>
          <cell r="E31">
            <v>8363</v>
          </cell>
          <cell r="F31">
            <v>5003625.3089699997</v>
          </cell>
          <cell r="I31">
            <v>54968</v>
          </cell>
          <cell r="J31">
            <v>27880528.153519999</v>
          </cell>
        </row>
        <row r="32">
          <cell r="C32">
            <v>2926</v>
          </cell>
          <cell r="D32">
            <v>2678823</v>
          </cell>
          <cell r="E32">
            <v>3154</v>
          </cell>
          <cell r="F32">
            <v>821603.27481999993</v>
          </cell>
          <cell r="I32">
            <v>36056</v>
          </cell>
          <cell r="J32">
            <v>5624864.6728400001</v>
          </cell>
        </row>
        <row r="33">
          <cell r="C33">
            <v>0</v>
          </cell>
          <cell r="D33">
            <v>0</v>
          </cell>
          <cell r="E33">
            <v>345</v>
          </cell>
          <cell r="F33">
            <v>14630.456449999998</v>
          </cell>
          <cell r="I33">
            <v>24178</v>
          </cell>
          <cell r="J33">
            <v>336354.65497000003</v>
          </cell>
        </row>
        <row r="35">
          <cell r="C35">
            <v>172</v>
          </cell>
          <cell r="D35">
            <v>46111</v>
          </cell>
          <cell r="E35">
            <v>3494</v>
          </cell>
          <cell r="F35">
            <v>245420.86832000001</v>
          </cell>
          <cell r="I35">
            <v>3757</v>
          </cell>
          <cell r="J35">
            <v>325855.53455999994</v>
          </cell>
        </row>
        <row r="36">
          <cell r="C36">
            <v>193</v>
          </cell>
          <cell r="D36">
            <v>89046</v>
          </cell>
          <cell r="E36">
            <v>12</v>
          </cell>
          <cell r="F36">
            <v>5635.2685899999997</v>
          </cell>
          <cell r="I36">
            <v>178</v>
          </cell>
          <cell r="J36">
            <v>111296.82213000003</v>
          </cell>
        </row>
        <row r="37">
          <cell r="C37">
            <v>2567</v>
          </cell>
          <cell r="D37">
            <v>5335742</v>
          </cell>
          <cell r="E37">
            <v>152</v>
          </cell>
          <cell r="F37">
            <v>584757.55500000005</v>
          </cell>
          <cell r="I37">
            <v>2362</v>
          </cell>
          <cell r="J37">
            <v>6208227.706613428</v>
          </cell>
        </row>
        <row r="38">
          <cell r="C38">
            <v>12395</v>
          </cell>
          <cell r="D38">
            <v>2320654</v>
          </cell>
          <cell r="E38">
            <v>72</v>
          </cell>
          <cell r="F38">
            <v>11760</v>
          </cell>
          <cell r="I38">
            <v>7814</v>
          </cell>
          <cell r="J38">
            <v>1056957.3932104593</v>
          </cell>
        </row>
        <row r="39">
          <cell r="C39">
            <v>40639</v>
          </cell>
          <cell r="D39">
            <v>20179181</v>
          </cell>
          <cell r="E39">
            <v>37445</v>
          </cell>
          <cell r="F39">
            <v>8990819.7354100998</v>
          </cell>
          <cell r="I39">
            <v>88951</v>
          </cell>
          <cell r="J39">
            <v>24787474.406226218</v>
          </cell>
        </row>
        <row r="40">
          <cell r="C40">
            <v>55966</v>
          </cell>
          <cell r="D40">
            <v>27970734</v>
          </cell>
          <cell r="E40">
            <v>41175</v>
          </cell>
          <cell r="F40">
            <v>9838393.4273201004</v>
          </cell>
          <cell r="I40">
            <v>103062</v>
          </cell>
          <cell r="J40">
            <v>32489811.862740107</v>
          </cell>
        </row>
        <row r="41">
          <cell r="C41">
            <v>74464</v>
          </cell>
          <cell r="D41">
            <v>46818831.500500001</v>
          </cell>
          <cell r="E41">
            <v>49538</v>
          </cell>
          <cell r="F41">
            <v>14842018.736290101</v>
          </cell>
          <cell r="I41">
            <v>158030</v>
          </cell>
          <cell r="J41">
            <v>60370340.016260102</v>
          </cell>
        </row>
      </sheetData>
      <sheetData sheetId="17">
        <row r="12">
          <cell r="C12">
            <v>2582</v>
          </cell>
          <cell r="D12">
            <v>306822.59999999998</v>
          </cell>
          <cell r="E12">
            <v>4</v>
          </cell>
          <cell r="F12">
            <v>2746</v>
          </cell>
          <cell r="I12">
            <v>11</v>
          </cell>
          <cell r="J12">
            <v>55796</v>
          </cell>
        </row>
        <row r="13">
          <cell r="C13">
            <v>1888</v>
          </cell>
          <cell r="D13">
            <v>239700</v>
          </cell>
          <cell r="E13">
            <v>4</v>
          </cell>
          <cell r="F13">
            <v>2746</v>
          </cell>
          <cell r="I13">
            <v>8</v>
          </cell>
          <cell r="J13">
            <v>3838</v>
          </cell>
        </row>
        <row r="14">
          <cell r="C14">
            <v>694</v>
          </cell>
          <cell r="D14">
            <v>67122.600000000006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I15">
            <v>3</v>
          </cell>
          <cell r="J15">
            <v>51958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4</v>
          </cell>
          <cell r="F17">
            <v>2746</v>
          </cell>
          <cell r="I17">
            <v>11</v>
          </cell>
          <cell r="J17">
            <v>55796</v>
          </cell>
        </row>
        <row r="18">
          <cell r="C18">
            <v>957</v>
          </cell>
          <cell r="D18">
            <v>465349</v>
          </cell>
          <cell r="E18">
            <v>8</v>
          </cell>
          <cell r="F18">
            <v>357675</v>
          </cell>
          <cell r="I18">
            <v>68</v>
          </cell>
          <cell r="J18">
            <v>719795</v>
          </cell>
        </row>
        <row r="19">
          <cell r="C19">
            <v>311</v>
          </cell>
          <cell r="D19">
            <v>82492</v>
          </cell>
          <cell r="E19">
            <v>5</v>
          </cell>
          <cell r="F19">
            <v>7175</v>
          </cell>
          <cell r="I19">
            <v>57</v>
          </cell>
          <cell r="J19">
            <v>107855</v>
          </cell>
        </row>
        <row r="20">
          <cell r="C20">
            <v>133</v>
          </cell>
          <cell r="D20">
            <v>186700</v>
          </cell>
          <cell r="E20">
            <v>3</v>
          </cell>
          <cell r="F20">
            <v>350500</v>
          </cell>
          <cell r="I20">
            <v>10</v>
          </cell>
          <cell r="J20">
            <v>449147</v>
          </cell>
        </row>
        <row r="21">
          <cell r="C21">
            <v>129</v>
          </cell>
          <cell r="D21">
            <v>39273</v>
          </cell>
          <cell r="E21">
            <v>0</v>
          </cell>
          <cell r="F21">
            <v>0</v>
          </cell>
          <cell r="I21">
            <v>1</v>
          </cell>
          <cell r="J21">
            <v>162793</v>
          </cell>
        </row>
        <row r="22">
          <cell r="C22">
            <v>384</v>
          </cell>
          <cell r="D22">
            <v>156884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100</v>
          </cell>
          <cell r="D24">
            <v>30825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69</v>
          </cell>
          <cell r="D25">
            <v>29949</v>
          </cell>
          <cell r="E25">
            <v>1</v>
          </cell>
          <cell r="F25">
            <v>149</v>
          </cell>
          <cell r="I25">
            <v>16</v>
          </cell>
          <cell r="J25">
            <v>4320</v>
          </cell>
        </row>
        <row r="26">
          <cell r="C26">
            <v>75</v>
          </cell>
          <cell r="D26">
            <v>146238</v>
          </cell>
          <cell r="E26">
            <v>46</v>
          </cell>
          <cell r="F26">
            <v>69718</v>
          </cell>
          <cell r="I26">
            <v>316</v>
          </cell>
          <cell r="J26">
            <v>600504</v>
          </cell>
        </row>
        <row r="27">
          <cell r="C27">
            <v>122</v>
          </cell>
          <cell r="D27">
            <v>35826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135</v>
          </cell>
          <cell r="D28">
            <v>42824</v>
          </cell>
          <cell r="E28">
            <v>0</v>
          </cell>
          <cell r="F28">
            <v>0</v>
          </cell>
          <cell r="I28">
            <v>1</v>
          </cell>
          <cell r="J28">
            <v>100</v>
          </cell>
        </row>
        <row r="29">
          <cell r="C29">
            <v>207</v>
          </cell>
          <cell r="D29">
            <v>58372</v>
          </cell>
          <cell r="E29">
            <v>0</v>
          </cell>
          <cell r="F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4247</v>
          </cell>
          <cell r="D31">
            <v>1116205.6000000001</v>
          </cell>
          <cell r="E31">
            <v>59</v>
          </cell>
          <cell r="F31">
            <v>430288</v>
          </cell>
          <cell r="I31">
            <v>412</v>
          </cell>
          <cell r="J31">
            <v>1380515</v>
          </cell>
        </row>
        <row r="32">
          <cell r="C32">
            <v>547</v>
          </cell>
          <cell r="D32">
            <v>145487</v>
          </cell>
          <cell r="E32">
            <v>3</v>
          </cell>
          <cell r="F32">
            <v>990</v>
          </cell>
          <cell r="I32">
            <v>8</v>
          </cell>
          <cell r="J32">
            <v>3642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70</v>
          </cell>
          <cell r="D35">
            <v>10000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4</v>
          </cell>
          <cell r="J36">
            <v>706800</v>
          </cell>
        </row>
        <row r="37">
          <cell r="C37">
            <v>50</v>
          </cell>
          <cell r="D37">
            <v>47355</v>
          </cell>
          <cell r="E37">
            <v>5</v>
          </cell>
          <cell r="F37">
            <v>16900</v>
          </cell>
          <cell r="I37">
            <v>6</v>
          </cell>
          <cell r="J37">
            <v>9604</v>
          </cell>
        </row>
        <row r="38">
          <cell r="C38">
            <v>0</v>
          </cell>
          <cell r="D38">
            <v>0</v>
          </cell>
          <cell r="E38">
            <v>2349</v>
          </cell>
          <cell r="F38">
            <v>405788.9</v>
          </cell>
          <cell r="I38">
            <v>5614</v>
          </cell>
          <cell r="J38">
            <v>1023944</v>
          </cell>
        </row>
        <row r="39">
          <cell r="C39">
            <v>431</v>
          </cell>
          <cell r="D39">
            <v>169615.21658986801</v>
          </cell>
          <cell r="E39">
            <v>15</v>
          </cell>
          <cell r="F39">
            <v>1065434</v>
          </cell>
          <cell r="I39">
            <v>343</v>
          </cell>
          <cell r="J39">
            <v>2963141</v>
          </cell>
        </row>
        <row r="40">
          <cell r="C40">
            <v>551</v>
          </cell>
          <cell r="D40">
            <v>226970.21658986801</v>
          </cell>
          <cell r="E40">
            <v>2369</v>
          </cell>
          <cell r="F40">
            <v>1488122.9</v>
          </cell>
          <cell r="I40">
            <v>5967</v>
          </cell>
          <cell r="J40">
            <v>4703489</v>
          </cell>
        </row>
        <row r="41">
          <cell r="C41">
            <v>4798</v>
          </cell>
          <cell r="D41">
            <v>1343175.8165898682</v>
          </cell>
          <cell r="E41">
            <v>2428</v>
          </cell>
          <cell r="F41">
            <v>1918410.9</v>
          </cell>
          <cell r="I41">
            <v>6379</v>
          </cell>
          <cell r="J41">
            <v>6084004</v>
          </cell>
        </row>
      </sheetData>
      <sheetData sheetId="18">
        <row r="12">
          <cell r="C12">
            <v>40624</v>
          </cell>
          <cell r="D12">
            <v>6593129.9159799991</v>
          </cell>
          <cell r="E12">
            <v>13655</v>
          </cell>
          <cell r="F12">
            <v>3408088</v>
          </cell>
          <cell r="I12">
            <v>25428</v>
          </cell>
          <cell r="J12">
            <v>7792185</v>
          </cell>
        </row>
        <row r="13">
          <cell r="C13">
            <v>39427</v>
          </cell>
          <cell r="D13">
            <v>5204504.8769999994</v>
          </cell>
          <cell r="E13">
            <v>13567</v>
          </cell>
          <cell r="F13">
            <v>2927412</v>
          </cell>
          <cell r="I13">
            <v>25246</v>
          </cell>
          <cell r="J13">
            <v>6564785</v>
          </cell>
        </row>
        <row r="14">
          <cell r="C14">
            <v>641</v>
          </cell>
          <cell r="D14">
            <v>246565.04498000004</v>
          </cell>
          <cell r="E14">
            <v>2</v>
          </cell>
          <cell r="F14">
            <v>3400</v>
          </cell>
          <cell r="I14">
            <v>12</v>
          </cell>
          <cell r="J14">
            <v>92900</v>
          </cell>
        </row>
        <row r="15">
          <cell r="C15">
            <v>556</v>
          </cell>
          <cell r="D15">
            <v>1142059.9940000002</v>
          </cell>
          <cell r="E15">
            <v>86</v>
          </cell>
          <cell r="F15">
            <v>477276</v>
          </cell>
          <cell r="I15">
            <v>170</v>
          </cell>
          <cell r="J15">
            <v>1134500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12639</v>
          </cell>
          <cell r="F17">
            <v>22141.41</v>
          </cell>
          <cell r="I17">
            <v>22238</v>
          </cell>
          <cell r="J17">
            <v>46843.759999999995</v>
          </cell>
        </row>
        <row r="18">
          <cell r="C18">
            <v>8560</v>
          </cell>
          <cell r="D18">
            <v>15738931</v>
          </cell>
          <cell r="E18">
            <v>1116</v>
          </cell>
          <cell r="F18">
            <v>12358500</v>
          </cell>
          <cell r="I18">
            <v>2379</v>
          </cell>
          <cell r="J18">
            <v>13599900</v>
          </cell>
        </row>
        <row r="19">
          <cell r="C19">
            <v>1932</v>
          </cell>
          <cell r="D19">
            <v>1878100</v>
          </cell>
          <cell r="E19">
            <v>668</v>
          </cell>
          <cell r="F19">
            <v>2464100</v>
          </cell>
          <cell r="I19">
            <v>1357</v>
          </cell>
          <cell r="J19">
            <v>3815100</v>
          </cell>
        </row>
        <row r="20">
          <cell r="C20">
            <v>2791</v>
          </cell>
          <cell r="D20">
            <v>8785302</v>
          </cell>
          <cell r="E20">
            <v>321</v>
          </cell>
          <cell r="F20">
            <v>5638100</v>
          </cell>
          <cell r="I20">
            <v>747</v>
          </cell>
          <cell r="J20">
            <v>5843700</v>
          </cell>
        </row>
        <row r="21">
          <cell r="C21">
            <v>910</v>
          </cell>
          <cell r="D21">
            <v>2708929</v>
          </cell>
          <cell r="E21">
            <v>127</v>
          </cell>
          <cell r="F21">
            <v>4256300</v>
          </cell>
          <cell r="I21">
            <v>275</v>
          </cell>
          <cell r="J21">
            <v>3941100</v>
          </cell>
        </row>
        <row r="22">
          <cell r="C22">
            <v>2927</v>
          </cell>
          <cell r="D22">
            <v>2366600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479</v>
          </cell>
          <cell r="D24">
            <v>98347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838</v>
          </cell>
          <cell r="D25">
            <v>264930</v>
          </cell>
          <cell r="E25">
            <v>18</v>
          </cell>
          <cell r="F25">
            <v>8100</v>
          </cell>
          <cell r="I25">
            <v>192</v>
          </cell>
          <cell r="J25">
            <v>80500</v>
          </cell>
        </row>
        <row r="26">
          <cell r="C26">
            <v>2228</v>
          </cell>
          <cell r="D26">
            <v>2465312.0000000005</v>
          </cell>
          <cell r="E26">
            <v>141</v>
          </cell>
          <cell r="F26">
            <v>188500</v>
          </cell>
          <cell r="I26">
            <v>4009</v>
          </cell>
          <cell r="J26">
            <v>4088600</v>
          </cell>
        </row>
        <row r="27">
          <cell r="C27">
            <v>485</v>
          </cell>
          <cell r="D27">
            <v>84105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761</v>
          </cell>
          <cell r="D28">
            <v>197627</v>
          </cell>
          <cell r="E28">
            <v>0</v>
          </cell>
          <cell r="F28">
            <v>0</v>
          </cell>
          <cell r="I28">
            <v>1</v>
          </cell>
          <cell r="J28">
            <v>1000</v>
          </cell>
        </row>
        <row r="29">
          <cell r="C29">
            <v>1333</v>
          </cell>
          <cell r="D29">
            <v>1244522</v>
          </cell>
          <cell r="E29">
            <v>4</v>
          </cell>
          <cell r="F29">
            <v>600</v>
          </cell>
          <cell r="I29">
            <v>136</v>
          </cell>
          <cell r="J29">
            <v>20000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55308</v>
          </cell>
          <cell r="D31">
            <v>26686903.91598</v>
          </cell>
          <cell r="E31">
            <v>14934</v>
          </cell>
          <cell r="F31">
            <v>15963788</v>
          </cell>
          <cell r="I31">
            <v>32145</v>
          </cell>
          <cell r="J31">
            <v>25582185</v>
          </cell>
        </row>
        <row r="32">
          <cell r="C32">
            <v>8150</v>
          </cell>
          <cell r="D32">
            <v>2949264</v>
          </cell>
          <cell r="E32">
            <v>11899</v>
          </cell>
          <cell r="F32">
            <v>2204400</v>
          </cell>
          <cell r="I32">
            <v>24866</v>
          </cell>
          <cell r="J32">
            <v>5818300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83</v>
          </cell>
          <cell r="D35">
            <v>425000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63</v>
          </cell>
          <cell r="D36">
            <v>102530</v>
          </cell>
          <cell r="E36">
            <v>22</v>
          </cell>
          <cell r="F36">
            <v>20500</v>
          </cell>
          <cell r="I36">
            <v>35</v>
          </cell>
          <cell r="J36">
            <v>49200</v>
          </cell>
        </row>
        <row r="37">
          <cell r="C37">
            <v>4137</v>
          </cell>
          <cell r="D37">
            <v>34292332.999999993</v>
          </cell>
          <cell r="E37">
            <v>2237</v>
          </cell>
          <cell r="F37">
            <v>19766600</v>
          </cell>
          <cell r="I37">
            <v>7382</v>
          </cell>
          <cell r="J37">
            <v>115628500</v>
          </cell>
        </row>
        <row r="38">
          <cell r="C38">
            <v>21590</v>
          </cell>
          <cell r="D38">
            <v>991629.99999999988</v>
          </cell>
          <cell r="E38">
            <v>2164</v>
          </cell>
          <cell r="F38">
            <v>264100</v>
          </cell>
          <cell r="I38">
            <v>15816</v>
          </cell>
          <cell r="J38">
            <v>1295000</v>
          </cell>
        </row>
        <row r="39">
          <cell r="C39">
            <v>22948</v>
          </cell>
          <cell r="D39">
            <v>186973224.00000006</v>
          </cell>
          <cell r="E39">
            <v>55866</v>
          </cell>
          <cell r="F39">
            <v>237670500</v>
          </cell>
          <cell r="I39">
            <v>90996</v>
          </cell>
          <cell r="J39">
            <v>237765300</v>
          </cell>
        </row>
        <row r="40">
          <cell r="C40">
            <v>48821</v>
          </cell>
          <cell r="D40">
            <v>222784717.00000006</v>
          </cell>
          <cell r="E40">
            <v>60289</v>
          </cell>
          <cell r="F40">
            <v>257721700</v>
          </cell>
          <cell r="I40">
            <v>114229</v>
          </cell>
          <cell r="J40">
            <v>354738000</v>
          </cell>
        </row>
        <row r="41">
          <cell r="C41">
            <v>104129</v>
          </cell>
          <cell r="D41">
            <v>249471620.91598007</v>
          </cell>
          <cell r="E41">
            <v>75223</v>
          </cell>
          <cell r="F41">
            <v>273685488</v>
          </cell>
          <cell r="I41">
            <v>146374</v>
          </cell>
          <cell r="J41">
            <v>380320185</v>
          </cell>
        </row>
      </sheetData>
      <sheetData sheetId="19">
        <row r="12">
          <cell r="C12">
            <v>323756</v>
          </cell>
          <cell r="D12">
            <v>134469960.72947478</v>
          </cell>
          <cell r="E12">
            <v>80488</v>
          </cell>
          <cell r="F12">
            <v>58653021</v>
          </cell>
          <cell r="I12">
            <v>371636</v>
          </cell>
          <cell r="J12">
            <v>186530601</v>
          </cell>
        </row>
        <row r="13">
          <cell r="C13">
            <v>281263</v>
          </cell>
          <cell r="D13">
            <v>118651084.72352</v>
          </cell>
          <cell r="E13">
            <v>79747</v>
          </cell>
          <cell r="F13">
            <v>45768719</v>
          </cell>
          <cell r="I13">
            <v>370256</v>
          </cell>
          <cell r="J13">
            <v>169791352</v>
          </cell>
        </row>
        <row r="14">
          <cell r="C14">
            <v>34175</v>
          </cell>
          <cell r="D14">
            <v>6594698.9486548398</v>
          </cell>
          <cell r="E14">
            <v>72</v>
          </cell>
          <cell r="F14">
            <v>3987620</v>
          </cell>
          <cell r="I14">
            <v>132</v>
          </cell>
          <cell r="J14">
            <v>2550678</v>
          </cell>
        </row>
        <row r="15">
          <cell r="C15">
            <v>8318</v>
          </cell>
          <cell r="D15">
            <v>9224177.0572999399</v>
          </cell>
          <cell r="E15">
            <v>669</v>
          </cell>
          <cell r="F15">
            <v>8896682</v>
          </cell>
          <cell r="I15">
            <v>1248</v>
          </cell>
          <cell r="J15">
            <v>14188571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115364</v>
          </cell>
          <cell r="D18">
            <v>317886719</v>
          </cell>
          <cell r="E18">
            <v>45467</v>
          </cell>
          <cell r="F18">
            <v>142011389</v>
          </cell>
          <cell r="I18">
            <v>136127</v>
          </cell>
          <cell r="J18">
            <v>372559834</v>
          </cell>
        </row>
        <row r="19">
          <cell r="C19">
            <v>37561</v>
          </cell>
          <cell r="D19">
            <v>77853251</v>
          </cell>
          <cell r="E19">
            <v>7876</v>
          </cell>
          <cell r="F19">
            <v>17874866</v>
          </cell>
          <cell r="I19">
            <v>66122</v>
          </cell>
          <cell r="J19">
            <v>120482458</v>
          </cell>
        </row>
        <row r="20">
          <cell r="C20">
            <v>38110</v>
          </cell>
          <cell r="D20">
            <v>144633303</v>
          </cell>
          <cell r="E20">
            <v>20244</v>
          </cell>
          <cell r="F20">
            <v>54918849</v>
          </cell>
          <cell r="I20">
            <v>51843</v>
          </cell>
          <cell r="J20">
            <v>150251431</v>
          </cell>
        </row>
        <row r="21">
          <cell r="C21">
            <v>16171</v>
          </cell>
          <cell r="D21">
            <v>62542551</v>
          </cell>
          <cell r="E21">
            <v>17347</v>
          </cell>
          <cell r="F21">
            <v>69217674</v>
          </cell>
          <cell r="I21">
            <v>18162</v>
          </cell>
          <cell r="J21">
            <v>101825945</v>
          </cell>
        </row>
        <row r="22">
          <cell r="C22">
            <v>23522</v>
          </cell>
          <cell r="D22">
            <v>32857614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3764</v>
          </cell>
          <cell r="D24">
            <v>544200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8277</v>
          </cell>
          <cell r="D25">
            <v>1353572</v>
          </cell>
          <cell r="E25">
            <v>448</v>
          </cell>
          <cell r="F25">
            <v>84894</v>
          </cell>
          <cell r="I25">
            <v>3076</v>
          </cell>
          <cell r="J25">
            <v>670808</v>
          </cell>
        </row>
        <row r="26">
          <cell r="C26">
            <v>19223</v>
          </cell>
          <cell r="D26">
            <v>28632014</v>
          </cell>
          <cell r="E26">
            <v>13422</v>
          </cell>
          <cell r="F26">
            <v>3283964</v>
          </cell>
          <cell r="I26">
            <v>99462</v>
          </cell>
          <cell r="J26">
            <v>81191691</v>
          </cell>
        </row>
        <row r="27">
          <cell r="C27">
            <v>3809</v>
          </cell>
          <cell r="D27">
            <v>594747</v>
          </cell>
          <cell r="E27">
            <v>0</v>
          </cell>
          <cell r="F27">
            <v>0</v>
          </cell>
          <cell r="I27">
            <v>2</v>
          </cell>
          <cell r="J27">
            <v>4967</v>
          </cell>
        </row>
        <row r="28">
          <cell r="C28">
            <v>5522</v>
          </cell>
          <cell r="D28">
            <v>1220200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22456</v>
          </cell>
          <cell r="D29">
            <v>6654852</v>
          </cell>
          <cell r="E29">
            <v>79208</v>
          </cell>
          <cell r="F29">
            <v>2230104</v>
          </cell>
          <cell r="I29">
            <v>293670</v>
          </cell>
          <cell r="J29">
            <v>5125467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502171</v>
          </cell>
          <cell r="D31">
            <v>491356264.72947478</v>
          </cell>
          <cell r="E31">
            <v>219033</v>
          </cell>
          <cell r="F31">
            <v>206263372</v>
          </cell>
          <cell r="I31">
            <v>903973</v>
          </cell>
          <cell r="J31">
            <v>646083368</v>
          </cell>
        </row>
        <row r="32">
          <cell r="C32">
            <v>76996</v>
          </cell>
          <cell r="D32">
            <v>63656098</v>
          </cell>
          <cell r="E32">
            <v>135252</v>
          </cell>
          <cell r="F32">
            <v>148212.85000000003</v>
          </cell>
          <cell r="I32">
            <v>541051</v>
          </cell>
          <cell r="J32">
            <v>79025181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18</v>
          </cell>
          <cell r="D36">
            <v>13694</v>
          </cell>
          <cell r="E36">
            <v>47</v>
          </cell>
          <cell r="F36">
            <v>9124</v>
          </cell>
          <cell r="I36">
            <v>31</v>
          </cell>
          <cell r="J36">
            <v>29823</v>
          </cell>
        </row>
        <row r="37">
          <cell r="C37">
            <v>39358</v>
          </cell>
          <cell r="D37">
            <v>122161852</v>
          </cell>
          <cell r="E37">
            <v>0</v>
          </cell>
          <cell r="F37">
            <v>0</v>
          </cell>
          <cell r="I37">
            <v>67066</v>
          </cell>
          <cell r="J37">
            <v>124197441</v>
          </cell>
        </row>
        <row r="38">
          <cell r="C38">
            <v>122666</v>
          </cell>
          <cell r="D38">
            <v>50209602</v>
          </cell>
          <cell r="E38">
            <v>117000</v>
          </cell>
          <cell r="F38">
            <v>73587162</v>
          </cell>
          <cell r="I38">
            <v>461451</v>
          </cell>
          <cell r="J38">
            <v>183700872</v>
          </cell>
        </row>
        <row r="39">
          <cell r="C39">
            <v>1755938</v>
          </cell>
          <cell r="D39">
            <v>2252376556</v>
          </cell>
          <cell r="E39">
            <v>384872</v>
          </cell>
          <cell r="F39">
            <v>1581313042</v>
          </cell>
          <cell r="I39">
            <v>4320975</v>
          </cell>
          <cell r="J39">
            <v>1770326586</v>
          </cell>
        </row>
        <row r="40">
          <cell r="C40">
            <v>1917980</v>
          </cell>
          <cell r="D40">
            <v>2424761704</v>
          </cell>
          <cell r="E40">
            <v>501919</v>
          </cell>
          <cell r="F40">
            <v>1654909328</v>
          </cell>
          <cell r="I40">
            <v>4849523</v>
          </cell>
          <cell r="J40">
            <v>2078254722</v>
          </cell>
        </row>
        <row r="41">
          <cell r="C41">
            <v>2420151</v>
          </cell>
          <cell r="D41">
            <v>2916117968.729475</v>
          </cell>
          <cell r="E41">
            <v>720952</v>
          </cell>
          <cell r="F41">
            <v>1861172700</v>
          </cell>
          <cell r="I41">
            <v>5753496</v>
          </cell>
          <cell r="J41">
            <v>2724338090</v>
          </cell>
        </row>
      </sheetData>
      <sheetData sheetId="20">
        <row r="12">
          <cell r="C12">
            <v>333320</v>
          </cell>
          <cell r="D12">
            <v>42486900</v>
          </cell>
          <cell r="E12">
            <v>100708</v>
          </cell>
          <cell r="F12">
            <v>16131757</v>
          </cell>
          <cell r="I12">
            <v>69270</v>
          </cell>
          <cell r="J12">
            <v>41700706</v>
          </cell>
        </row>
        <row r="13">
          <cell r="C13">
            <v>298103</v>
          </cell>
          <cell r="D13">
            <v>33455500</v>
          </cell>
          <cell r="E13">
            <v>100495</v>
          </cell>
          <cell r="F13">
            <v>12474900</v>
          </cell>
          <cell r="I13">
            <v>69111</v>
          </cell>
          <cell r="J13">
            <v>36388200</v>
          </cell>
        </row>
        <row r="14">
          <cell r="C14">
            <v>26852</v>
          </cell>
          <cell r="D14">
            <v>3880300</v>
          </cell>
          <cell r="E14">
            <v>29</v>
          </cell>
          <cell r="F14">
            <v>12581</v>
          </cell>
          <cell r="I14">
            <v>6</v>
          </cell>
          <cell r="J14">
            <v>9605</v>
          </cell>
        </row>
        <row r="15">
          <cell r="C15">
            <v>8365</v>
          </cell>
          <cell r="D15">
            <v>5151100</v>
          </cell>
          <cell r="E15">
            <v>184</v>
          </cell>
          <cell r="F15">
            <v>3644276</v>
          </cell>
          <cell r="I15">
            <v>153</v>
          </cell>
          <cell r="J15">
            <v>5302901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105441</v>
          </cell>
          <cell r="J17">
            <v>15812200</v>
          </cell>
        </row>
        <row r="18">
          <cell r="C18">
            <v>136594</v>
          </cell>
          <cell r="D18">
            <v>183879181</v>
          </cell>
          <cell r="E18">
            <v>14238</v>
          </cell>
          <cell r="F18">
            <v>124887795</v>
          </cell>
          <cell r="I18">
            <v>41610</v>
          </cell>
          <cell r="J18">
            <v>149095800</v>
          </cell>
        </row>
        <row r="19">
          <cell r="C19">
            <v>46243</v>
          </cell>
          <cell r="D19">
            <v>56518100</v>
          </cell>
          <cell r="E19">
            <v>7927</v>
          </cell>
          <cell r="F19">
            <v>39739651</v>
          </cell>
          <cell r="I19">
            <v>18290</v>
          </cell>
          <cell r="J19">
            <v>52539200</v>
          </cell>
        </row>
        <row r="20">
          <cell r="C20">
            <v>42889</v>
          </cell>
          <cell r="D20">
            <v>75057000</v>
          </cell>
          <cell r="E20">
            <v>4864</v>
          </cell>
          <cell r="F20">
            <v>59570400</v>
          </cell>
          <cell r="I20">
            <v>16179</v>
          </cell>
          <cell r="J20">
            <v>67978600</v>
          </cell>
        </row>
        <row r="21">
          <cell r="C21">
            <v>20317</v>
          </cell>
          <cell r="D21">
            <v>22393900</v>
          </cell>
          <cell r="E21">
            <v>1447</v>
          </cell>
          <cell r="F21">
            <v>25577744</v>
          </cell>
          <cell r="I21">
            <v>7141</v>
          </cell>
          <cell r="J21">
            <v>28578000</v>
          </cell>
        </row>
        <row r="22">
          <cell r="C22">
            <v>27145</v>
          </cell>
          <cell r="D22">
            <v>29910181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6983</v>
          </cell>
          <cell r="D24">
            <v>930500</v>
          </cell>
          <cell r="E24">
            <v>31</v>
          </cell>
          <cell r="F24">
            <v>1194682</v>
          </cell>
          <cell r="I24">
            <v>13</v>
          </cell>
          <cell r="J24">
            <v>505300</v>
          </cell>
        </row>
        <row r="25">
          <cell r="C25">
            <v>13045</v>
          </cell>
          <cell r="D25">
            <v>2057200</v>
          </cell>
          <cell r="E25">
            <v>300</v>
          </cell>
          <cell r="F25">
            <v>366168</v>
          </cell>
          <cell r="I25">
            <v>1203</v>
          </cell>
          <cell r="J25">
            <v>797400</v>
          </cell>
        </row>
        <row r="26">
          <cell r="C26">
            <v>52131</v>
          </cell>
          <cell r="D26">
            <v>44744100</v>
          </cell>
          <cell r="E26">
            <v>4753</v>
          </cell>
          <cell r="F26">
            <v>9438236</v>
          </cell>
          <cell r="I26">
            <v>93037</v>
          </cell>
          <cell r="J26">
            <v>113384100</v>
          </cell>
        </row>
        <row r="27">
          <cell r="C27">
            <v>6273</v>
          </cell>
          <cell r="D27">
            <v>1281500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5116</v>
          </cell>
          <cell r="D28">
            <v>1571900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18948</v>
          </cell>
          <cell r="D29">
            <v>3634800</v>
          </cell>
          <cell r="E29">
            <v>1246</v>
          </cell>
          <cell r="F29">
            <v>441266</v>
          </cell>
          <cell r="I29">
            <v>6152</v>
          </cell>
          <cell r="J29">
            <v>937400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572410</v>
          </cell>
          <cell r="D31">
            <v>280586081</v>
          </cell>
          <cell r="E31">
            <v>121276</v>
          </cell>
          <cell r="F31">
            <v>152459904</v>
          </cell>
          <cell r="I31">
            <v>211285</v>
          </cell>
          <cell r="J31">
            <v>306420706</v>
          </cell>
        </row>
        <row r="32">
          <cell r="C32">
            <v>81202</v>
          </cell>
          <cell r="D32">
            <v>34415000</v>
          </cell>
          <cell r="E32">
            <v>115323</v>
          </cell>
          <cell r="F32">
            <v>18862810</v>
          </cell>
          <cell r="I32">
            <v>268933</v>
          </cell>
          <cell r="J32">
            <v>61847100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4015</v>
          </cell>
          <cell r="D36">
            <v>6759900</v>
          </cell>
          <cell r="E36">
            <v>479</v>
          </cell>
          <cell r="F36">
            <v>977404</v>
          </cell>
          <cell r="I36">
            <v>782</v>
          </cell>
          <cell r="J36">
            <v>1562500</v>
          </cell>
        </row>
        <row r="37">
          <cell r="C37">
            <v>80912</v>
          </cell>
          <cell r="D37">
            <v>274423800</v>
          </cell>
          <cell r="E37">
            <v>19631</v>
          </cell>
          <cell r="F37">
            <v>95547779</v>
          </cell>
          <cell r="I37">
            <v>117015</v>
          </cell>
          <cell r="J37">
            <v>471171300</v>
          </cell>
        </row>
        <row r="38">
          <cell r="C38">
            <v>6983</v>
          </cell>
          <cell r="D38">
            <v>4092200</v>
          </cell>
          <cell r="E38">
            <v>37586</v>
          </cell>
          <cell r="F38">
            <v>22702351</v>
          </cell>
          <cell r="I38">
            <v>202707</v>
          </cell>
          <cell r="J38">
            <v>68179500</v>
          </cell>
        </row>
        <row r="39">
          <cell r="C39">
            <v>636738</v>
          </cell>
          <cell r="D39">
            <v>673575600</v>
          </cell>
          <cell r="E39">
            <v>1352044</v>
          </cell>
          <cell r="F39">
            <v>907310238</v>
          </cell>
          <cell r="I39">
            <v>1459515</v>
          </cell>
          <cell r="J39">
            <v>928516500</v>
          </cell>
        </row>
        <row r="40">
          <cell r="C40">
            <v>728648</v>
          </cell>
          <cell r="D40">
            <v>958851500</v>
          </cell>
          <cell r="E40">
            <v>1409740</v>
          </cell>
          <cell r="F40">
            <v>1026537772</v>
          </cell>
          <cell r="I40">
            <v>1780019</v>
          </cell>
          <cell r="J40">
            <v>1469429800</v>
          </cell>
        </row>
        <row r="41">
          <cell r="C41">
            <v>1301058</v>
          </cell>
          <cell r="D41">
            <v>1239437581</v>
          </cell>
          <cell r="E41">
            <v>1531016</v>
          </cell>
          <cell r="F41">
            <v>1178997676</v>
          </cell>
          <cell r="I41">
            <v>1991304</v>
          </cell>
          <cell r="J41">
            <v>1775850506</v>
          </cell>
        </row>
      </sheetData>
      <sheetData sheetId="21">
        <row r="12">
          <cell r="C12">
            <v>239186</v>
          </cell>
          <cell r="D12">
            <v>28041141.065829471</v>
          </cell>
          <cell r="E12">
            <v>42943</v>
          </cell>
          <cell r="F12">
            <v>9128969</v>
          </cell>
          <cell r="I12">
            <v>131294</v>
          </cell>
          <cell r="J12">
            <v>27729192.333410002</v>
          </cell>
        </row>
        <row r="13">
          <cell r="C13">
            <v>209269</v>
          </cell>
          <cell r="D13">
            <v>22026830.096393701</v>
          </cell>
          <cell r="E13">
            <v>41606</v>
          </cell>
          <cell r="F13">
            <v>6627150</v>
          </cell>
          <cell r="I13">
            <v>128407</v>
          </cell>
          <cell r="J13">
            <v>21899368.333980002</v>
          </cell>
        </row>
        <row r="14">
          <cell r="C14">
            <v>24225</v>
          </cell>
          <cell r="D14">
            <v>4271835.0096322699</v>
          </cell>
          <cell r="E14">
            <v>97</v>
          </cell>
          <cell r="F14">
            <v>446010</v>
          </cell>
          <cell r="I14">
            <v>221</v>
          </cell>
          <cell r="J14">
            <v>1463154.3465700001</v>
          </cell>
        </row>
        <row r="15">
          <cell r="C15">
            <v>5692</v>
          </cell>
          <cell r="D15">
            <v>1742475.9598035</v>
          </cell>
          <cell r="E15">
            <v>1240</v>
          </cell>
          <cell r="F15">
            <v>2055809</v>
          </cell>
          <cell r="I15">
            <v>2666</v>
          </cell>
          <cell r="J15">
            <v>4366669.6528599998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63722</v>
          </cell>
          <cell r="D18">
            <v>54341662</v>
          </cell>
          <cell r="E18">
            <v>29426</v>
          </cell>
          <cell r="F18">
            <v>23384572</v>
          </cell>
          <cell r="I18">
            <v>80528</v>
          </cell>
          <cell r="J18">
            <v>67457389.07604</v>
          </cell>
        </row>
        <row r="19">
          <cell r="C19">
            <v>27506</v>
          </cell>
          <cell r="D19">
            <v>19356306</v>
          </cell>
          <cell r="E19">
            <v>29087</v>
          </cell>
          <cell r="F19">
            <v>14722594</v>
          </cell>
          <cell r="I19">
            <v>73187</v>
          </cell>
          <cell r="J19">
            <v>43622847.86073</v>
          </cell>
        </row>
        <row r="20">
          <cell r="C20">
            <v>20389</v>
          </cell>
          <cell r="D20">
            <v>24885388</v>
          </cell>
          <cell r="E20">
            <v>163</v>
          </cell>
          <cell r="F20">
            <v>5286861</v>
          </cell>
          <cell r="I20">
            <v>6897</v>
          </cell>
          <cell r="J20">
            <v>16304420.39346</v>
          </cell>
        </row>
        <row r="21">
          <cell r="C21">
            <v>4921</v>
          </cell>
          <cell r="D21">
            <v>4235349</v>
          </cell>
          <cell r="E21">
            <v>138</v>
          </cell>
          <cell r="F21">
            <v>3092631</v>
          </cell>
          <cell r="I21">
            <v>444</v>
          </cell>
          <cell r="J21">
            <v>7530120.8218499999</v>
          </cell>
        </row>
        <row r="22">
          <cell r="C22">
            <v>10906</v>
          </cell>
          <cell r="D22">
            <v>5864619</v>
          </cell>
          <cell r="E22">
            <v>38</v>
          </cell>
          <cell r="F22">
            <v>282486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3551</v>
          </cell>
          <cell r="D24">
            <v>548794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8715</v>
          </cell>
          <cell r="D25">
            <v>1978350</v>
          </cell>
          <cell r="E25">
            <v>861</v>
          </cell>
          <cell r="F25">
            <v>329301</v>
          </cell>
          <cell r="I25">
            <v>5017</v>
          </cell>
          <cell r="J25">
            <v>1799878</v>
          </cell>
        </row>
        <row r="26">
          <cell r="C26">
            <v>25190</v>
          </cell>
          <cell r="D26">
            <v>25358324</v>
          </cell>
          <cell r="E26">
            <v>4523</v>
          </cell>
          <cell r="F26">
            <v>4268972</v>
          </cell>
          <cell r="I26">
            <v>77817</v>
          </cell>
          <cell r="J26">
            <v>82462051.815709993</v>
          </cell>
        </row>
        <row r="27">
          <cell r="C27">
            <v>5746</v>
          </cell>
          <cell r="D27">
            <v>970795</v>
          </cell>
          <cell r="E27">
            <v>37</v>
          </cell>
          <cell r="F27">
            <v>113921</v>
          </cell>
          <cell r="I27">
            <v>50</v>
          </cell>
          <cell r="J27">
            <v>96911.46961</v>
          </cell>
        </row>
        <row r="28">
          <cell r="C28">
            <v>4796</v>
          </cell>
          <cell r="D28">
            <v>1259526</v>
          </cell>
          <cell r="E28">
            <v>0</v>
          </cell>
          <cell r="F28">
            <v>0</v>
          </cell>
          <cell r="I28">
            <v>2</v>
          </cell>
          <cell r="J28">
            <v>100</v>
          </cell>
        </row>
        <row r="29">
          <cell r="C29">
            <v>12847</v>
          </cell>
          <cell r="D29">
            <v>2325920</v>
          </cell>
          <cell r="E29">
            <v>0</v>
          </cell>
          <cell r="F29">
            <v>0</v>
          </cell>
          <cell r="I29">
            <v>118</v>
          </cell>
          <cell r="J29">
            <v>37898.1026200001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363753</v>
          </cell>
          <cell r="D31">
            <v>114824512.06582947</v>
          </cell>
          <cell r="E31">
            <v>77790</v>
          </cell>
          <cell r="F31">
            <v>37225735</v>
          </cell>
          <cell r="I31">
            <v>294826</v>
          </cell>
          <cell r="J31">
            <v>179583420.79739001</v>
          </cell>
        </row>
        <row r="32">
          <cell r="C32">
            <v>50966</v>
          </cell>
          <cell r="D32">
            <v>12669990</v>
          </cell>
          <cell r="E32">
            <v>42957</v>
          </cell>
          <cell r="F32">
            <v>6508118</v>
          </cell>
          <cell r="I32">
            <v>137743</v>
          </cell>
          <cell r="J32">
            <v>26219507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2016</v>
          </cell>
          <cell r="D35">
            <v>302519</v>
          </cell>
          <cell r="E35">
            <v>14</v>
          </cell>
          <cell r="F35">
            <v>868000</v>
          </cell>
          <cell r="I35">
            <v>11</v>
          </cell>
          <cell r="J35">
            <v>474999.11</v>
          </cell>
        </row>
        <row r="36">
          <cell r="C36">
            <v>1438</v>
          </cell>
          <cell r="D36">
            <v>588341</v>
          </cell>
          <cell r="E36">
            <v>0</v>
          </cell>
          <cell r="F36">
            <v>0</v>
          </cell>
          <cell r="I36">
            <v>0</v>
          </cell>
          <cell r="J36">
            <v>876011.00000999996</v>
          </cell>
        </row>
        <row r="37">
          <cell r="C37">
            <v>16064</v>
          </cell>
          <cell r="D37">
            <v>40598329</v>
          </cell>
          <cell r="E37">
            <v>4062</v>
          </cell>
          <cell r="F37">
            <v>9472658</v>
          </cell>
          <cell r="I37">
            <v>23449</v>
          </cell>
          <cell r="J37">
            <v>90769569.948760003</v>
          </cell>
        </row>
        <row r="38">
          <cell r="C38">
            <v>8929</v>
          </cell>
          <cell r="D38">
            <v>2683012</v>
          </cell>
          <cell r="E38">
            <v>6519</v>
          </cell>
          <cell r="F38">
            <v>2399087</v>
          </cell>
          <cell r="I38">
            <v>57216</v>
          </cell>
          <cell r="J38">
            <v>15383619.031640001</v>
          </cell>
        </row>
        <row r="39">
          <cell r="C39">
            <v>40601</v>
          </cell>
          <cell r="D39">
            <v>333294085</v>
          </cell>
          <cell r="E39">
            <v>9210</v>
          </cell>
          <cell r="F39">
            <v>126083293</v>
          </cell>
          <cell r="I39">
            <v>147264</v>
          </cell>
          <cell r="J39">
            <v>298981014.98742002</v>
          </cell>
        </row>
        <row r="40">
          <cell r="C40">
            <v>69048</v>
          </cell>
          <cell r="D40">
            <v>377466286</v>
          </cell>
          <cell r="E40">
            <v>19805</v>
          </cell>
          <cell r="F40">
            <v>138823038</v>
          </cell>
          <cell r="I40">
            <v>227940</v>
          </cell>
          <cell r="J40">
            <v>406485214.07783002</v>
          </cell>
        </row>
        <row r="41">
          <cell r="C41">
            <v>432801</v>
          </cell>
          <cell r="D41">
            <v>492290798.06582946</v>
          </cell>
          <cell r="E41">
            <v>97595</v>
          </cell>
          <cell r="F41">
            <v>176048773</v>
          </cell>
          <cell r="I41">
            <v>522766</v>
          </cell>
          <cell r="J41">
            <v>586068634.87522006</v>
          </cell>
        </row>
      </sheetData>
      <sheetData sheetId="22">
        <row r="12">
          <cell r="C12">
            <v>6198</v>
          </cell>
          <cell r="D12">
            <v>9345167.6999999993</v>
          </cell>
          <cell r="E12">
            <v>36902</v>
          </cell>
          <cell r="F12">
            <v>3597771</v>
          </cell>
          <cell r="I12">
            <v>436644</v>
          </cell>
          <cell r="J12">
            <v>18690657</v>
          </cell>
        </row>
        <row r="13">
          <cell r="C13">
            <v>5742</v>
          </cell>
          <cell r="D13">
            <v>9282648.5</v>
          </cell>
          <cell r="E13">
            <v>36902</v>
          </cell>
          <cell r="F13">
            <v>3597771</v>
          </cell>
          <cell r="I13">
            <v>413451</v>
          </cell>
          <cell r="J13">
            <v>18245196</v>
          </cell>
        </row>
        <row r="14">
          <cell r="C14">
            <v>447</v>
          </cell>
          <cell r="D14">
            <v>58405.2</v>
          </cell>
          <cell r="E14">
            <v>0</v>
          </cell>
          <cell r="F14">
            <v>0</v>
          </cell>
          <cell r="I14">
            <v>23193</v>
          </cell>
          <cell r="J14">
            <v>445461</v>
          </cell>
        </row>
        <row r="15">
          <cell r="C15">
            <v>9</v>
          </cell>
          <cell r="D15">
            <v>4114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8855</v>
          </cell>
          <cell r="D18">
            <v>16116552</v>
          </cell>
          <cell r="E18">
            <v>2775</v>
          </cell>
          <cell r="F18">
            <v>4373019</v>
          </cell>
          <cell r="I18">
            <v>69341</v>
          </cell>
          <cell r="J18">
            <v>20191801</v>
          </cell>
        </row>
        <row r="19">
          <cell r="C19">
            <v>4250</v>
          </cell>
          <cell r="D19">
            <v>4999031</v>
          </cell>
          <cell r="E19">
            <v>1474</v>
          </cell>
          <cell r="F19">
            <v>1928875</v>
          </cell>
          <cell r="I19">
            <v>59721</v>
          </cell>
          <cell r="J19">
            <v>9745636</v>
          </cell>
        </row>
        <row r="20">
          <cell r="C20">
            <v>2740</v>
          </cell>
          <cell r="D20">
            <v>7429364</v>
          </cell>
          <cell r="E20">
            <v>956</v>
          </cell>
          <cell r="F20">
            <v>2253084</v>
          </cell>
          <cell r="I20">
            <v>8426</v>
          </cell>
          <cell r="J20">
            <v>9090304</v>
          </cell>
        </row>
        <row r="21">
          <cell r="C21">
            <v>721</v>
          </cell>
          <cell r="D21">
            <v>1065367</v>
          </cell>
          <cell r="E21">
            <v>342</v>
          </cell>
          <cell r="F21">
            <v>190760</v>
          </cell>
          <cell r="I21">
            <v>1132</v>
          </cell>
          <cell r="J21">
            <v>1353007</v>
          </cell>
        </row>
        <row r="22">
          <cell r="C22">
            <v>1144</v>
          </cell>
          <cell r="D22">
            <v>2622790</v>
          </cell>
          <cell r="E22">
            <v>3</v>
          </cell>
          <cell r="F22">
            <v>300</v>
          </cell>
          <cell r="I22">
            <v>62</v>
          </cell>
          <cell r="J22">
            <v>2854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1478</v>
          </cell>
          <cell r="D24">
            <v>129247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1811</v>
          </cell>
          <cell r="D25">
            <v>137889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1126</v>
          </cell>
          <cell r="D26">
            <v>5126981</v>
          </cell>
          <cell r="E26">
            <v>5011</v>
          </cell>
          <cell r="F26">
            <v>707526</v>
          </cell>
          <cell r="I26">
            <v>39891</v>
          </cell>
          <cell r="J26">
            <v>9686888</v>
          </cell>
        </row>
        <row r="27">
          <cell r="C27">
            <v>0</v>
          </cell>
          <cell r="D27">
            <v>0</v>
          </cell>
          <cell r="E27">
            <v>789</v>
          </cell>
          <cell r="F27">
            <v>31936</v>
          </cell>
          <cell r="I27">
            <v>10416</v>
          </cell>
          <cell r="J27">
            <v>330320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1558</v>
          </cell>
          <cell r="D29">
            <v>138943</v>
          </cell>
          <cell r="E29">
            <v>0</v>
          </cell>
          <cell r="F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21026</v>
          </cell>
          <cell r="D31">
            <v>30994779.699999999</v>
          </cell>
          <cell r="E31">
            <v>45477</v>
          </cell>
          <cell r="F31">
            <v>8710252</v>
          </cell>
          <cell r="I31">
            <v>556292</v>
          </cell>
          <cell r="J31">
            <v>48899666</v>
          </cell>
        </row>
        <row r="32">
          <cell r="C32">
            <v>1573</v>
          </cell>
          <cell r="D32">
            <v>830494</v>
          </cell>
          <cell r="E32">
            <v>40440</v>
          </cell>
          <cell r="F32">
            <v>1580245</v>
          </cell>
          <cell r="I32">
            <v>376946</v>
          </cell>
          <cell r="J32">
            <v>6831875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1344</v>
          </cell>
          <cell r="D37">
            <v>5192883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1581647</v>
          </cell>
          <cell r="D39">
            <v>274459949</v>
          </cell>
          <cell r="E39">
            <v>3806401</v>
          </cell>
          <cell r="F39">
            <v>206725600</v>
          </cell>
          <cell r="I39">
            <v>3855174</v>
          </cell>
          <cell r="J39">
            <v>315666012</v>
          </cell>
        </row>
        <row r="40">
          <cell r="C40">
            <v>1582991</v>
          </cell>
          <cell r="D40">
            <v>279652832</v>
          </cell>
          <cell r="E40">
            <v>3806401</v>
          </cell>
          <cell r="F40">
            <v>206725600</v>
          </cell>
          <cell r="I40">
            <v>3855174</v>
          </cell>
          <cell r="J40">
            <v>315666012</v>
          </cell>
        </row>
        <row r="41">
          <cell r="C41">
            <v>1604017</v>
          </cell>
          <cell r="D41">
            <v>310647611.69999999</v>
          </cell>
          <cell r="E41">
            <v>3851878</v>
          </cell>
          <cell r="F41">
            <v>215435852</v>
          </cell>
          <cell r="I41">
            <v>4411466</v>
          </cell>
          <cell r="J41">
            <v>364565678</v>
          </cell>
        </row>
      </sheetData>
      <sheetData sheetId="23">
        <row r="12">
          <cell r="C12">
            <v>19308</v>
          </cell>
          <cell r="D12">
            <v>47372592.334103681</v>
          </cell>
          <cell r="E12">
            <v>244197</v>
          </cell>
          <cell r="F12">
            <v>8602093</v>
          </cell>
          <cell r="I12">
            <v>940032</v>
          </cell>
          <cell r="J12">
            <v>31347782</v>
          </cell>
        </row>
        <row r="13">
          <cell r="C13">
            <v>16993</v>
          </cell>
          <cell r="D13">
            <v>46678817.844544701</v>
          </cell>
          <cell r="E13">
            <v>244176</v>
          </cell>
          <cell r="F13">
            <v>8250727</v>
          </cell>
          <cell r="I13">
            <v>939999</v>
          </cell>
          <cell r="J13">
            <v>30554196</v>
          </cell>
        </row>
        <row r="14">
          <cell r="C14">
            <v>1355</v>
          </cell>
          <cell r="D14">
            <v>516006.62565492402</v>
          </cell>
          <cell r="E14">
            <v>1</v>
          </cell>
          <cell r="F14">
            <v>10000</v>
          </cell>
          <cell r="I14">
            <v>3</v>
          </cell>
          <cell r="J14">
            <v>35579</v>
          </cell>
        </row>
        <row r="15">
          <cell r="C15">
            <v>960</v>
          </cell>
          <cell r="D15">
            <v>177767.86390406199</v>
          </cell>
          <cell r="E15">
            <v>20</v>
          </cell>
          <cell r="F15">
            <v>341366</v>
          </cell>
          <cell r="I15">
            <v>30</v>
          </cell>
          <cell r="J15">
            <v>758007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205107</v>
          </cell>
          <cell r="F17">
            <v>7013118</v>
          </cell>
          <cell r="I17">
            <v>929331</v>
          </cell>
          <cell r="J17">
            <v>24453482.608603336</v>
          </cell>
        </row>
        <row r="18">
          <cell r="C18">
            <v>19752</v>
          </cell>
          <cell r="D18">
            <v>32583039</v>
          </cell>
          <cell r="E18">
            <v>43005</v>
          </cell>
          <cell r="F18">
            <v>38250896</v>
          </cell>
          <cell r="I18">
            <v>474475</v>
          </cell>
          <cell r="J18">
            <v>77218585</v>
          </cell>
        </row>
        <row r="19">
          <cell r="C19">
            <v>8720</v>
          </cell>
          <cell r="D19">
            <v>9427757</v>
          </cell>
          <cell r="E19">
            <v>42172</v>
          </cell>
          <cell r="F19">
            <v>7242366</v>
          </cell>
          <cell r="I19">
            <v>464023</v>
          </cell>
          <cell r="J19">
            <v>29090150</v>
          </cell>
        </row>
        <row r="20">
          <cell r="C20">
            <v>5258</v>
          </cell>
          <cell r="D20">
            <v>11268920</v>
          </cell>
          <cell r="E20">
            <v>670</v>
          </cell>
          <cell r="F20">
            <v>14009462</v>
          </cell>
          <cell r="I20">
            <v>9771</v>
          </cell>
          <cell r="J20">
            <v>27487921</v>
          </cell>
        </row>
        <row r="21">
          <cell r="C21">
            <v>3995</v>
          </cell>
          <cell r="D21">
            <v>10878744</v>
          </cell>
          <cell r="E21">
            <v>163</v>
          </cell>
          <cell r="F21">
            <v>16999068</v>
          </cell>
          <cell r="I21">
            <v>681</v>
          </cell>
          <cell r="J21">
            <v>20640514</v>
          </cell>
        </row>
        <row r="22">
          <cell r="C22">
            <v>1779</v>
          </cell>
          <cell r="D22">
            <v>1007618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89</v>
          </cell>
          <cell r="D24">
            <v>27803</v>
          </cell>
          <cell r="E24">
            <v>84</v>
          </cell>
          <cell r="F24">
            <v>13583963</v>
          </cell>
          <cell r="I24">
            <v>81</v>
          </cell>
          <cell r="J24">
            <v>5927449</v>
          </cell>
        </row>
        <row r="25">
          <cell r="C25">
            <v>507</v>
          </cell>
          <cell r="D25">
            <v>73934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958</v>
          </cell>
          <cell r="D26">
            <v>617936</v>
          </cell>
          <cell r="E26">
            <v>177</v>
          </cell>
          <cell r="F26">
            <v>110414</v>
          </cell>
          <cell r="I26">
            <v>1023</v>
          </cell>
          <cell r="J26">
            <v>1177341</v>
          </cell>
        </row>
        <row r="27">
          <cell r="C27">
            <v>149</v>
          </cell>
          <cell r="D27">
            <v>35531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165</v>
          </cell>
          <cell r="D28">
            <v>46615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984</v>
          </cell>
          <cell r="D29">
            <v>134621</v>
          </cell>
          <cell r="E29">
            <v>38</v>
          </cell>
          <cell r="F29">
            <v>1107</v>
          </cell>
          <cell r="I29">
            <v>308</v>
          </cell>
          <cell r="J29">
            <v>5625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41912</v>
          </cell>
          <cell r="D31">
            <v>80892071.334103674</v>
          </cell>
          <cell r="E31">
            <v>287501</v>
          </cell>
          <cell r="F31">
            <v>60548473</v>
          </cell>
          <cell r="I31">
            <v>1415919</v>
          </cell>
          <cell r="J31">
            <v>115676782</v>
          </cell>
        </row>
        <row r="32">
          <cell r="C32">
            <v>5474</v>
          </cell>
          <cell r="D32">
            <v>2248259</v>
          </cell>
          <cell r="E32">
            <v>406641</v>
          </cell>
          <cell r="F32">
            <v>11416746</v>
          </cell>
          <cell r="I32">
            <v>1954779</v>
          </cell>
          <cell r="J32">
            <v>46408549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759</v>
          </cell>
          <cell r="D36">
            <v>1252350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2276</v>
          </cell>
          <cell r="D37">
            <v>4780028</v>
          </cell>
          <cell r="E37">
            <v>87</v>
          </cell>
          <cell r="F37">
            <v>60302</v>
          </cell>
          <cell r="I37">
            <v>340</v>
          </cell>
          <cell r="J37">
            <v>426858</v>
          </cell>
        </row>
        <row r="38">
          <cell r="C38">
            <v>1921</v>
          </cell>
          <cell r="D38">
            <v>960920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32999</v>
          </cell>
          <cell r="D39">
            <v>175461210</v>
          </cell>
          <cell r="E39">
            <v>35716</v>
          </cell>
          <cell r="F39">
            <v>167056240</v>
          </cell>
          <cell r="I39">
            <v>171912</v>
          </cell>
          <cell r="J39">
            <v>215886825</v>
          </cell>
        </row>
        <row r="40">
          <cell r="C40">
            <v>37955</v>
          </cell>
          <cell r="D40">
            <v>182454508</v>
          </cell>
          <cell r="E40">
            <v>35803</v>
          </cell>
          <cell r="F40">
            <v>167116542</v>
          </cell>
          <cell r="I40">
            <v>172252</v>
          </cell>
          <cell r="J40">
            <v>216313683</v>
          </cell>
        </row>
        <row r="41">
          <cell r="C41">
            <v>79867</v>
          </cell>
          <cell r="D41">
            <v>263346579.33410367</v>
          </cell>
          <cell r="E41">
            <v>323304</v>
          </cell>
          <cell r="F41">
            <v>227665015</v>
          </cell>
          <cell r="I41">
            <v>1588171</v>
          </cell>
          <cell r="J41">
            <v>331990465</v>
          </cell>
        </row>
      </sheetData>
      <sheetData sheetId="24">
        <row r="12">
          <cell r="C12">
            <v>14833</v>
          </cell>
          <cell r="D12">
            <v>7100400</v>
          </cell>
          <cell r="E12">
            <v>278</v>
          </cell>
          <cell r="F12">
            <v>1476900</v>
          </cell>
          <cell r="I12">
            <v>1253</v>
          </cell>
          <cell r="J12">
            <v>8190500</v>
          </cell>
        </row>
        <row r="13">
          <cell r="C13">
            <v>14123</v>
          </cell>
          <cell r="D13">
            <v>1983800</v>
          </cell>
          <cell r="E13">
            <v>128</v>
          </cell>
          <cell r="F13">
            <v>394600</v>
          </cell>
          <cell r="I13">
            <v>840</v>
          </cell>
          <cell r="J13">
            <v>1387400</v>
          </cell>
        </row>
        <row r="14">
          <cell r="C14">
            <v>622</v>
          </cell>
          <cell r="D14">
            <v>87400</v>
          </cell>
          <cell r="E14">
            <v>1</v>
          </cell>
          <cell r="F14">
            <v>600</v>
          </cell>
          <cell r="I14">
            <v>137</v>
          </cell>
          <cell r="J14">
            <v>211600</v>
          </cell>
        </row>
        <row r="15">
          <cell r="C15">
            <v>88</v>
          </cell>
          <cell r="D15">
            <v>5029200</v>
          </cell>
          <cell r="E15">
            <v>149</v>
          </cell>
          <cell r="F15">
            <v>1081700</v>
          </cell>
          <cell r="I15">
            <v>276</v>
          </cell>
          <cell r="J15">
            <v>6591500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3992</v>
          </cell>
          <cell r="D18">
            <v>14503000</v>
          </cell>
          <cell r="E18">
            <v>666</v>
          </cell>
          <cell r="F18">
            <v>2880700</v>
          </cell>
          <cell r="I18">
            <v>3343</v>
          </cell>
          <cell r="J18">
            <v>11121400</v>
          </cell>
        </row>
        <row r="19">
          <cell r="C19">
            <v>1543</v>
          </cell>
          <cell r="D19">
            <v>2577700</v>
          </cell>
          <cell r="E19">
            <v>458</v>
          </cell>
          <cell r="F19">
            <v>1154900</v>
          </cell>
          <cell r="I19">
            <v>1342</v>
          </cell>
          <cell r="J19">
            <v>2602100</v>
          </cell>
        </row>
        <row r="20">
          <cell r="C20">
            <v>868</v>
          </cell>
          <cell r="D20">
            <v>9095400</v>
          </cell>
          <cell r="E20">
            <v>202</v>
          </cell>
          <cell r="F20">
            <v>1093500</v>
          </cell>
          <cell r="I20">
            <v>1923</v>
          </cell>
          <cell r="J20">
            <v>6288300</v>
          </cell>
        </row>
        <row r="21">
          <cell r="C21">
            <v>437</v>
          </cell>
          <cell r="D21">
            <v>816800</v>
          </cell>
          <cell r="E21">
            <v>6</v>
          </cell>
          <cell r="F21">
            <v>632300</v>
          </cell>
          <cell r="I21">
            <v>78</v>
          </cell>
          <cell r="J21">
            <v>2231000</v>
          </cell>
        </row>
        <row r="22">
          <cell r="C22">
            <v>1144</v>
          </cell>
          <cell r="D22">
            <v>2013100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395</v>
          </cell>
          <cell r="D24">
            <v>89000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683</v>
          </cell>
          <cell r="D25">
            <v>231300</v>
          </cell>
          <cell r="E25">
            <v>3</v>
          </cell>
          <cell r="F25">
            <v>800</v>
          </cell>
          <cell r="I25">
            <v>87</v>
          </cell>
          <cell r="J25">
            <v>35700</v>
          </cell>
        </row>
        <row r="26">
          <cell r="C26">
            <v>1329</v>
          </cell>
          <cell r="D26">
            <v>1722600</v>
          </cell>
          <cell r="E26">
            <v>55</v>
          </cell>
          <cell r="F26">
            <v>83900</v>
          </cell>
          <cell r="I26">
            <v>2695</v>
          </cell>
          <cell r="J26">
            <v>2975200</v>
          </cell>
        </row>
        <row r="27">
          <cell r="C27">
            <v>357</v>
          </cell>
          <cell r="D27">
            <v>75300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463</v>
          </cell>
          <cell r="D28">
            <v>152200</v>
          </cell>
          <cell r="E28">
            <v>1</v>
          </cell>
          <cell r="F28">
            <v>5000</v>
          </cell>
          <cell r="I28">
            <v>1</v>
          </cell>
          <cell r="J28">
            <v>5000</v>
          </cell>
        </row>
        <row r="29">
          <cell r="C29">
            <v>1232</v>
          </cell>
          <cell r="D29">
            <v>478200</v>
          </cell>
          <cell r="E29">
            <v>0</v>
          </cell>
          <cell r="F29">
            <v>0</v>
          </cell>
          <cell r="I29">
            <v>112</v>
          </cell>
          <cell r="J29">
            <v>34300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23284</v>
          </cell>
          <cell r="D31">
            <v>24352000</v>
          </cell>
          <cell r="E31">
            <v>1003</v>
          </cell>
          <cell r="F31">
            <v>4447300</v>
          </cell>
          <cell r="I31">
            <v>7491</v>
          </cell>
          <cell r="J31">
            <v>22362100</v>
          </cell>
        </row>
        <row r="32">
          <cell r="C32">
            <v>3206</v>
          </cell>
          <cell r="D32">
            <v>1767300</v>
          </cell>
          <cell r="E32">
            <v>167</v>
          </cell>
          <cell r="F32">
            <v>97300</v>
          </cell>
          <cell r="I32">
            <v>1002</v>
          </cell>
          <cell r="J32">
            <v>1250700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2</v>
          </cell>
          <cell r="F35">
            <v>25300</v>
          </cell>
          <cell r="I35">
            <v>3</v>
          </cell>
          <cell r="J35">
            <v>35000</v>
          </cell>
        </row>
        <row r="36">
          <cell r="C36">
            <v>46</v>
          </cell>
          <cell r="D36">
            <v>59200</v>
          </cell>
          <cell r="E36">
            <v>3</v>
          </cell>
          <cell r="F36">
            <v>2900</v>
          </cell>
          <cell r="I36">
            <v>48</v>
          </cell>
          <cell r="J36">
            <v>72300</v>
          </cell>
        </row>
        <row r="37">
          <cell r="C37">
            <v>1214</v>
          </cell>
          <cell r="D37">
            <v>4658200</v>
          </cell>
          <cell r="E37">
            <v>50</v>
          </cell>
          <cell r="F37">
            <v>215700</v>
          </cell>
          <cell r="I37">
            <v>1857</v>
          </cell>
          <cell r="J37">
            <v>6566300</v>
          </cell>
        </row>
        <row r="38">
          <cell r="C38">
            <v>632</v>
          </cell>
          <cell r="D38">
            <v>2306300</v>
          </cell>
          <cell r="E38">
            <v>139</v>
          </cell>
          <cell r="F38">
            <v>308400</v>
          </cell>
          <cell r="I38">
            <v>784</v>
          </cell>
          <cell r="J38">
            <v>1161600</v>
          </cell>
        </row>
        <row r="39">
          <cell r="C39">
            <v>4570</v>
          </cell>
          <cell r="D39">
            <v>64164100</v>
          </cell>
          <cell r="E39">
            <v>2431</v>
          </cell>
          <cell r="F39">
            <v>21727700</v>
          </cell>
          <cell r="I39">
            <v>7023</v>
          </cell>
          <cell r="J39">
            <v>49740900</v>
          </cell>
        </row>
        <row r="40">
          <cell r="C40">
            <v>6462</v>
          </cell>
          <cell r="D40">
            <v>71187800</v>
          </cell>
          <cell r="E40">
            <v>2625</v>
          </cell>
          <cell r="F40">
            <v>22280000</v>
          </cell>
          <cell r="I40">
            <v>9715</v>
          </cell>
          <cell r="J40">
            <v>57576100</v>
          </cell>
        </row>
        <row r="41">
          <cell r="C41">
            <v>29746</v>
          </cell>
          <cell r="D41">
            <v>95539800</v>
          </cell>
          <cell r="E41">
            <v>3628</v>
          </cell>
          <cell r="F41">
            <v>26727300</v>
          </cell>
          <cell r="I41">
            <v>17206</v>
          </cell>
          <cell r="J41">
            <v>79938200</v>
          </cell>
        </row>
      </sheetData>
      <sheetData sheetId="25">
        <row r="12">
          <cell r="C12">
            <v>1853</v>
          </cell>
          <cell r="D12">
            <v>179666.8</v>
          </cell>
          <cell r="E12">
            <v>247</v>
          </cell>
          <cell r="F12">
            <v>68637</v>
          </cell>
          <cell r="I12">
            <v>134</v>
          </cell>
          <cell r="J12">
            <v>108922</v>
          </cell>
        </row>
        <row r="13">
          <cell r="C13">
            <v>1290</v>
          </cell>
          <cell r="D13">
            <v>118902.8</v>
          </cell>
          <cell r="E13">
            <v>247</v>
          </cell>
          <cell r="F13">
            <v>68637</v>
          </cell>
          <cell r="I13">
            <v>117</v>
          </cell>
          <cell r="J13">
            <v>81576</v>
          </cell>
        </row>
        <row r="14">
          <cell r="C14">
            <v>43</v>
          </cell>
          <cell r="D14">
            <v>7620</v>
          </cell>
          <cell r="E14">
            <v>0</v>
          </cell>
          <cell r="F14">
            <v>0</v>
          </cell>
          <cell r="I14">
            <v>17</v>
          </cell>
          <cell r="J14">
            <v>27346</v>
          </cell>
        </row>
        <row r="15">
          <cell r="C15">
            <v>520</v>
          </cell>
          <cell r="D15">
            <v>53144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752</v>
          </cell>
          <cell r="D18">
            <v>413634</v>
          </cell>
          <cell r="E18">
            <v>70</v>
          </cell>
          <cell r="F18">
            <v>450165</v>
          </cell>
          <cell r="I18">
            <v>834</v>
          </cell>
          <cell r="J18">
            <v>5517986</v>
          </cell>
        </row>
        <row r="19">
          <cell r="C19">
            <v>190</v>
          </cell>
          <cell r="D19">
            <v>46244</v>
          </cell>
          <cell r="E19">
            <v>48</v>
          </cell>
          <cell r="F19">
            <v>264446</v>
          </cell>
          <cell r="I19">
            <v>560</v>
          </cell>
          <cell r="J19">
            <v>1727087</v>
          </cell>
        </row>
        <row r="20">
          <cell r="C20">
            <v>159</v>
          </cell>
          <cell r="D20">
            <v>217799</v>
          </cell>
          <cell r="E20">
            <v>22</v>
          </cell>
          <cell r="F20">
            <v>185719</v>
          </cell>
          <cell r="I20">
            <v>245</v>
          </cell>
          <cell r="J20">
            <v>2721874</v>
          </cell>
        </row>
        <row r="21">
          <cell r="C21">
            <v>163</v>
          </cell>
          <cell r="D21">
            <v>51479</v>
          </cell>
          <cell r="E21">
            <v>0</v>
          </cell>
          <cell r="F21">
            <v>0</v>
          </cell>
          <cell r="I21">
            <v>29</v>
          </cell>
          <cell r="J21">
            <v>1069025</v>
          </cell>
        </row>
        <row r="22">
          <cell r="C22">
            <v>240</v>
          </cell>
          <cell r="D22">
            <v>98112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60</v>
          </cell>
          <cell r="D24">
            <v>21331</v>
          </cell>
          <cell r="E24">
            <v>0</v>
          </cell>
          <cell r="F24">
            <v>0</v>
          </cell>
          <cell r="I24">
            <v>58</v>
          </cell>
          <cell r="J24">
            <v>503872</v>
          </cell>
        </row>
        <row r="25">
          <cell r="C25">
            <v>75</v>
          </cell>
          <cell r="D25">
            <v>24281</v>
          </cell>
          <cell r="E25">
            <v>0</v>
          </cell>
          <cell r="F25">
            <v>0</v>
          </cell>
          <cell r="I25">
            <v>15</v>
          </cell>
          <cell r="J25">
            <v>7738</v>
          </cell>
        </row>
        <row r="26">
          <cell r="C26">
            <v>234</v>
          </cell>
          <cell r="D26">
            <v>191120</v>
          </cell>
          <cell r="E26">
            <v>0</v>
          </cell>
          <cell r="F26">
            <v>0</v>
          </cell>
          <cell r="I26">
            <v>934</v>
          </cell>
          <cell r="J26">
            <v>1347197</v>
          </cell>
        </row>
        <row r="27">
          <cell r="C27">
            <v>61</v>
          </cell>
          <cell r="D27">
            <v>17037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90</v>
          </cell>
          <cell r="D28">
            <v>33842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415</v>
          </cell>
          <cell r="D29">
            <v>59412</v>
          </cell>
          <cell r="E29">
            <v>224</v>
          </cell>
          <cell r="F29">
            <v>201925</v>
          </cell>
          <cell r="I29">
            <v>420</v>
          </cell>
          <cell r="J29">
            <v>91077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3540</v>
          </cell>
          <cell r="D31">
            <v>940323.8</v>
          </cell>
          <cell r="E31">
            <v>541</v>
          </cell>
          <cell r="F31">
            <v>720727</v>
          </cell>
          <cell r="I31">
            <v>2395</v>
          </cell>
          <cell r="J31">
            <v>7576792</v>
          </cell>
        </row>
        <row r="32">
          <cell r="C32">
            <v>490</v>
          </cell>
          <cell r="D32">
            <v>134964</v>
          </cell>
          <cell r="E32">
            <v>177</v>
          </cell>
          <cell r="F32">
            <v>22951</v>
          </cell>
          <cell r="I32">
            <v>409</v>
          </cell>
          <cell r="J32">
            <v>90904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216</v>
          </cell>
          <cell r="F35">
            <v>84943</v>
          </cell>
          <cell r="I35">
            <v>274</v>
          </cell>
          <cell r="J35">
            <v>149723</v>
          </cell>
        </row>
        <row r="36">
          <cell r="C36">
            <v>0</v>
          </cell>
          <cell r="D36">
            <v>0</v>
          </cell>
          <cell r="E36">
            <v>2</v>
          </cell>
          <cell r="F36">
            <v>1167</v>
          </cell>
          <cell r="I36">
            <v>10</v>
          </cell>
          <cell r="J36">
            <v>18296</v>
          </cell>
        </row>
        <row r="37">
          <cell r="C37">
            <v>164</v>
          </cell>
          <cell r="D37">
            <v>83354</v>
          </cell>
          <cell r="E37">
            <v>86</v>
          </cell>
          <cell r="F37">
            <v>306195</v>
          </cell>
          <cell r="I37">
            <v>739</v>
          </cell>
          <cell r="J37">
            <v>4284606</v>
          </cell>
        </row>
        <row r="38">
          <cell r="C38">
            <v>3</v>
          </cell>
          <cell r="D38">
            <v>1330</v>
          </cell>
          <cell r="E38">
            <v>683</v>
          </cell>
          <cell r="F38">
            <v>245606</v>
          </cell>
          <cell r="I38">
            <v>2105</v>
          </cell>
          <cell r="J38">
            <v>861011</v>
          </cell>
        </row>
        <row r="39">
          <cell r="C39">
            <v>360</v>
          </cell>
          <cell r="D39">
            <v>70976</v>
          </cell>
          <cell r="E39">
            <v>9</v>
          </cell>
          <cell r="F39">
            <v>9538</v>
          </cell>
          <cell r="I39">
            <v>710</v>
          </cell>
          <cell r="J39">
            <v>21779706</v>
          </cell>
        </row>
        <row r="40">
          <cell r="C40">
            <v>527</v>
          </cell>
          <cell r="D40">
            <v>155660</v>
          </cell>
          <cell r="E40">
            <v>996</v>
          </cell>
          <cell r="F40">
            <v>647449</v>
          </cell>
          <cell r="I40">
            <v>3838</v>
          </cell>
          <cell r="J40">
            <v>27093342</v>
          </cell>
        </row>
        <row r="41">
          <cell r="C41">
            <v>4067</v>
          </cell>
          <cell r="D41">
            <v>1095983.8</v>
          </cell>
          <cell r="E41">
            <v>1537</v>
          </cell>
          <cell r="F41">
            <v>1368176</v>
          </cell>
          <cell r="I41">
            <v>6233</v>
          </cell>
          <cell r="J41">
            <v>34670134</v>
          </cell>
        </row>
      </sheetData>
      <sheetData sheetId="26">
        <row r="12">
          <cell r="C12">
            <v>36056</v>
          </cell>
          <cell r="D12">
            <v>7282092.3509999998</v>
          </cell>
          <cell r="E12">
            <v>21879</v>
          </cell>
          <cell r="F12">
            <v>12788050.6256648</v>
          </cell>
          <cell r="I12">
            <v>103476</v>
          </cell>
          <cell r="J12">
            <v>36084223.805869207</v>
          </cell>
        </row>
        <row r="13">
          <cell r="C13">
            <v>33439</v>
          </cell>
          <cell r="D13">
            <v>4125446.4029999999</v>
          </cell>
          <cell r="E13">
            <v>20878</v>
          </cell>
          <cell r="F13">
            <v>4699689.1043418506</v>
          </cell>
          <cell r="I13">
            <v>102176</v>
          </cell>
          <cell r="J13">
            <v>18921314.146064833</v>
          </cell>
        </row>
        <row r="14">
          <cell r="C14">
            <v>1104</v>
          </cell>
          <cell r="D14">
            <v>522313.76250000001</v>
          </cell>
          <cell r="E14">
            <v>20</v>
          </cell>
          <cell r="F14">
            <v>114431.79745</v>
          </cell>
          <cell r="I14">
            <v>85</v>
          </cell>
          <cell r="J14">
            <v>1711521.5828</v>
          </cell>
        </row>
        <row r="15">
          <cell r="C15">
            <v>1513</v>
          </cell>
          <cell r="D15">
            <v>2634332.1855000001</v>
          </cell>
          <cell r="E15">
            <v>981</v>
          </cell>
          <cell r="F15">
            <v>7973929.7238729503</v>
          </cell>
          <cell r="I15">
            <v>1215</v>
          </cell>
          <cell r="J15">
            <v>15451388.077004377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34039</v>
          </cell>
          <cell r="D18">
            <v>73295860</v>
          </cell>
          <cell r="E18">
            <v>13785</v>
          </cell>
          <cell r="F18">
            <v>50068531.731152356</v>
          </cell>
          <cell r="I18">
            <v>25396</v>
          </cell>
          <cell r="J18">
            <v>127747906.16140683</v>
          </cell>
        </row>
        <row r="19">
          <cell r="C19">
            <v>5848</v>
          </cell>
          <cell r="D19">
            <v>16233046</v>
          </cell>
          <cell r="E19">
            <v>2522</v>
          </cell>
          <cell r="F19">
            <v>6295300.7855532505</v>
          </cell>
          <cell r="I19">
            <v>10057</v>
          </cell>
          <cell r="J19">
            <v>29609419.777170524</v>
          </cell>
        </row>
        <row r="20">
          <cell r="C20">
            <v>11684</v>
          </cell>
          <cell r="D20">
            <v>37690650</v>
          </cell>
          <cell r="E20">
            <v>4931</v>
          </cell>
          <cell r="F20">
            <v>18068680.856652528</v>
          </cell>
          <cell r="I20">
            <v>10211</v>
          </cell>
          <cell r="J20">
            <v>53544708.259210035</v>
          </cell>
        </row>
        <row r="21">
          <cell r="C21">
            <v>14130</v>
          </cell>
          <cell r="D21">
            <v>17088862</v>
          </cell>
          <cell r="E21">
            <v>6332</v>
          </cell>
          <cell r="F21">
            <v>25704550.088946577</v>
          </cell>
          <cell r="I21">
            <v>5128</v>
          </cell>
          <cell r="J21">
            <v>44593778.125026286</v>
          </cell>
        </row>
        <row r="22">
          <cell r="C22">
            <v>2377</v>
          </cell>
          <cell r="D22">
            <v>2283302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475</v>
          </cell>
          <cell r="D24">
            <v>98513</v>
          </cell>
          <cell r="E24">
            <v>47</v>
          </cell>
          <cell r="F24">
            <v>1040880.872236</v>
          </cell>
          <cell r="I24">
            <v>0</v>
          </cell>
          <cell r="J24">
            <v>0</v>
          </cell>
        </row>
        <row r="25">
          <cell r="C25">
            <v>909</v>
          </cell>
          <cell r="D25">
            <v>186777</v>
          </cell>
          <cell r="E25">
            <v>0</v>
          </cell>
          <cell r="F25">
            <v>0</v>
          </cell>
          <cell r="I25">
            <v>27</v>
          </cell>
          <cell r="J25">
            <v>2892.7757000000001</v>
          </cell>
        </row>
        <row r="26">
          <cell r="C26">
            <v>1721</v>
          </cell>
          <cell r="D26">
            <v>1127042</v>
          </cell>
          <cell r="E26">
            <v>35</v>
          </cell>
          <cell r="F26">
            <v>50946.569000000003</v>
          </cell>
          <cell r="I26">
            <v>277</v>
          </cell>
          <cell r="J26">
            <v>680235.3424999998</v>
          </cell>
        </row>
        <row r="27">
          <cell r="C27">
            <v>494</v>
          </cell>
          <cell r="D27">
            <v>94229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783</v>
          </cell>
          <cell r="D28">
            <v>406735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1390</v>
          </cell>
          <cell r="D29">
            <v>359501</v>
          </cell>
          <cell r="E29">
            <v>4743</v>
          </cell>
          <cell r="F29">
            <v>128041.47</v>
          </cell>
          <cell r="I29">
            <v>29898</v>
          </cell>
          <cell r="J29">
            <v>522546.4844799994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75867</v>
          </cell>
          <cell r="D31">
            <v>82850749.350999996</v>
          </cell>
          <cell r="E31">
            <v>40489</v>
          </cell>
          <cell r="F31">
            <v>64076451.268053152</v>
          </cell>
          <cell r="I31">
            <v>159074</v>
          </cell>
          <cell r="J31">
            <v>165037804.56995603</v>
          </cell>
        </row>
        <row r="32">
          <cell r="C32">
            <v>19574</v>
          </cell>
          <cell r="D32">
            <v>10751084</v>
          </cell>
          <cell r="E32">
            <v>25093</v>
          </cell>
          <cell r="F32">
            <v>7439186.9552058</v>
          </cell>
          <cell r="I32">
            <v>128605</v>
          </cell>
          <cell r="J32">
            <v>28653022.578616552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5256</v>
          </cell>
          <cell r="D37">
            <v>13927921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3551080</v>
          </cell>
          <cell r="D39">
            <v>498021307</v>
          </cell>
          <cell r="E39">
            <v>307203</v>
          </cell>
          <cell r="F39">
            <v>455516614.42765522</v>
          </cell>
          <cell r="I39">
            <v>3196575</v>
          </cell>
          <cell r="J39">
            <v>595034389.39521921</v>
          </cell>
        </row>
        <row r="40">
          <cell r="C40">
            <v>3556336</v>
          </cell>
          <cell r="D40">
            <v>511949228</v>
          </cell>
          <cell r="E40">
            <v>307203</v>
          </cell>
          <cell r="F40">
            <v>455516614.42765522</v>
          </cell>
          <cell r="I40">
            <v>3196575</v>
          </cell>
          <cell r="J40">
            <v>595034389.39521921</v>
          </cell>
        </row>
        <row r="41">
          <cell r="C41">
            <v>3632203</v>
          </cell>
          <cell r="D41">
            <v>594799977.35099995</v>
          </cell>
          <cell r="E41">
            <v>347692</v>
          </cell>
          <cell r="F41">
            <v>519593065.69570839</v>
          </cell>
          <cell r="I41">
            <v>3355649</v>
          </cell>
          <cell r="J41">
            <v>760072193.96517527</v>
          </cell>
        </row>
      </sheetData>
      <sheetData sheetId="27">
        <row r="12">
          <cell r="C12">
            <v>39542</v>
          </cell>
          <cell r="D12">
            <v>19575601.684</v>
          </cell>
          <cell r="E12">
            <v>18526</v>
          </cell>
          <cell r="F12">
            <v>4953574.8030305989</v>
          </cell>
          <cell r="I12">
            <v>195606</v>
          </cell>
          <cell r="J12">
            <v>29706028</v>
          </cell>
        </row>
        <row r="13">
          <cell r="C13">
            <v>33638</v>
          </cell>
          <cell r="D13">
            <v>6018554.5300000003</v>
          </cell>
          <cell r="E13">
            <v>18516</v>
          </cell>
          <cell r="F13">
            <v>4611055.5727899997</v>
          </cell>
          <cell r="I13">
            <v>195582</v>
          </cell>
          <cell r="J13">
            <v>29102885</v>
          </cell>
        </row>
        <row r="14">
          <cell r="C14">
            <v>4811</v>
          </cell>
          <cell r="D14">
            <v>698968.76</v>
          </cell>
          <cell r="E14">
            <v>1</v>
          </cell>
          <cell r="F14">
            <v>190243.41510060002</v>
          </cell>
          <cell r="I14">
            <v>2</v>
          </cell>
          <cell r="J14">
            <v>192088</v>
          </cell>
        </row>
        <row r="15">
          <cell r="C15">
            <v>1093</v>
          </cell>
          <cell r="D15">
            <v>12858078.393999999</v>
          </cell>
          <cell r="E15">
            <v>9</v>
          </cell>
          <cell r="F15">
            <v>152275.81514000002</v>
          </cell>
          <cell r="I15">
            <v>22</v>
          </cell>
          <cell r="J15">
            <v>411055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37648</v>
          </cell>
          <cell r="D18">
            <v>33060742</v>
          </cell>
          <cell r="E18">
            <v>11599</v>
          </cell>
          <cell r="F18">
            <v>13239847.587819049</v>
          </cell>
          <cell r="I18">
            <v>16571</v>
          </cell>
          <cell r="J18">
            <v>30623911</v>
          </cell>
        </row>
        <row r="19">
          <cell r="C19">
            <v>19118</v>
          </cell>
          <cell r="D19">
            <v>13015158</v>
          </cell>
          <cell r="E19">
            <v>11217</v>
          </cell>
          <cell r="F19">
            <v>2747688.0906414017</v>
          </cell>
          <cell r="I19">
            <v>15642</v>
          </cell>
          <cell r="J19">
            <v>17558398</v>
          </cell>
        </row>
        <row r="20">
          <cell r="C20">
            <v>9160</v>
          </cell>
          <cell r="D20">
            <v>15758442</v>
          </cell>
          <cell r="E20">
            <v>333</v>
          </cell>
          <cell r="F20">
            <v>6719423.405947648</v>
          </cell>
          <cell r="I20">
            <v>827</v>
          </cell>
          <cell r="J20">
            <v>8893614</v>
          </cell>
        </row>
        <row r="21">
          <cell r="C21">
            <v>2738</v>
          </cell>
          <cell r="D21">
            <v>3024666</v>
          </cell>
          <cell r="E21">
            <v>49</v>
          </cell>
          <cell r="F21">
            <v>3772736.0912299999</v>
          </cell>
          <cell r="I21">
            <v>102</v>
          </cell>
          <cell r="J21">
            <v>4171899</v>
          </cell>
        </row>
        <row r="22">
          <cell r="C22">
            <v>6632</v>
          </cell>
          <cell r="D22">
            <v>1262476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951</v>
          </cell>
          <cell r="D24">
            <v>2608175</v>
          </cell>
          <cell r="E24">
            <v>41</v>
          </cell>
          <cell r="F24">
            <v>2596668.6445888248</v>
          </cell>
          <cell r="I24">
            <v>38</v>
          </cell>
          <cell r="J24">
            <v>3821243</v>
          </cell>
        </row>
        <row r="25">
          <cell r="C25">
            <v>2837</v>
          </cell>
          <cell r="D25">
            <v>192629</v>
          </cell>
          <cell r="E25">
            <v>297</v>
          </cell>
          <cell r="F25">
            <v>8494</v>
          </cell>
          <cell r="I25">
            <v>1499</v>
          </cell>
          <cell r="J25">
            <v>22397</v>
          </cell>
        </row>
        <row r="26">
          <cell r="C26">
            <v>3326</v>
          </cell>
          <cell r="D26">
            <v>1585599</v>
          </cell>
          <cell r="E26">
            <v>551</v>
          </cell>
          <cell r="F26">
            <v>104926.95599999996</v>
          </cell>
          <cell r="I26">
            <v>3698</v>
          </cell>
          <cell r="J26">
            <v>1013635</v>
          </cell>
        </row>
        <row r="27">
          <cell r="C27">
            <v>763</v>
          </cell>
          <cell r="D27">
            <v>95097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857</v>
          </cell>
          <cell r="D28">
            <v>143098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24288</v>
          </cell>
          <cell r="D29">
            <v>1281255</v>
          </cell>
          <cell r="E29">
            <v>4239</v>
          </cell>
          <cell r="F29">
            <v>128145.5</v>
          </cell>
          <cell r="I29">
            <v>99249</v>
          </cell>
          <cell r="J29">
            <v>1579151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110212</v>
          </cell>
          <cell r="D31">
            <v>58542196.684</v>
          </cell>
          <cell r="E31">
            <v>35253</v>
          </cell>
          <cell r="F31">
            <v>21031657.491438475</v>
          </cell>
          <cell r="I31">
            <v>316661</v>
          </cell>
          <cell r="J31">
            <v>66766365</v>
          </cell>
        </row>
        <row r="32">
          <cell r="C32">
            <v>31599</v>
          </cell>
          <cell r="D32">
            <v>3393381</v>
          </cell>
          <cell r="E32">
            <v>33238</v>
          </cell>
          <cell r="F32">
            <v>1248477.1934900009</v>
          </cell>
          <cell r="I32">
            <v>309936</v>
          </cell>
          <cell r="J32">
            <v>6530175</v>
          </cell>
        </row>
        <row r="33">
          <cell r="C33">
            <v>0</v>
          </cell>
          <cell r="D33">
            <v>0</v>
          </cell>
          <cell r="E33">
            <v>31132</v>
          </cell>
          <cell r="F33">
            <v>889957.5</v>
          </cell>
          <cell r="I33">
            <v>0</v>
          </cell>
          <cell r="J33">
            <v>0</v>
          </cell>
        </row>
        <row r="35">
          <cell r="C35">
            <v>2</v>
          </cell>
          <cell r="D35">
            <v>9121</v>
          </cell>
          <cell r="E35">
            <v>25</v>
          </cell>
          <cell r="F35">
            <v>99522.902416074998</v>
          </cell>
          <cell r="I35">
            <v>54</v>
          </cell>
          <cell r="J35">
            <v>164744</v>
          </cell>
        </row>
        <row r="36">
          <cell r="C36">
            <v>6</v>
          </cell>
          <cell r="D36">
            <v>609</v>
          </cell>
          <cell r="E36">
            <v>0</v>
          </cell>
          <cell r="F36">
            <v>0</v>
          </cell>
          <cell r="I36">
            <v>336</v>
          </cell>
          <cell r="J36">
            <v>35881</v>
          </cell>
        </row>
        <row r="37">
          <cell r="C37">
            <v>5650</v>
          </cell>
          <cell r="D37">
            <v>5426548</v>
          </cell>
          <cell r="E37">
            <v>30</v>
          </cell>
          <cell r="F37">
            <v>25175.469999999998</v>
          </cell>
          <cell r="I37">
            <v>383</v>
          </cell>
          <cell r="J37">
            <v>455477</v>
          </cell>
        </row>
        <row r="38">
          <cell r="C38">
            <v>6711</v>
          </cell>
          <cell r="D38">
            <v>81678773</v>
          </cell>
          <cell r="E38">
            <v>4055703</v>
          </cell>
          <cell r="F38">
            <v>350764250.54349655</v>
          </cell>
          <cell r="I38">
            <v>3993281</v>
          </cell>
          <cell r="J38">
            <v>192701387</v>
          </cell>
        </row>
        <row r="39">
          <cell r="C39">
            <v>5546472</v>
          </cell>
          <cell r="D39">
            <v>513021020</v>
          </cell>
          <cell r="E39">
            <v>487</v>
          </cell>
          <cell r="F39">
            <v>37001287.69998204</v>
          </cell>
          <cell r="I39">
            <v>557</v>
          </cell>
          <cell r="J39">
            <v>39264910</v>
          </cell>
        </row>
        <row r="40">
          <cell r="C40">
            <v>5558841</v>
          </cell>
          <cell r="D40">
            <v>600136071</v>
          </cell>
          <cell r="E40">
            <v>4056245</v>
          </cell>
          <cell r="F40">
            <v>387890236.61589468</v>
          </cell>
          <cell r="I40">
            <v>3994611</v>
          </cell>
          <cell r="J40">
            <v>232622399</v>
          </cell>
        </row>
        <row r="41">
          <cell r="C41">
            <v>5669053</v>
          </cell>
          <cell r="D41">
            <v>658678267.68400002</v>
          </cell>
          <cell r="E41">
            <v>4091498</v>
          </cell>
          <cell r="F41">
            <v>408921894.10733312</v>
          </cell>
          <cell r="I41">
            <v>4311272</v>
          </cell>
          <cell r="J41">
            <v>299388764</v>
          </cell>
        </row>
      </sheetData>
      <sheetData sheetId="28">
        <row r="12">
          <cell r="C12">
            <v>50602</v>
          </cell>
          <cell r="D12">
            <v>10876558.550375</v>
          </cell>
          <cell r="E12">
            <v>20663</v>
          </cell>
          <cell r="F12">
            <v>6799086.4821727015</v>
          </cell>
          <cell r="I12">
            <v>80585</v>
          </cell>
          <cell r="J12">
            <v>10628277</v>
          </cell>
        </row>
        <row r="13">
          <cell r="C13">
            <v>49013</v>
          </cell>
          <cell r="D13">
            <v>4704998.8228749996</v>
          </cell>
          <cell r="E13">
            <v>20484</v>
          </cell>
          <cell r="F13">
            <v>3411637.1846400006</v>
          </cell>
          <cell r="I13">
            <v>80198</v>
          </cell>
          <cell r="J13">
            <v>5544089</v>
          </cell>
        </row>
        <row r="14">
          <cell r="C14">
            <v>784</v>
          </cell>
          <cell r="D14">
            <v>568374.94999999995</v>
          </cell>
          <cell r="E14">
            <v>2</v>
          </cell>
          <cell r="F14">
            <v>30490</v>
          </cell>
          <cell r="I14">
            <v>70</v>
          </cell>
          <cell r="J14">
            <v>298974</v>
          </cell>
        </row>
        <row r="15">
          <cell r="C15">
            <v>805</v>
          </cell>
          <cell r="D15">
            <v>5603184.7774999999</v>
          </cell>
          <cell r="E15">
            <v>177</v>
          </cell>
          <cell r="F15">
            <v>3356959.2975327005</v>
          </cell>
          <cell r="I15">
            <v>317</v>
          </cell>
          <cell r="J15">
            <v>4785214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19194</v>
          </cell>
          <cell r="F17">
            <v>3250129.3443700001</v>
          </cell>
          <cell r="I17">
            <v>0</v>
          </cell>
          <cell r="J17">
            <v>0</v>
          </cell>
        </row>
        <row r="18">
          <cell r="C18">
            <v>33557</v>
          </cell>
          <cell r="D18">
            <v>104873399</v>
          </cell>
          <cell r="E18">
            <v>5802</v>
          </cell>
          <cell r="F18">
            <v>53024944</v>
          </cell>
          <cell r="I18">
            <v>20429</v>
          </cell>
          <cell r="J18">
            <v>80180479</v>
          </cell>
        </row>
        <row r="19">
          <cell r="C19">
            <v>12815</v>
          </cell>
          <cell r="D19">
            <v>32558458</v>
          </cell>
          <cell r="E19">
            <v>2407</v>
          </cell>
          <cell r="F19">
            <v>9464322</v>
          </cell>
          <cell r="I19">
            <v>8066</v>
          </cell>
          <cell r="J19">
            <v>22202753</v>
          </cell>
        </row>
        <row r="20">
          <cell r="C20">
            <v>12009</v>
          </cell>
          <cell r="D20">
            <v>36729341</v>
          </cell>
          <cell r="E20">
            <v>2406</v>
          </cell>
          <cell r="F20">
            <v>23051829</v>
          </cell>
          <cell r="I20">
            <v>8293</v>
          </cell>
          <cell r="J20">
            <v>33079001</v>
          </cell>
        </row>
        <row r="21">
          <cell r="C21">
            <v>6642</v>
          </cell>
          <cell r="D21">
            <v>34817584</v>
          </cell>
          <cell r="E21">
            <v>989</v>
          </cell>
          <cell r="F21">
            <v>20508793</v>
          </cell>
          <cell r="I21">
            <v>4070</v>
          </cell>
          <cell r="J21">
            <v>24898725</v>
          </cell>
        </row>
        <row r="22">
          <cell r="C22">
            <v>2091</v>
          </cell>
          <cell r="D22">
            <v>768016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767</v>
          </cell>
          <cell r="D24">
            <v>5727960</v>
          </cell>
          <cell r="E24">
            <v>146</v>
          </cell>
          <cell r="F24">
            <v>2089831</v>
          </cell>
          <cell r="I24">
            <v>122</v>
          </cell>
          <cell r="J24">
            <v>1927119</v>
          </cell>
        </row>
        <row r="25">
          <cell r="C25">
            <v>1415</v>
          </cell>
          <cell r="D25">
            <v>142432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5323</v>
          </cell>
          <cell r="D26">
            <v>5404803</v>
          </cell>
          <cell r="E26">
            <v>1742</v>
          </cell>
          <cell r="F26">
            <v>1279770</v>
          </cell>
          <cell r="I26">
            <v>10780</v>
          </cell>
          <cell r="J26">
            <v>11041602</v>
          </cell>
        </row>
        <row r="27">
          <cell r="C27">
            <v>898</v>
          </cell>
          <cell r="D27">
            <v>86500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578</v>
          </cell>
          <cell r="D28">
            <v>271893</v>
          </cell>
          <cell r="E28">
            <v>0</v>
          </cell>
          <cell r="F28">
            <v>0</v>
          </cell>
          <cell r="I28">
            <v>3</v>
          </cell>
          <cell r="J28">
            <v>138273</v>
          </cell>
        </row>
        <row r="29">
          <cell r="C29">
            <v>2504</v>
          </cell>
          <cell r="D29">
            <v>376882</v>
          </cell>
          <cell r="E29">
            <v>3036</v>
          </cell>
          <cell r="F29">
            <v>1458501</v>
          </cell>
          <cell r="I29">
            <v>13176</v>
          </cell>
          <cell r="J29">
            <v>1565015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95644</v>
          </cell>
          <cell r="D31">
            <v>127760427.550375</v>
          </cell>
          <cell r="E31">
            <v>31389</v>
          </cell>
          <cell r="F31">
            <v>64652132.482172698</v>
          </cell>
          <cell r="I31">
            <v>125095</v>
          </cell>
          <cell r="J31">
            <v>105480765</v>
          </cell>
        </row>
        <row r="32">
          <cell r="C32">
            <v>10907</v>
          </cell>
          <cell r="D32">
            <v>3273379</v>
          </cell>
          <cell r="E32">
            <v>22654</v>
          </cell>
          <cell r="F32">
            <v>7119894</v>
          </cell>
          <cell r="I32">
            <v>22654</v>
          </cell>
          <cell r="J32">
            <v>7119894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235</v>
          </cell>
          <cell r="D36">
            <v>389620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5367</v>
          </cell>
          <cell r="D37">
            <v>13873700</v>
          </cell>
          <cell r="E37">
            <v>358</v>
          </cell>
          <cell r="F37">
            <v>1453969</v>
          </cell>
          <cell r="I37">
            <v>2236</v>
          </cell>
          <cell r="J37">
            <v>6647624</v>
          </cell>
        </row>
        <row r="38">
          <cell r="C38">
            <v>18183</v>
          </cell>
          <cell r="D38">
            <v>7017850</v>
          </cell>
          <cell r="E38">
            <v>4933</v>
          </cell>
          <cell r="F38">
            <v>2209418</v>
          </cell>
          <cell r="I38">
            <v>29926</v>
          </cell>
          <cell r="J38">
            <v>10958933</v>
          </cell>
        </row>
        <row r="39">
          <cell r="C39">
            <v>138544</v>
          </cell>
          <cell r="D39">
            <v>451178745</v>
          </cell>
          <cell r="E39">
            <v>89887</v>
          </cell>
          <cell r="F39">
            <v>164125257</v>
          </cell>
          <cell r="I39">
            <v>211470</v>
          </cell>
          <cell r="J39">
            <v>199349044</v>
          </cell>
        </row>
        <row r="40">
          <cell r="C40">
            <v>162329</v>
          </cell>
          <cell r="D40">
            <v>472459915</v>
          </cell>
          <cell r="E40">
            <v>95178</v>
          </cell>
          <cell r="F40">
            <v>167788644</v>
          </cell>
          <cell r="I40">
            <v>243632</v>
          </cell>
          <cell r="J40">
            <v>216955601</v>
          </cell>
        </row>
        <row r="41">
          <cell r="C41">
            <v>257973</v>
          </cell>
          <cell r="D41">
            <v>600220342.55037498</v>
          </cell>
          <cell r="E41">
            <v>126567</v>
          </cell>
          <cell r="F41">
            <v>232440776.4821727</v>
          </cell>
          <cell r="I41">
            <v>368727</v>
          </cell>
          <cell r="J41">
            <v>322436366</v>
          </cell>
        </row>
      </sheetData>
      <sheetData sheetId="29">
        <row r="12">
          <cell r="C12">
            <v>391188</v>
          </cell>
          <cell r="D12">
            <v>30081913.560814928</v>
          </cell>
          <cell r="E12">
            <v>247260</v>
          </cell>
          <cell r="F12">
            <v>19706839.443</v>
          </cell>
          <cell r="I12">
            <v>593466</v>
          </cell>
          <cell r="J12">
            <v>55163577</v>
          </cell>
        </row>
        <row r="13">
          <cell r="C13">
            <v>377498</v>
          </cell>
          <cell r="D13">
            <v>28549838.624294929</v>
          </cell>
          <cell r="E13">
            <v>247258</v>
          </cell>
          <cell r="F13">
            <v>19699339.443</v>
          </cell>
          <cell r="I13">
            <v>593460</v>
          </cell>
          <cell r="J13">
            <v>55137858</v>
          </cell>
        </row>
        <row r="14">
          <cell r="C14">
            <v>8607</v>
          </cell>
          <cell r="D14">
            <v>939794.23841999983</v>
          </cell>
          <cell r="E14">
            <v>2</v>
          </cell>
          <cell r="F14">
            <v>7500</v>
          </cell>
          <cell r="I14">
            <v>6</v>
          </cell>
          <cell r="J14">
            <v>25719</v>
          </cell>
        </row>
        <row r="15">
          <cell r="C15">
            <v>5083</v>
          </cell>
          <cell r="D15">
            <v>592280.69809999992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167859</v>
          </cell>
          <cell r="F17">
            <v>11765600.885</v>
          </cell>
          <cell r="I17">
            <v>0</v>
          </cell>
          <cell r="J17">
            <v>0</v>
          </cell>
        </row>
        <row r="18">
          <cell r="C18">
            <v>37622</v>
          </cell>
          <cell r="D18">
            <v>11916649</v>
          </cell>
          <cell r="E18">
            <v>2646</v>
          </cell>
          <cell r="F18">
            <v>2787984.8499999996</v>
          </cell>
          <cell r="I18">
            <v>31225</v>
          </cell>
          <cell r="J18">
            <v>7440245</v>
          </cell>
        </row>
        <row r="19">
          <cell r="C19">
            <v>9538</v>
          </cell>
          <cell r="D19">
            <v>2632043</v>
          </cell>
          <cell r="E19">
            <v>2563</v>
          </cell>
          <cell r="F19">
            <v>1665911.101</v>
          </cell>
          <cell r="I19">
            <v>31160</v>
          </cell>
          <cell r="J19">
            <v>5949944</v>
          </cell>
        </row>
        <row r="20">
          <cell r="C20">
            <v>11842</v>
          </cell>
          <cell r="D20">
            <v>3895951</v>
          </cell>
          <cell r="E20">
            <v>14</v>
          </cell>
          <cell r="F20">
            <v>407200</v>
          </cell>
          <cell r="I20">
            <v>54</v>
          </cell>
          <cell r="J20">
            <v>688814</v>
          </cell>
        </row>
        <row r="21">
          <cell r="C21">
            <v>5214</v>
          </cell>
          <cell r="D21">
            <v>1837289.0000000002</v>
          </cell>
          <cell r="E21">
            <v>3</v>
          </cell>
          <cell r="F21">
            <v>708000</v>
          </cell>
          <cell r="I21">
            <v>11</v>
          </cell>
          <cell r="J21">
            <v>801487</v>
          </cell>
        </row>
        <row r="22">
          <cell r="C22">
            <v>11028</v>
          </cell>
          <cell r="D22">
            <v>3551366</v>
          </cell>
          <cell r="E22">
            <v>66</v>
          </cell>
          <cell r="F22">
            <v>6873.7489999999998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17</v>
          </cell>
          <cell r="F23">
            <v>343.68745000000001</v>
          </cell>
          <cell r="I23">
            <v>0</v>
          </cell>
          <cell r="J23">
            <v>0</v>
          </cell>
        </row>
        <row r="24">
          <cell r="C24">
            <v>3507</v>
          </cell>
          <cell r="D24">
            <v>392324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5433</v>
          </cell>
          <cell r="D25">
            <v>1033568</v>
          </cell>
          <cell r="E25">
            <v>24</v>
          </cell>
          <cell r="F25">
            <v>6386.5950000000003</v>
          </cell>
          <cell r="I25">
            <v>1032</v>
          </cell>
          <cell r="J25">
            <v>259658</v>
          </cell>
        </row>
        <row r="26">
          <cell r="C26">
            <v>6027</v>
          </cell>
          <cell r="D26">
            <v>4235773.0000000009</v>
          </cell>
          <cell r="E26">
            <v>677</v>
          </cell>
          <cell r="F26">
            <v>916815.74300000025</v>
          </cell>
          <cell r="I26">
            <v>13398</v>
          </cell>
          <cell r="J26">
            <v>10547326</v>
          </cell>
        </row>
        <row r="27">
          <cell r="C27">
            <v>4395</v>
          </cell>
          <cell r="D27">
            <v>517484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5642</v>
          </cell>
          <cell r="D28">
            <v>723003.99999999988</v>
          </cell>
          <cell r="E28">
            <v>1</v>
          </cell>
          <cell r="F28">
            <v>300</v>
          </cell>
          <cell r="I28">
            <v>10</v>
          </cell>
          <cell r="J28">
            <v>2369</v>
          </cell>
        </row>
        <row r="29">
          <cell r="C29">
            <v>8426</v>
          </cell>
          <cell r="D29">
            <v>1442209</v>
          </cell>
          <cell r="E29">
            <v>3353</v>
          </cell>
          <cell r="F29">
            <v>765263.60799999989</v>
          </cell>
          <cell r="I29">
            <v>1703</v>
          </cell>
          <cell r="J29">
            <v>681155</v>
          </cell>
        </row>
        <row r="30">
          <cell r="C30">
            <v>0</v>
          </cell>
          <cell r="D30">
            <v>0</v>
          </cell>
          <cell r="E30">
            <v>239</v>
          </cell>
          <cell r="F30">
            <v>38558.9804</v>
          </cell>
          <cell r="I30">
            <v>0</v>
          </cell>
          <cell r="J30">
            <v>0</v>
          </cell>
        </row>
        <row r="31">
          <cell r="C31">
            <v>462240</v>
          </cell>
          <cell r="D31">
            <v>50342924.560814932</v>
          </cell>
          <cell r="E31">
            <v>253961</v>
          </cell>
          <cell r="F31">
            <v>24183590.238999996</v>
          </cell>
          <cell r="I31">
            <v>640834</v>
          </cell>
          <cell r="J31">
            <v>74094330</v>
          </cell>
        </row>
        <row r="32">
          <cell r="C32">
            <v>70623</v>
          </cell>
          <cell r="D32">
            <v>7530990.0000000019</v>
          </cell>
          <cell r="E32">
            <v>170298</v>
          </cell>
          <cell r="F32">
            <v>12035621.015000002</v>
          </cell>
          <cell r="I32">
            <v>364666</v>
          </cell>
          <cell r="J32">
            <v>26069308</v>
          </cell>
        </row>
        <row r="33">
          <cell r="C33">
            <v>0</v>
          </cell>
          <cell r="D33">
            <v>0</v>
          </cell>
          <cell r="E33">
            <v>35379</v>
          </cell>
          <cell r="F33">
            <v>2082707.41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5</v>
          </cell>
          <cell r="J36">
            <v>5302</v>
          </cell>
        </row>
        <row r="37">
          <cell r="C37">
            <v>4657</v>
          </cell>
          <cell r="D37">
            <v>2413466.0000000005</v>
          </cell>
          <cell r="E37">
            <v>137</v>
          </cell>
          <cell r="F37">
            <v>502051.20000000007</v>
          </cell>
          <cell r="I37">
            <v>893</v>
          </cell>
          <cell r="J37">
            <v>2540771</v>
          </cell>
        </row>
        <row r="38">
          <cell r="C38">
            <v>77</v>
          </cell>
          <cell r="D38">
            <v>15330.000000000002</v>
          </cell>
          <cell r="E38">
            <v>174</v>
          </cell>
          <cell r="F38">
            <v>69548.464999999982</v>
          </cell>
          <cell r="I38">
            <v>2802</v>
          </cell>
          <cell r="J38">
            <v>374094</v>
          </cell>
        </row>
        <row r="39">
          <cell r="C39">
            <v>19093</v>
          </cell>
          <cell r="D39">
            <v>4943925.0000000009</v>
          </cell>
          <cell r="E39">
            <v>2046</v>
          </cell>
          <cell r="F39">
            <v>785486.98300000001</v>
          </cell>
          <cell r="I39">
            <v>4865</v>
          </cell>
          <cell r="J39">
            <v>2732552</v>
          </cell>
        </row>
        <row r="40">
          <cell r="C40">
            <v>23827</v>
          </cell>
          <cell r="D40">
            <v>7372721.0000000019</v>
          </cell>
          <cell r="E40">
            <v>2357</v>
          </cell>
          <cell r="F40">
            <v>1357086.648</v>
          </cell>
          <cell r="I40">
            <v>8565</v>
          </cell>
          <cell r="J40">
            <v>5652719</v>
          </cell>
        </row>
        <row r="41">
          <cell r="C41">
            <v>486067</v>
          </cell>
          <cell r="D41">
            <v>57715645.560814932</v>
          </cell>
          <cell r="E41">
            <v>256318</v>
          </cell>
          <cell r="F41">
            <v>25540676.886999995</v>
          </cell>
          <cell r="I41">
            <v>649399</v>
          </cell>
          <cell r="J41">
            <v>79747049</v>
          </cell>
        </row>
      </sheetData>
      <sheetData sheetId="30">
        <row r="12">
          <cell r="C12">
            <v>190653</v>
          </cell>
          <cell r="D12">
            <v>16340156.127472181</v>
          </cell>
          <cell r="E12">
            <v>79360</v>
          </cell>
          <cell r="F12">
            <v>8474509.2330999989</v>
          </cell>
          <cell r="I12">
            <v>181601</v>
          </cell>
          <cell r="J12">
            <v>17930036.22076194</v>
          </cell>
        </row>
        <row r="13">
          <cell r="C13">
            <v>182304</v>
          </cell>
          <cell r="D13">
            <v>15476625.179340933</v>
          </cell>
          <cell r="E13">
            <v>79360</v>
          </cell>
          <cell r="F13">
            <v>8474509.2330999989</v>
          </cell>
          <cell r="I13">
            <v>181601</v>
          </cell>
          <cell r="J13">
            <v>17930036.22076194</v>
          </cell>
        </row>
        <row r="14">
          <cell r="C14">
            <v>4717</v>
          </cell>
          <cell r="D14">
            <v>552062.74687499995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3632</v>
          </cell>
          <cell r="D15">
            <v>311468.20125625003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52017</v>
          </cell>
          <cell r="F17">
            <v>5263413.6865499998</v>
          </cell>
          <cell r="I17">
            <v>127838</v>
          </cell>
          <cell r="J17">
            <v>10784295.430402571</v>
          </cell>
        </row>
        <row r="18">
          <cell r="C18">
            <v>13067</v>
          </cell>
          <cell r="D18">
            <v>4260797</v>
          </cell>
          <cell r="E18">
            <v>5534</v>
          </cell>
          <cell r="F18">
            <v>1059568.7131699983</v>
          </cell>
          <cell r="I18">
            <v>47054</v>
          </cell>
          <cell r="J18">
            <v>5732803.0058468319</v>
          </cell>
        </row>
        <row r="19">
          <cell r="C19">
            <v>6799</v>
          </cell>
          <cell r="D19">
            <v>1955943.9999999998</v>
          </cell>
          <cell r="E19">
            <v>5530</v>
          </cell>
          <cell r="F19">
            <v>1037297.2981699983</v>
          </cell>
          <cell r="I19">
            <v>47047</v>
          </cell>
          <cell r="J19">
            <v>5618716.3206686145</v>
          </cell>
        </row>
        <row r="20">
          <cell r="C20">
            <v>3320</v>
          </cell>
          <cell r="D20">
            <v>1369583</v>
          </cell>
          <cell r="E20">
            <v>4</v>
          </cell>
          <cell r="F20">
            <v>22271.415000000001</v>
          </cell>
          <cell r="I20">
            <v>7</v>
          </cell>
          <cell r="J20">
            <v>114086.68517821741</v>
          </cell>
        </row>
        <row r="21">
          <cell r="C21">
            <v>1723</v>
          </cell>
          <cell r="D21">
            <v>606940</v>
          </cell>
          <cell r="E21">
            <v>0</v>
          </cell>
          <cell r="F21">
            <v>0</v>
          </cell>
          <cell r="I21">
            <v>0</v>
          </cell>
          <cell r="J21">
            <v>0</v>
          </cell>
        </row>
        <row r="22">
          <cell r="C22">
            <v>1225</v>
          </cell>
          <cell r="D22">
            <v>328330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48</v>
          </cell>
          <cell r="D24">
            <v>8715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2169</v>
          </cell>
          <cell r="D25">
            <v>404712.00000000006</v>
          </cell>
          <cell r="E25">
            <v>151</v>
          </cell>
          <cell r="F25">
            <v>11843.361000000001</v>
          </cell>
          <cell r="I25">
            <v>1889</v>
          </cell>
          <cell r="J25">
            <v>405880.61352180736</v>
          </cell>
        </row>
        <row r="26">
          <cell r="C26">
            <v>2774</v>
          </cell>
          <cell r="D26">
            <v>1509926</v>
          </cell>
          <cell r="E26">
            <v>103</v>
          </cell>
          <cell r="F26">
            <v>51243.665500000003</v>
          </cell>
          <cell r="I26">
            <v>5498</v>
          </cell>
          <cell r="J26">
            <v>2287804.5317513212</v>
          </cell>
        </row>
        <row r="27">
          <cell r="C27">
            <v>243</v>
          </cell>
          <cell r="D27">
            <v>96287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486</v>
          </cell>
          <cell r="D28">
            <v>162670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9174</v>
          </cell>
          <cell r="D29">
            <v>1452183</v>
          </cell>
          <cell r="E29">
            <v>6564</v>
          </cell>
          <cell r="F29">
            <v>1214154.2759500011</v>
          </cell>
          <cell r="I29">
            <v>25093</v>
          </cell>
          <cell r="J29">
            <v>2299161.0265058056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218614</v>
          </cell>
          <cell r="D31">
            <v>24235446.127472181</v>
          </cell>
          <cell r="E31">
            <v>91712</v>
          </cell>
          <cell r="F31">
            <v>10811319.248719998</v>
          </cell>
          <cell r="I31">
            <v>261135</v>
          </cell>
          <cell r="J31">
            <v>28655685.398387704</v>
          </cell>
        </row>
        <row r="32">
          <cell r="C32">
            <v>23218</v>
          </cell>
          <cell r="D32">
            <v>2577244</v>
          </cell>
          <cell r="E32">
            <v>31412</v>
          </cell>
          <cell r="F32">
            <v>3880998.8088799976</v>
          </cell>
          <cell r="I32">
            <v>96094</v>
          </cell>
          <cell r="J32">
            <v>9945125.0263735484</v>
          </cell>
        </row>
        <row r="33">
          <cell r="C33">
            <v>0</v>
          </cell>
          <cell r="D33">
            <v>0</v>
          </cell>
          <cell r="E33">
            <v>13758</v>
          </cell>
          <cell r="F33">
            <v>917385.94757000008</v>
          </cell>
          <cell r="I33">
            <v>41967</v>
          </cell>
          <cell r="J33">
            <v>1987482.4814873121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4</v>
          </cell>
          <cell r="F36">
            <v>2335</v>
          </cell>
          <cell r="I36">
            <v>14</v>
          </cell>
          <cell r="J36">
            <v>15287.132186434781</v>
          </cell>
        </row>
        <row r="37">
          <cell r="C37">
            <v>111</v>
          </cell>
          <cell r="D37">
            <v>56771</v>
          </cell>
          <cell r="E37">
            <v>11</v>
          </cell>
          <cell r="F37">
            <v>13515.286</v>
          </cell>
          <cell r="I37">
            <v>101</v>
          </cell>
          <cell r="J37">
            <v>201282.76261570805</v>
          </cell>
        </row>
        <row r="38">
          <cell r="C38">
            <v>58</v>
          </cell>
          <cell r="D38">
            <v>29978.999999999996</v>
          </cell>
          <cell r="E38">
            <v>2</v>
          </cell>
          <cell r="F38">
            <v>200</v>
          </cell>
          <cell r="I38">
            <v>1007</v>
          </cell>
          <cell r="J38">
            <v>53433.979456415829</v>
          </cell>
        </row>
        <row r="39">
          <cell r="C39">
            <v>9430</v>
          </cell>
          <cell r="D39">
            <v>1347830</v>
          </cell>
          <cell r="E39">
            <v>6039</v>
          </cell>
          <cell r="F39">
            <v>723756.88095000002</v>
          </cell>
          <cell r="I39">
            <v>14962</v>
          </cell>
          <cell r="J39">
            <v>2122028.387151334</v>
          </cell>
        </row>
        <row r="40">
          <cell r="C40">
            <v>9599</v>
          </cell>
          <cell r="D40">
            <v>1434580</v>
          </cell>
          <cell r="E40">
            <v>6056</v>
          </cell>
          <cell r="F40">
            <v>739807.16694999998</v>
          </cell>
          <cell r="I40">
            <v>16084</v>
          </cell>
          <cell r="J40">
            <v>2392032.2614098927</v>
          </cell>
        </row>
        <row r="41">
          <cell r="C41">
            <v>228213</v>
          </cell>
          <cell r="D41">
            <v>25670026.127472181</v>
          </cell>
          <cell r="E41">
            <v>97768</v>
          </cell>
          <cell r="F41">
            <v>11551126.415669998</v>
          </cell>
          <cell r="I41">
            <v>277219</v>
          </cell>
          <cell r="J41">
            <v>31047717.659797598</v>
          </cell>
        </row>
      </sheetData>
      <sheetData sheetId="31">
        <row r="12">
          <cell r="C12">
            <v>3023978</v>
          </cell>
          <cell r="D12">
            <v>243802757.59004894</v>
          </cell>
          <cell r="E12">
            <v>1749387</v>
          </cell>
          <cell r="F12">
            <v>142436660</v>
          </cell>
          <cell r="I12">
            <v>2324305</v>
          </cell>
          <cell r="J12">
            <v>297403583</v>
          </cell>
        </row>
        <row r="13">
          <cell r="C13">
            <v>2948563</v>
          </cell>
          <cell r="D13">
            <v>233730580.72971377</v>
          </cell>
          <cell r="E13">
            <v>1748242</v>
          </cell>
          <cell r="F13">
            <v>139082619</v>
          </cell>
          <cell r="I13">
            <v>2300965</v>
          </cell>
          <cell r="J13">
            <v>286484729</v>
          </cell>
        </row>
        <row r="14">
          <cell r="C14">
            <v>48049</v>
          </cell>
          <cell r="D14">
            <v>6342288.5200078124</v>
          </cell>
          <cell r="E14">
            <v>9</v>
          </cell>
          <cell r="F14">
            <v>538449.99999999988</v>
          </cell>
          <cell r="I14">
            <v>14876</v>
          </cell>
          <cell r="J14">
            <v>4390013</v>
          </cell>
        </row>
        <row r="15">
          <cell r="C15">
            <v>27366</v>
          </cell>
          <cell r="D15">
            <v>3729888.3403273444</v>
          </cell>
          <cell r="E15">
            <v>1136</v>
          </cell>
          <cell r="F15">
            <v>2815590.9999999995</v>
          </cell>
          <cell r="I15">
            <v>8464</v>
          </cell>
          <cell r="J15">
            <v>6528841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167657</v>
          </cell>
          <cell r="D18">
            <v>23895624</v>
          </cell>
          <cell r="E18">
            <v>2508</v>
          </cell>
          <cell r="F18">
            <v>4399732</v>
          </cell>
          <cell r="I18">
            <v>9874</v>
          </cell>
          <cell r="J18">
            <v>4909175</v>
          </cell>
        </row>
        <row r="19">
          <cell r="C19">
            <v>55038</v>
          </cell>
          <cell r="D19">
            <v>3176416</v>
          </cell>
          <cell r="E19">
            <v>2155</v>
          </cell>
          <cell r="F19">
            <v>396029</v>
          </cell>
          <cell r="I19">
            <v>5098</v>
          </cell>
          <cell r="J19">
            <v>435243</v>
          </cell>
        </row>
        <row r="20">
          <cell r="C20">
            <v>56422</v>
          </cell>
          <cell r="D20">
            <v>8582570</v>
          </cell>
          <cell r="E20">
            <v>251</v>
          </cell>
          <cell r="F20">
            <v>166003</v>
          </cell>
          <cell r="I20">
            <v>3727</v>
          </cell>
          <cell r="J20">
            <v>2282053</v>
          </cell>
        </row>
        <row r="21">
          <cell r="C21">
            <v>1291</v>
          </cell>
          <cell r="D21">
            <v>590982</v>
          </cell>
          <cell r="E21">
            <v>0</v>
          </cell>
          <cell r="F21">
            <v>0</v>
          </cell>
          <cell r="I21">
            <v>0</v>
          </cell>
          <cell r="J21">
            <v>415582</v>
          </cell>
        </row>
        <row r="22">
          <cell r="C22">
            <v>54906</v>
          </cell>
          <cell r="D22">
            <v>11545656</v>
          </cell>
          <cell r="E22">
            <v>102</v>
          </cell>
          <cell r="F22">
            <v>3837700</v>
          </cell>
          <cell r="I22">
            <v>1049</v>
          </cell>
          <cell r="J22">
            <v>1776297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9732</v>
          </cell>
          <cell r="D24">
            <v>946477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42279</v>
          </cell>
          <cell r="D25">
            <v>6942962.9999999991</v>
          </cell>
          <cell r="E25">
            <v>307</v>
          </cell>
          <cell r="F25">
            <v>51666.999999999993</v>
          </cell>
          <cell r="I25">
            <v>3257</v>
          </cell>
          <cell r="J25">
            <v>535251</v>
          </cell>
        </row>
        <row r="26">
          <cell r="C26">
            <v>45605</v>
          </cell>
          <cell r="D26">
            <v>20412101</v>
          </cell>
          <cell r="E26">
            <v>3266</v>
          </cell>
          <cell r="F26">
            <v>1038748</v>
          </cell>
          <cell r="I26">
            <v>41050</v>
          </cell>
          <cell r="J26">
            <v>11044969</v>
          </cell>
        </row>
        <row r="27">
          <cell r="C27">
            <v>7517</v>
          </cell>
          <cell r="D27">
            <v>939821.99999999988</v>
          </cell>
          <cell r="E27">
            <v>0</v>
          </cell>
          <cell r="F27">
            <v>0</v>
          </cell>
          <cell r="I27">
            <v>3</v>
          </cell>
          <cell r="J27">
            <v>3231</v>
          </cell>
        </row>
        <row r="28">
          <cell r="C28">
            <v>12532</v>
          </cell>
          <cell r="D28">
            <v>2813330</v>
          </cell>
          <cell r="E28">
            <v>16</v>
          </cell>
          <cell r="F28">
            <v>2324</v>
          </cell>
          <cell r="I28">
            <v>107</v>
          </cell>
          <cell r="J28">
            <v>16421</v>
          </cell>
        </row>
        <row r="29">
          <cell r="C29">
            <v>25550</v>
          </cell>
          <cell r="D29">
            <v>9211208</v>
          </cell>
          <cell r="E29">
            <v>10282</v>
          </cell>
          <cell r="F29">
            <v>26947042</v>
          </cell>
          <cell r="I29">
            <v>79964</v>
          </cell>
          <cell r="J29">
            <v>32592091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3334850</v>
          </cell>
          <cell r="D31">
            <v>308964282.59004891</v>
          </cell>
          <cell r="E31">
            <v>1765766</v>
          </cell>
          <cell r="F31">
            <v>174876173</v>
          </cell>
          <cell r="I31">
            <v>2458560</v>
          </cell>
          <cell r="J31">
            <v>346504721</v>
          </cell>
        </row>
        <row r="32">
          <cell r="C32">
            <v>435774</v>
          </cell>
          <cell r="D32">
            <v>40372418</v>
          </cell>
          <cell r="E32">
            <v>405111</v>
          </cell>
          <cell r="F32">
            <v>6237845</v>
          </cell>
          <cell r="I32">
            <v>120242</v>
          </cell>
          <cell r="J32">
            <v>21156038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7988</v>
          </cell>
          <cell r="F35">
            <v>230519</v>
          </cell>
          <cell r="I35">
            <v>7988</v>
          </cell>
          <cell r="J35">
            <v>1988321</v>
          </cell>
        </row>
        <row r="36">
          <cell r="C36">
            <v>0</v>
          </cell>
          <cell r="D36">
            <v>0</v>
          </cell>
          <cell r="E36">
            <v>133</v>
          </cell>
          <cell r="F36">
            <v>16072.999999999998</v>
          </cell>
          <cell r="I36">
            <v>1190</v>
          </cell>
          <cell r="J36">
            <v>352122</v>
          </cell>
        </row>
        <row r="37">
          <cell r="C37">
            <v>35161</v>
          </cell>
          <cell r="D37">
            <v>11732233</v>
          </cell>
          <cell r="E37">
            <v>1715</v>
          </cell>
          <cell r="F37">
            <v>433678.00000000006</v>
          </cell>
          <cell r="I37">
            <v>8766</v>
          </cell>
          <cell r="J37">
            <v>4370949</v>
          </cell>
        </row>
        <row r="38">
          <cell r="C38">
            <v>916</v>
          </cell>
          <cell r="D38">
            <v>366369</v>
          </cell>
          <cell r="E38">
            <v>71796</v>
          </cell>
          <cell r="F38">
            <v>7979155</v>
          </cell>
          <cell r="I38">
            <v>293653</v>
          </cell>
          <cell r="J38">
            <v>49124636</v>
          </cell>
        </row>
        <row r="39">
          <cell r="C39">
            <v>165883</v>
          </cell>
          <cell r="D39">
            <v>54998861</v>
          </cell>
          <cell r="E39">
            <v>15879</v>
          </cell>
          <cell r="F39">
            <v>35291044</v>
          </cell>
          <cell r="I39">
            <v>697299</v>
          </cell>
          <cell r="J39">
            <v>281650894</v>
          </cell>
        </row>
        <row r="40">
          <cell r="C40">
            <v>201960</v>
          </cell>
          <cell r="D40">
            <v>67097463</v>
          </cell>
          <cell r="E40">
            <v>97511</v>
          </cell>
          <cell r="F40">
            <v>43950469</v>
          </cell>
          <cell r="I40">
            <v>1008896</v>
          </cell>
          <cell r="J40">
            <v>337486922</v>
          </cell>
        </row>
        <row r="41">
          <cell r="C41">
            <v>3536810</v>
          </cell>
          <cell r="D41">
            <v>376061745.59004891</v>
          </cell>
          <cell r="E41">
            <v>1863277</v>
          </cell>
          <cell r="F41">
            <v>218826642</v>
          </cell>
          <cell r="I41">
            <v>3467456</v>
          </cell>
          <cell r="J41">
            <v>683991643</v>
          </cell>
        </row>
      </sheetData>
      <sheetData sheetId="32">
        <row r="12">
          <cell r="C12">
            <v>3864</v>
          </cell>
          <cell r="D12">
            <v>721005.8438613154</v>
          </cell>
          <cell r="E12">
            <v>4545</v>
          </cell>
          <cell r="F12">
            <v>1871242</v>
          </cell>
          <cell r="I12">
            <v>23199</v>
          </cell>
          <cell r="J12">
            <v>8373415</v>
          </cell>
        </row>
        <row r="13">
          <cell r="C13">
            <v>3016</v>
          </cell>
          <cell r="D13">
            <v>343003.62557036226</v>
          </cell>
          <cell r="E13">
            <v>4421</v>
          </cell>
          <cell r="F13">
            <v>1638921</v>
          </cell>
          <cell r="I13">
            <v>22037</v>
          </cell>
          <cell r="J13">
            <v>7172156</v>
          </cell>
        </row>
        <row r="14">
          <cell r="C14">
            <v>311</v>
          </cell>
          <cell r="D14">
            <v>119778.25130624999</v>
          </cell>
          <cell r="E14">
            <v>3</v>
          </cell>
          <cell r="F14">
            <v>73000</v>
          </cell>
          <cell r="I14">
            <v>32</v>
          </cell>
          <cell r="J14">
            <v>298386</v>
          </cell>
        </row>
        <row r="15">
          <cell r="C15">
            <v>537</v>
          </cell>
          <cell r="D15">
            <v>258223.96698470312</v>
          </cell>
          <cell r="E15">
            <v>121</v>
          </cell>
          <cell r="F15">
            <v>159321</v>
          </cell>
          <cell r="I15">
            <v>1130</v>
          </cell>
          <cell r="J15">
            <v>902873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8116</v>
          </cell>
          <cell r="D18">
            <v>5909851</v>
          </cell>
          <cell r="E18">
            <v>6217</v>
          </cell>
          <cell r="F18">
            <v>2562624</v>
          </cell>
          <cell r="I18">
            <v>38548</v>
          </cell>
          <cell r="J18">
            <v>19327237</v>
          </cell>
        </row>
        <row r="19">
          <cell r="C19">
            <v>4609</v>
          </cell>
          <cell r="D19">
            <v>2166294</v>
          </cell>
          <cell r="E19">
            <v>5524</v>
          </cell>
          <cell r="F19">
            <v>2058039</v>
          </cell>
          <cell r="I19">
            <v>33520</v>
          </cell>
          <cell r="J19">
            <v>15610629</v>
          </cell>
        </row>
        <row r="20">
          <cell r="C20">
            <v>1909</v>
          </cell>
          <cell r="D20">
            <v>1714108.0000000002</v>
          </cell>
          <cell r="E20">
            <v>683</v>
          </cell>
          <cell r="F20">
            <v>357230</v>
          </cell>
          <cell r="I20">
            <v>4974</v>
          </cell>
          <cell r="J20">
            <v>3436525</v>
          </cell>
        </row>
        <row r="21">
          <cell r="C21">
            <v>896</v>
          </cell>
          <cell r="D21">
            <v>559938</v>
          </cell>
          <cell r="E21">
            <v>10</v>
          </cell>
          <cell r="F21">
            <v>147355</v>
          </cell>
          <cell r="I21">
            <v>54</v>
          </cell>
          <cell r="J21">
            <v>280083</v>
          </cell>
        </row>
        <row r="22">
          <cell r="C22">
            <v>702</v>
          </cell>
          <cell r="D22">
            <v>1469511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209</v>
          </cell>
          <cell r="D24">
            <v>26535.000000000004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297</v>
          </cell>
          <cell r="D25">
            <v>34049.999999999993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481</v>
          </cell>
          <cell r="D26">
            <v>654179.00000000012</v>
          </cell>
          <cell r="E26">
            <v>178</v>
          </cell>
          <cell r="F26">
            <v>863216.00000000012</v>
          </cell>
          <cell r="I26">
            <v>590</v>
          </cell>
          <cell r="J26">
            <v>1646611</v>
          </cell>
        </row>
        <row r="27">
          <cell r="C27">
            <v>197</v>
          </cell>
          <cell r="D27">
            <v>22310.000000000004</v>
          </cell>
          <cell r="E27">
            <v>0</v>
          </cell>
          <cell r="F27">
            <v>0</v>
          </cell>
          <cell r="I27">
            <v>1</v>
          </cell>
          <cell r="J27">
            <v>9061</v>
          </cell>
        </row>
        <row r="28">
          <cell r="C28">
            <v>295</v>
          </cell>
          <cell r="D28">
            <v>28757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2204</v>
          </cell>
          <cell r="D29">
            <v>292913.00000000006</v>
          </cell>
          <cell r="E29">
            <v>3</v>
          </cell>
          <cell r="F29">
            <v>30.000000000000004</v>
          </cell>
          <cell r="I29">
            <v>56</v>
          </cell>
          <cell r="J29">
            <v>201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15663</v>
          </cell>
          <cell r="D31">
            <v>7689600.8438613154</v>
          </cell>
          <cell r="E31">
            <v>10943</v>
          </cell>
          <cell r="F31">
            <v>5297112</v>
          </cell>
          <cell r="I31">
            <v>62394</v>
          </cell>
          <cell r="J31">
            <v>29356525</v>
          </cell>
        </row>
        <row r="32">
          <cell r="C32">
            <v>2145</v>
          </cell>
          <cell r="D32">
            <v>945473</v>
          </cell>
          <cell r="E32">
            <v>4127</v>
          </cell>
          <cell r="F32">
            <v>1394346</v>
          </cell>
          <cell r="I32">
            <v>24071</v>
          </cell>
          <cell r="J32">
            <v>8120204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330</v>
          </cell>
          <cell r="D37">
            <v>402048</v>
          </cell>
          <cell r="E37">
            <v>43</v>
          </cell>
          <cell r="F37">
            <v>145219</v>
          </cell>
          <cell r="I37">
            <v>180</v>
          </cell>
          <cell r="J37">
            <v>526102</v>
          </cell>
        </row>
        <row r="38">
          <cell r="C38">
            <v>56</v>
          </cell>
          <cell r="D38">
            <v>15300</v>
          </cell>
          <cell r="E38">
            <v>0</v>
          </cell>
          <cell r="F38">
            <v>0</v>
          </cell>
          <cell r="I38">
            <v>775</v>
          </cell>
          <cell r="J38">
            <v>65038</v>
          </cell>
        </row>
        <row r="39">
          <cell r="C39">
            <v>4683</v>
          </cell>
          <cell r="D39">
            <v>5056043.9999999991</v>
          </cell>
          <cell r="E39">
            <v>6636</v>
          </cell>
          <cell r="F39">
            <v>4384687</v>
          </cell>
          <cell r="I39">
            <v>23009</v>
          </cell>
          <cell r="J39">
            <v>8790779</v>
          </cell>
        </row>
        <row r="40">
          <cell r="C40">
            <v>5069</v>
          </cell>
          <cell r="D40">
            <v>5473391.9999999991</v>
          </cell>
          <cell r="E40">
            <v>6679</v>
          </cell>
          <cell r="F40">
            <v>4529906</v>
          </cell>
          <cell r="I40">
            <v>23964</v>
          </cell>
          <cell r="J40">
            <v>9381919</v>
          </cell>
        </row>
        <row r="41">
          <cell r="C41">
            <v>20732</v>
          </cell>
          <cell r="D41">
            <v>13162992.843861315</v>
          </cell>
          <cell r="E41">
            <v>17622</v>
          </cell>
          <cell r="F41">
            <v>9827018</v>
          </cell>
          <cell r="I41">
            <v>86358</v>
          </cell>
          <cell r="J41">
            <v>38738444</v>
          </cell>
        </row>
      </sheetData>
      <sheetData sheetId="33">
        <row r="12">
          <cell r="C12">
            <v>6549</v>
          </cell>
          <cell r="D12">
            <v>570259.95222744113</v>
          </cell>
          <cell r="E12">
            <v>980</v>
          </cell>
          <cell r="F12">
            <v>347800</v>
          </cell>
          <cell r="I12">
            <v>102832</v>
          </cell>
          <cell r="J12">
            <v>2313682</v>
          </cell>
        </row>
        <row r="13">
          <cell r="C13">
            <v>5517</v>
          </cell>
          <cell r="D13">
            <v>478924.83156148798</v>
          </cell>
          <cell r="E13">
            <v>980</v>
          </cell>
          <cell r="F13">
            <v>347800</v>
          </cell>
          <cell r="I13">
            <v>102832</v>
          </cell>
          <cell r="J13">
            <v>2313682</v>
          </cell>
        </row>
        <row r="14">
          <cell r="C14">
            <v>535</v>
          </cell>
          <cell r="D14">
            <v>49848.169931249999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497</v>
          </cell>
          <cell r="D15">
            <v>41486.950734703103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882</v>
          </cell>
          <cell r="F17">
            <v>295630</v>
          </cell>
          <cell r="I17">
            <v>22428</v>
          </cell>
          <cell r="J17">
            <v>940400</v>
          </cell>
        </row>
        <row r="18">
          <cell r="C18">
            <v>5119</v>
          </cell>
          <cell r="D18">
            <v>3939689</v>
          </cell>
          <cell r="E18">
            <v>2463</v>
          </cell>
          <cell r="F18">
            <v>1258700</v>
          </cell>
          <cell r="I18">
            <v>11547</v>
          </cell>
          <cell r="J18">
            <v>5838425</v>
          </cell>
        </row>
        <row r="19">
          <cell r="C19">
            <v>2024</v>
          </cell>
          <cell r="D19">
            <v>695493</v>
          </cell>
          <cell r="E19">
            <v>2329</v>
          </cell>
          <cell r="F19">
            <v>1122200</v>
          </cell>
          <cell r="I19">
            <v>11071</v>
          </cell>
          <cell r="J19">
            <v>5199303</v>
          </cell>
        </row>
        <row r="20">
          <cell r="C20">
            <v>1242</v>
          </cell>
          <cell r="D20">
            <v>1638636</v>
          </cell>
          <cell r="E20">
            <v>131</v>
          </cell>
          <cell r="F20">
            <v>133800</v>
          </cell>
          <cell r="I20">
            <v>452</v>
          </cell>
          <cell r="J20">
            <v>622294</v>
          </cell>
        </row>
        <row r="21">
          <cell r="C21">
            <v>668</v>
          </cell>
          <cell r="D21">
            <v>335150</v>
          </cell>
          <cell r="E21">
            <v>3</v>
          </cell>
          <cell r="F21">
            <v>2700</v>
          </cell>
          <cell r="I21">
            <v>24</v>
          </cell>
          <cell r="J21">
            <v>16828</v>
          </cell>
        </row>
        <row r="22">
          <cell r="C22">
            <v>1185</v>
          </cell>
          <cell r="D22">
            <v>1270410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200</v>
          </cell>
          <cell r="D24">
            <v>46306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879</v>
          </cell>
          <cell r="D25">
            <v>155955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2980</v>
          </cell>
          <cell r="D26">
            <v>1066004</v>
          </cell>
          <cell r="E26">
            <v>228</v>
          </cell>
          <cell r="F26">
            <v>313900</v>
          </cell>
          <cell r="I26">
            <v>1713</v>
          </cell>
          <cell r="J26">
            <v>1747971</v>
          </cell>
        </row>
        <row r="27">
          <cell r="C27">
            <v>355</v>
          </cell>
          <cell r="D27">
            <v>96992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392</v>
          </cell>
          <cell r="D28">
            <v>128468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4336</v>
          </cell>
          <cell r="D29">
            <v>273117</v>
          </cell>
          <cell r="E29">
            <v>2959</v>
          </cell>
          <cell r="F29">
            <v>737800</v>
          </cell>
          <cell r="I29">
            <v>163676</v>
          </cell>
          <cell r="J29">
            <v>1251089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20810</v>
          </cell>
          <cell r="D31">
            <v>6276790.9522274416</v>
          </cell>
          <cell r="E31">
            <v>6630</v>
          </cell>
          <cell r="F31">
            <v>2658200</v>
          </cell>
          <cell r="I31">
            <v>279768</v>
          </cell>
          <cell r="J31">
            <v>11151167</v>
          </cell>
        </row>
        <row r="32">
          <cell r="C32">
            <v>4569</v>
          </cell>
          <cell r="D32">
            <v>7588.2499999999991</v>
          </cell>
          <cell r="E32">
            <v>3819</v>
          </cell>
          <cell r="F32">
            <v>1092100</v>
          </cell>
          <cell r="I32">
            <v>262606</v>
          </cell>
          <cell r="J32">
            <v>2696863</v>
          </cell>
        </row>
        <row r="33">
          <cell r="C33">
            <v>0</v>
          </cell>
          <cell r="D33">
            <v>0</v>
          </cell>
          <cell r="E33">
            <v>3189</v>
          </cell>
          <cell r="F33">
            <v>1092100</v>
          </cell>
          <cell r="I33">
            <v>262606</v>
          </cell>
          <cell r="J33">
            <v>2696863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2340</v>
          </cell>
          <cell r="D37">
            <v>311901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4</v>
          </cell>
          <cell r="D38">
            <v>1850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3505</v>
          </cell>
          <cell r="D39">
            <v>1243726</v>
          </cell>
          <cell r="E39">
            <v>3467</v>
          </cell>
          <cell r="F39">
            <v>1680200</v>
          </cell>
          <cell r="I39">
            <v>38087</v>
          </cell>
          <cell r="J39">
            <v>12040885</v>
          </cell>
        </row>
        <row r="40">
          <cell r="C40">
            <v>5849</v>
          </cell>
          <cell r="D40">
            <v>1557477</v>
          </cell>
          <cell r="E40">
            <v>3467</v>
          </cell>
          <cell r="F40">
            <v>1680200</v>
          </cell>
          <cell r="I40">
            <v>38087</v>
          </cell>
          <cell r="J40">
            <v>1240885</v>
          </cell>
        </row>
        <row r="41">
          <cell r="C41">
            <v>26659</v>
          </cell>
          <cell r="D41">
            <v>7834267.9522274416</v>
          </cell>
          <cell r="E41">
            <v>10097</v>
          </cell>
          <cell r="F41">
            <v>4338400</v>
          </cell>
          <cell r="I41">
            <v>317855</v>
          </cell>
          <cell r="J41">
            <v>23192052</v>
          </cell>
        </row>
      </sheetData>
      <sheetData sheetId="34">
        <row r="12">
          <cell r="C12">
            <v>6285</v>
          </cell>
          <cell r="D12">
            <v>424700</v>
          </cell>
          <cell r="E12">
            <v>42603</v>
          </cell>
          <cell r="F12">
            <v>1341490.27</v>
          </cell>
          <cell r="I12">
            <v>110816</v>
          </cell>
          <cell r="J12">
            <v>2232660.36</v>
          </cell>
        </row>
        <row r="13">
          <cell r="C13">
            <v>4445</v>
          </cell>
          <cell r="D13">
            <v>299100</v>
          </cell>
          <cell r="E13">
            <v>0</v>
          </cell>
          <cell r="F13">
            <v>0</v>
          </cell>
          <cell r="I13">
            <v>0</v>
          </cell>
          <cell r="J13">
            <v>0</v>
          </cell>
        </row>
        <row r="14">
          <cell r="C14">
            <v>1028</v>
          </cell>
          <cell r="D14">
            <v>70700</v>
          </cell>
          <cell r="E14">
            <v>4</v>
          </cell>
          <cell r="F14">
            <v>170</v>
          </cell>
          <cell r="I14">
            <v>193</v>
          </cell>
          <cell r="J14">
            <v>2486.5100000000002</v>
          </cell>
        </row>
        <row r="15">
          <cell r="C15">
            <v>812</v>
          </cell>
          <cell r="D15">
            <v>54900</v>
          </cell>
          <cell r="E15">
            <v>42599</v>
          </cell>
          <cell r="F15">
            <v>1341320.27</v>
          </cell>
          <cell r="I15">
            <v>110623</v>
          </cell>
          <cell r="J15">
            <v>2230173.85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9087</v>
          </cell>
          <cell r="D18">
            <v>703300</v>
          </cell>
          <cell r="E18">
            <v>29557</v>
          </cell>
          <cell r="F18">
            <v>1154538.3</v>
          </cell>
          <cell r="I18">
            <v>105097</v>
          </cell>
          <cell r="J18">
            <v>2499466.19</v>
          </cell>
        </row>
        <row r="19">
          <cell r="C19">
            <v>6849</v>
          </cell>
          <cell r="D19">
            <v>406300</v>
          </cell>
          <cell r="E19">
            <v>29557</v>
          </cell>
          <cell r="F19">
            <v>1154538.3</v>
          </cell>
          <cell r="I19">
            <v>105097</v>
          </cell>
          <cell r="J19">
            <v>2499466.19</v>
          </cell>
        </row>
        <row r="20">
          <cell r="C20">
            <v>991</v>
          </cell>
          <cell r="D20">
            <v>160300</v>
          </cell>
          <cell r="E20">
            <v>0</v>
          </cell>
          <cell r="F20">
            <v>0</v>
          </cell>
          <cell r="I20">
            <v>0</v>
          </cell>
          <cell r="J20">
            <v>0</v>
          </cell>
        </row>
        <row r="21">
          <cell r="C21">
            <v>1235</v>
          </cell>
          <cell r="D21">
            <v>122400</v>
          </cell>
          <cell r="E21">
            <v>0</v>
          </cell>
          <cell r="F21">
            <v>0</v>
          </cell>
          <cell r="I21">
            <v>0</v>
          </cell>
          <cell r="J21">
            <v>0</v>
          </cell>
        </row>
        <row r="22">
          <cell r="C22">
            <v>12</v>
          </cell>
          <cell r="D22">
            <v>14300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10</v>
          </cell>
          <cell r="D24">
            <v>1000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16</v>
          </cell>
          <cell r="D25">
            <v>2100</v>
          </cell>
          <cell r="E25">
            <v>0</v>
          </cell>
          <cell r="F25">
            <v>0</v>
          </cell>
          <cell r="I25">
            <v>1708</v>
          </cell>
          <cell r="J25">
            <v>32226.71</v>
          </cell>
        </row>
        <row r="26">
          <cell r="C26">
            <v>53</v>
          </cell>
          <cell r="D26">
            <v>38900</v>
          </cell>
          <cell r="E26">
            <v>20</v>
          </cell>
          <cell r="F26">
            <v>21058.18</v>
          </cell>
          <cell r="I26">
            <v>2365</v>
          </cell>
          <cell r="J26">
            <v>75331.91</v>
          </cell>
        </row>
        <row r="27">
          <cell r="C27">
            <v>33</v>
          </cell>
          <cell r="D27">
            <v>12700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52</v>
          </cell>
          <cell r="D28">
            <v>22900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1590</v>
          </cell>
          <cell r="D29">
            <v>268400</v>
          </cell>
          <cell r="E29">
            <v>23703</v>
          </cell>
          <cell r="F29">
            <v>581617</v>
          </cell>
          <cell r="I29">
            <v>48729</v>
          </cell>
          <cell r="J29">
            <v>778441.32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17126</v>
          </cell>
          <cell r="D31">
            <v>1474000</v>
          </cell>
          <cell r="E31">
            <v>95883</v>
          </cell>
          <cell r="F31">
            <v>3098703.7500000005</v>
          </cell>
          <cell r="I31">
            <v>268715</v>
          </cell>
          <cell r="J31">
            <v>5618126.4900000002</v>
          </cell>
        </row>
        <row r="32">
          <cell r="C32">
            <v>6256</v>
          </cell>
          <cell r="D32">
            <v>237900</v>
          </cell>
          <cell r="E32">
            <v>95689</v>
          </cell>
          <cell r="F32">
            <v>3058371</v>
          </cell>
          <cell r="I32">
            <v>268490</v>
          </cell>
          <cell r="J32">
            <v>5548414.6799999997</v>
          </cell>
        </row>
        <row r="33">
          <cell r="C33">
            <v>0</v>
          </cell>
          <cell r="D33">
            <v>0</v>
          </cell>
          <cell r="E33">
            <v>95689</v>
          </cell>
          <cell r="F33">
            <v>3058371</v>
          </cell>
          <cell r="I33">
            <v>268490</v>
          </cell>
          <cell r="J33">
            <v>5548414.6799999997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6</v>
          </cell>
          <cell r="D37">
            <v>2800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1</v>
          </cell>
          <cell r="D38">
            <v>600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219</v>
          </cell>
          <cell r="D39">
            <v>32500</v>
          </cell>
          <cell r="E39">
            <v>653</v>
          </cell>
          <cell r="F39">
            <v>442163.97</v>
          </cell>
          <cell r="I39">
            <v>747</v>
          </cell>
          <cell r="J39">
            <v>638667.75</v>
          </cell>
        </row>
        <row r="40">
          <cell r="C40">
            <v>226</v>
          </cell>
          <cell r="D40">
            <v>35900</v>
          </cell>
          <cell r="E40">
            <v>653</v>
          </cell>
          <cell r="F40">
            <v>442163.97</v>
          </cell>
          <cell r="I40">
            <v>747</v>
          </cell>
          <cell r="J40">
            <v>638667.75</v>
          </cell>
        </row>
        <row r="41">
          <cell r="C41">
            <v>17352</v>
          </cell>
          <cell r="D41">
            <v>1509900</v>
          </cell>
          <cell r="E41">
            <v>96536</v>
          </cell>
          <cell r="F41">
            <v>3540867.7200000007</v>
          </cell>
          <cell r="I41">
            <v>269462</v>
          </cell>
          <cell r="J41">
            <v>6256794.2400000002</v>
          </cell>
        </row>
      </sheetData>
      <sheetData sheetId="35">
        <row r="12">
          <cell r="C12">
            <v>113</v>
          </cell>
          <cell r="D12">
            <v>4498</v>
          </cell>
          <cell r="E12">
            <v>33436</v>
          </cell>
          <cell r="F12">
            <v>1179148</v>
          </cell>
          <cell r="I12">
            <v>101522</v>
          </cell>
          <cell r="J12">
            <v>2952139</v>
          </cell>
        </row>
        <row r="13">
          <cell r="C13">
            <v>101</v>
          </cell>
          <cell r="D13">
            <v>3777</v>
          </cell>
          <cell r="E13">
            <v>33436</v>
          </cell>
          <cell r="F13">
            <v>1179148</v>
          </cell>
          <cell r="I13">
            <v>101522</v>
          </cell>
          <cell r="J13">
            <v>2952139</v>
          </cell>
        </row>
        <row r="14">
          <cell r="C14">
            <v>9</v>
          </cell>
          <cell r="D14">
            <v>531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3</v>
          </cell>
          <cell r="D15">
            <v>190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364</v>
          </cell>
          <cell r="D18">
            <v>63981</v>
          </cell>
          <cell r="E18">
            <v>0</v>
          </cell>
          <cell r="F18">
            <v>0</v>
          </cell>
          <cell r="I18">
            <v>0</v>
          </cell>
          <cell r="J18">
            <v>0</v>
          </cell>
        </row>
        <row r="19">
          <cell r="C19">
            <v>166</v>
          </cell>
          <cell r="D19">
            <v>21081</v>
          </cell>
          <cell r="E19">
            <v>0</v>
          </cell>
          <cell r="F19">
            <v>0</v>
          </cell>
          <cell r="I19">
            <v>0</v>
          </cell>
          <cell r="J19">
            <v>0</v>
          </cell>
        </row>
        <row r="20">
          <cell r="C20">
            <v>98</v>
          </cell>
          <cell r="D20">
            <v>21124</v>
          </cell>
          <cell r="E20">
            <v>0</v>
          </cell>
          <cell r="F20">
            <v>0</v>
          </cell>
          <cell r="I20">
            <v>0</v>
          </cell>
          <cell r="J20">
            <v>0</v>
          </cell>
        </row>
        <row r="21">
          <cell r="C21">
            <v>65</v>
          </cell>
          <cell r="D21">
            <v>7476</v>
          </cell>
          <cell r="E21">
            <v>0</v>
          </cell>
          <cell r="F21">
            <v>0</v>
          </cell>
          <cell r="I21">
            <v>0</v>
          </cell>
          <cell r="J21">
            <v>0</v>
          </cell>
        </row>
        <row r="22">
          <cell r="C22">
            <v>35</v>
          </cell>
          <cell r="D22">
            <v>14300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139</v>
          </cell>
          <cell r="D24">
            <v>13686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79</v>
          </cell>
          <cell r="D25">
            <v>7704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20</v>
          </cell>
          <cell r="D26">
            <v>28075</v>
          </cell>
          <cell r="E26">
            <v>0</v>
          </cell>
          <cell r="F26">
            <v>0</v>
          </cell>
          <cell r="I26">
            <v>0</v>
          </cell>
          <cell r="J26">
            <v>0</v>
          </cell>
        </row>
        <row r="27">
          <cell r="C27">
            <v>58</v>
          </cell>
          <cell r="D27">
            <v>5783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41</v>
          </cell>
          <cell r="D28">
            <v>4021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217</v>
          </cell>
          <cell r="D29">
            <v>15940</v>
          </cell>
          <cell r="E29">
            <v>10761</v>
          </cell>
          <cell r="F29">
            <v>362259</v>
          </cell>
          <cell r="I29">
            <v>41865</v>
          </cell>
          <cell r="J29">
            <v>842276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1031</v>
          </cell>
          <cell r="D31">
            <v>143688</v>
          </cell>
          <cell r="E31">
            <v>44197</v>
          </cell>
          <cell r="F31">
            <v>1541407</v>
          </cell>
          <cell r="I31">
            <v>143387</v>
          </cell>
          <cell r="J31">
            <v>3794415</v>
          </cell>
        </row>
        <row r="32">
          <cell r="C32">
            <v>163</v>
          </cell>
          <cell r="D32">
            <v>21086</v>
          </cell>
          <cell r="E32">
            <v>10471</v>
          </cell>
          <cell r="F32">
            <v>352568</v>
          </cell>
          <cell r="I32">
            <v>40536</v>
          </cell>
          <cell r="J32">
            <v>791762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69</v>
          </cell>
          <cell r="D37">
            <v>27867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4</v>
          </cell>
          <cell r="D38">
            <v>2000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381</v>
          </cell>
          <cell r="D39">
            <v>68168</v>
          </cell>
          <cell r="E39">
            <v>179</v>
          </cell>
          <cell r="F39">
            <v>79098</v>
          </cell>
          <cell r="I39">
            <v>576</v>
          </cell>
          <cell r="J39">
            <v>144020</v>
          </cell>
        </row>
        <row r="40">
          <cell r="C40">
            <v>454</v>
          </cell>
          <cell r="D40">
            <v>98035</v>
          </cell>
          <cell r="E40">
            <v>179</v>
          </cell>
          <cell r="F40">
            <v>79098</v>
          </cell>
          <cell r="I40">
            <v>576</v>
          </cell>
          <cell r="J40">
            <v>144020</v>
          </cell>
        </row>
        <row r="41">
          <cell r="C41">
            <v>1485</v>
          </cell>
          <cell r="D41">
            <v>241723</v>
          </cell>
          <cell r="E41">
            <v>44376</v>
          </cell>
          <cell r="F41">
            <v>1620505</v>
          </cell>
          <cell r="I41">
            <v>143963</v>
          </cell>
          <cell r="J41">
            <v>3938435</v>
          </cell>
        </row>
      </sheetData>
      <sheetData sheetId="36">
        <row r="12">
          <cell r="C12">
            <v>783</v>
          </cell>
          <cell r="D12">
            <v>94945.247999999992</v>
          </cell>
          <cell r="E12">
            <v>7734</v>
          </cell>
          <cell r="F12">
            <v>402004</v>
          </cell>
          <cell r="I12">
            <v>41144</v>
          </cell>
          <cell r="J12">
            <v>1509002.2119999959</v>
          </cell>
        </row>
        <row r="13">
          <cell r="C13">
            <v>510</v>
          </cell>
          <cell r="D13">
            <v>58580.398000000001</v>
          </cell>
          <cell r="E13">
            <v>7734</v>
          </cell>
          <cell r="F13">
            <v>402004</v>
          </cell>
          <cell r="I13">
            <v>41144</v>
          </cell>
          <cell r="J13">
            <v>1509002.2119999959</v>
          </cell>
        </row>
        <row r="14">
          <cell r="C14">
            <v>246</v>
          </cell>
          <cell r="D14">
            <v>32766.85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27</v>
          </cell>
          <cell r="D15">
            <v>3598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3696</v>
          </cell>
          <cell r="D18">
            <v>766875</v>
          </cell>
          <cell r="E18">
            <v>167</v>
          </cell>
          <cell r="F18">
            <v>99552</v>
          </cell>
          <cell r="I18">
            <v>7637</v>
          </cell>
          <cell r="J18">
            <v>2629722.5219999999</v>
          </cell>
        </row>
        <row r="19">
          <cell r="C19">
            <v>3540</v>
          </cell>
          <cell r="D19">
            <v>514125</v>
          </cell>
          <cell r="E19">
            <v>164</v>
          </cell>
          <cell r="F19">
            <v>58621</v>
          </cell>
          <cell r="I19">
            <v>7572</v>
          </cell>
          <cell r="J19">
            <v>1898452.1869999997</v>
          </cell>
        </row>
        <row r="20">
          <cell r="C20">
            <v>31</v>
          </cell>
          <cell r="D20">
            <v>144685</v>
          </cell>
          <cell r="E20">
            <v>3</v>
          </cell>
          <cell r="F20">
            <v>40931</v>
          </cell>
          <cell r="I20">
            <v>65</v>
          </cell>
          <cell r="J20">
            <v>731270.33499999996</v>
          </cell>
        </row>
        <row r="21">
          <cell r="C21">
            <v>1</v>
          </cell>
          <cell r="D21">
            <v>360</v>
          </cell>
          <cell r="E21">
            <v>0</v>
          </cell>
          <cell r="F21">
            <v>0</v>
          </cell>
          <cell r="I21">
            <v>0</v>
          </cell>
          <cell r="J21">
            <v>0</v>
          </cell>
        </row>
        <row r="22">
          <cell r="C22">
            <v>124</v>
          </cell>
          <cell r="D22">
            <v>107705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143</v>
          </cell>
          <cell r="D24">
            <v>14268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1916</v>
          </cell>
          <cell r="D25">
            <v>169784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3113</v>
          </cell>
          <cell r="D26">
            <v>1532781</v>
          </cell>
          <cell r="E26">
            <v>1461</v>
          </cell>
          <cell r="F26">
            <v>556457</v>
          </cell>
          <cell r="I26">
            <v>16597</v>
          </cell>
          <cell r="J26">
            <v>3649928.9400000041</v>
          </cell>
        </row>
        <row r="27">
          <cell r="C27">
            <v>1027</v>
          </cell>
          <cell r="D27">
            <v>90677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142</v>
          </cell>
          <cell r="D28">
            <v>12904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76408</v>
          </cell>
          <cell r="D29">
            <v>2320334</v>
          </cell>
          <cell r="E29">
            <v>50103</v>
          </cell>
          <cell r="F29">
            <v>2558922</v>
          </cell>
          <cell r="I29">
            <v>248188</v>
          </cell>
          <cell r="J29">
            <v>7750941.5119999805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87228</v>
          </cell>
          <cell r="D31">
            <v>5002568.2479999997</v>
          </cell>
          <cell r="E31">
            <v>59465</v>
          </cell>
          <cell r="F31">
            <v>3616935</v>
          </cell>
          <cell r="I31">
            <v>313566</v>
          </cell>
          <cell r="J31">
            <v>15539595.18599998</v>
          </cell>
        </row>
        <row r="32">
          <cell r="C32">
            <v>76845</v>
          </cell>
          <cell r="D32">
            <v>2489755</v>
          </cell>
          <cell r="E32">
            <v>46561</v>
          </cell>
          <cell r="F32">
            <v>2204922</v>
          </cell>
          <cell r="I32">
            <v>288481</v>
          </cell>
          <cell r="J32">
            <v>9206607.7100000009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271</v>
          </cell>
          <cell r="D37">
            <v>416355</v>
          </cell>
          <cell r="E37">
            <v>435</v>
          </cell>
          <cell r="F37">
            <v>374480</v>
          </cell>
          <cell r="I37">
            <v>1821</v>
          </cell>
          <cell r="J37">
            <v>2113401.1900000018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5532</v>
          </cell>
          <cell r="D39">
            <v>569879</v>
          </cell>
          <cell r="E39">
            <v>8826</v>
          </cell>
          <cell r="F39">
            <v>666209</v>
          </cell>
          <cell r="I39">
            <v>19868</v>
          </cell>
          <cell r="J39">
            <v>2858541.7780000046</v>
          </cell>
        </row>
        <row r="40">
          <cell r="C40">
            <v>5803</v>
          </cell>
          <cell r="D40">
            <v>986234</v>
          </cell>
          <cell r="E40">
            <v>9261</v>
          </cell>
          <cell r="F40">
            <v>1040689</v>
          </cell>
          <cell r="I40">
            <v>21689</v>
          </cell>
          <cell r="J40">
            <v>4971942.9680000059</v>
          </cell>
        </row>
        <row r="41">
          <cell r="C41">
            <v>93031</v>
          </cell>
          <cell r="D41">
            <v>5988802.2479999997</v>
          </cell>
          <cell r="E41">
            <v>68726</v>
          </cell>
          <cell r="F41">
            <v>4657624</v>
          </cell>
          <cell r="I41">
            <v>335255</v>
          </cell>
          <cell r="J41">
            <v>20511538.153999984</v>
          </cell>
        </row>
      </sheetData>
      <sheetData sheetId="37">
        <row r="12">
          <cell r="C12">
            <v>4169</v>
          </cell>
          <cell r="D12">
            <v>293941.30660000001</v>
          </cell>
          <cell r="E12">
            <v>18843</v>
          </cell>
          <cell r="F12">
            <v>604218</v>
          </cell>
          <cell r="I12">
            <v>74447</v>
          </cell>
          <cell r="J12">
            <v>1619300</v>
          </cell>
        </row>
        <row r="13">
          <cell r="C13">
            <v>3105</v>
          </cell>
          <cell r="D13">
            <v>233549.96660000001</v>
          </cell>
          <cell r="E13">
            <v>16116</v>
          </cell>
          <cell r="F13">
            <v>519818</v>
          </cell>
          <cell r="I13">
            <v>64033</v>
          </cell>
          <cell r="J13">
            <v>1371800</v>
          </cell>
        </row>
        <row r="14">
          <cell r="C14">
            <v>511</v>
          </cell>
          <cell r="D14">
            <v>46033.34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553</v>
          </cell>
          <cell r="D15">
            <v>14358.000000000002</v>
          </cell>
          <cell r="E15">
            <v>2727</v>
          </cell>
          <cell r="F15">
            <v>84400</v>
          </cell>
          <cell r="I15">
            <v>10414</v>
          </cell>
          <cell r="J15">
            <v>247500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14549</v>
          </cell>
          <cell r="F17">
            <v>467836</v>
          </cell>
          <cell r="I17">
            <v>64071</v>
          </cell>
          <cell r="J17">
            <v>1357295.1404399944</v>
          </cell>
        </row>
        <row r="18">
          <cell r="C18">
            <v>1792</v>
          </cell>
          <cell r="D18">
            <v>1174682</v>
          </cell>
          <cell r="E18">
            <v>0</v>
          </cell>
          <cell r="F18">
            <v>0</v>
          </cell>
          <cell r="I18">
            <v>3396</v>
          </cell>
          <cell r="J18">
            <v>478800</v>
          </cell>
        </row>
        <row r="19">
          <cell r="C19">
            <v>1297</v>
          </cell>
          <cell r="D19">
            <v>98604</v>
          </cell>
          <cell r="E19">
            <v>0</v>
          </cell>
          <cell r="F19">
            <v>0</v>
          </cell>
          <cell r="I19">
            <v>3157</v>
          </cell>
          <cell r="J19">
            <v>238200</v>
          </cell>
        </row>
        <row r="20">
          <cell r="C20">
            <v>102</v>
          </cell>
          <cell r="D20">
            <v>583754.00000000012</v>
          </cell>
          <cell r="E20">
            <v>0</v>
          </cell>
          <cell r="F20">
            <v>0</v>
          </cell>
          <cell r="I20">
            <v>180</v>
          </cell>
          <cell r="J20">
            <v>137900</v>
          </cell>
        </row>
        <row r="21">
          <cell r="C21">
            <v>7</v>
          </cell>
          <cell r="D21">
            <v>1382.9999999999998</v>
          </cell>
          <cell r="E21">
            <v>0</v>
          </cell>
          <cell r="F21">
            <v>0</v>
          </cell>
          <cell r="I21">
            <v>59</v>
          </cell>
          <cell r="J21">
            <v>102700</v>
          </cell>
        </row>
        <row r="22">
          <cell r="C22">
            <v>386</v>
          </cell>
          <cell r="D22">
            <v>490941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133</v>
          </cell>
          <cell r="D24">
            <v>15591.999999999998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974</v>
          </cell>
          <cell r="D25">
            <v>87218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483</v>
          </cell>
          <cell r="D26">
            <v>591416</v>
          </cell>
          <cell r="E26">
            <v>3</v>
          </cell>
          <cell r="F26">
            <v>100</v>
          </cell>
          <cell r="I26">
            <v>1578</v>
          </cell>
          <cell r="J26">
            <v>2011148</v>
          </cell>
        </row>
        <row r="27">
          <cell r="C27">
            <v>508</v>
          </cell>
          <cell r="D27">
            <v>48351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102</v>
          </cell>
          <cell r="D28">
            <v>12582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28103</v>
          </cell>
          <cell r="D29">
            <v>651595.00000000012</v>
          </cell>
          <cell r="E29">
            <v>72094</v>
          </cell>
          <cell r="F29">
            <v>2051500</v>
          </cell>
          <cell r="I29">
            <v>312458</v>
          </cell>
          <cell r="J29">
            <v>6108700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36264</v>
          </cell>
          <cell r="D31">
            <v>2875377.3065999998</v>
          </cell>
          <cell r="E31">
            <v>90940</v>
          </cell>
          <cell r="F31">
            <v>2655818</v>
          </cell>
          <cell r="I31">
            <v>391879</v>
          </cell>
          <cell r="J31">
            <v>10217948</v>
          </cell>
        </row>
        <row r="32">
          <cell r="C32">
            <v>10051</v>
          </cell>
          <cell r="D32">
            <v>531725</v>
          </cell>
          <cell r="E32">
            <v>26511</v>
          </cell>
          <cell r="F32">
            <v>762276</v>
          </cell>
          <cell r="I32">
            <v>198431</v>
          </cell>
          <cell r="J32">
            <v>3554500</v>
          </cell>
        </row>
        <row r="33">
          <cell r="C33">
            <v>0</v>
          </cell>
          <cell r="D33">
            <v>0</v>
          </cell>
          <cell r="E33">
            <v>899</v>
          </cell>
          <cell r="F33">
            <v>72200</v>
          </cell>
          <cell r="I33">
            <v>6784</v>
          </cell>
          <cell r="J33">
            <v>205590.32887000003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3</v>
          </cell>
          <cell r="J35">
            <v>15200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146</v>
          </cell>
          <cell r="D37">
            <v>114001</v>
          </cell>
          <cell r="E37">
            <v>0</v>
          </cell>
          <cell r="F37">
            <v>0</v>
          </cell>
          <cell r="I37">
            <v>541</v>
          </cell>
          <cell r="J37">
            <v>574400</v>
          </cell>
        </row>
        <row r="38">
          <cell r="C38">
            <v>5943</v>
          </cell>
          <cell r="D38">
            <v>45613</v>
          </cell>
          <cell r="E38">
            <v>0</v>
          </cell>
          <cell r="F38">
            <v>0</v>
          </cell>
          <cell r="I38">
            <v>3154</v>
          </cell>
          <cell r="J38">
            <v>724900</v>
          </cell>
        </row>
        <row r="39">
          <cell r="C39">
            <v>454</v>
          </cell>
          <cell r="D39">
            <v>617885</v>
          </cell>
          <cell r="E39">
            <v>1</v>
          </cell>
          <cell r="F39">
            <v>0</v>
          </cell>
          <cell r="I39">
            <v>85996</v>
          </cell>
          <cell r="J39">
            <v>2844900</v>
          </cell>
        </row>
        <row r="40">
          <cell r="C40">
            <v>6543</v>
          </cell>
          <cell r="D40">
            <v>777499</v>
          </cell>
          <cell r="E40">
            <v>1</v>
          </cell>
          <cell r="F40">
            <v>0</v>
          </cell>
          <cell r="I40">
            <v>89694</v>
          </cell>
          <cell r="J40">
            <v>4159400</v>
          </cell>
        </row>
        <row r="41">
          <cell r="C41">
            <v>42807</v>
          </cell>
          <cell r="D41">
            <v>3652876.3065999998</v>
          </cell>
          <cell r="E41">
            <v>90941</v>
          </cell>
          <cell r="F41">
            <v>2655818</v>
          </cell>
          <cell r="I41">
            <v>481573</v>
          </cell>
          <cell r="J41">
            <v>14377348</v>
          </cell>
        </row>
      </sheetData>
      <sheetData sheetId="38">
        <row r="12">
          <cell r="C12">
            <v>662</v>
          </cell>
          <cell r="D12">
            <v>69054.812000000005</v>
          </cell>
          <cell r="E12">
            <v>272</v>
          </cell>
          <cell r="F12">
            <v>18890</v>
          </cell>
          <cell r="I12">
            <v>3054</v>
          </cell>
          <cell r="J12">
            <v>91783</v>
          </cell>
        </row>
        <row r="13">
          <cell r="C13">
            <v>535</v>
          </cell>
          <cell r="D13">
            <v>50722.552000000003</v>
          </cell>
          <cell r="E13">
            <v>272</v>
          </cell>
          <cell r="F13">
            <v>18890</v>
          </cell>
          <cell r="I13">
            <v>3054</v>
          </cell>
          <cell r="J13">
            <v>91783</v>
          </cell>
        </row>
        <row r="14">
          <cell r="C14">
            <v>62</v>
          </cell>
          <cell r="D14">
            <v>13917.1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65</v>
          </cell>
          <cell r="D15">
            <v>4415.16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12343</v>
          </cell>
          <cell r="D18">
            <v>604511</v>
          </cell>
          <cell r="E18">
            <v>20</v>
          </cell>
          <cell r="F18">
            <v>47377</v>
          </cell>
          <cell r="I18">
            <v>129</v>
          </cell>
          <cell r="J18">
            <v>205575</v>
          </cell>
        </row>
        <row r="19">
          <cell r="C19">
            <v>11481</v>
          </cell>
          <cell r="D19">
            <v>335726</v>
          </cell>
          <cell r="E19">
            <v>19</v>
          </cell>
          <cell r="F19">
            <v>43377</v>
          </cell>
          <cell r="I19">
            <v>122</v>
          </cell>
          <cell r="J19">
            <v>185865</v>
          </cell>
        </row>
        <row r="20">
          <cell r="C20">
            <v>437</v>
          </cell>
          <cell r="D20">
            <v>142384</v>
          </cell>
          <cell r="E20">
            <v>1</v>
          </cell>
          <cell r="F20">
            <v>4000</v>
          </cell>
          <cell r="I20">
            <v>7</v>
          </cell>
          <cell r="J20">
            <v>19710</v>
          </cell>
        </row>
        <row r="21">
          <cell r="C21">
            <v>309</v>
          </cell>
          <cell r="D21">
            <v>21075</v>
          </cell>
          <cell r="E21">
            <v>0</v>
          </cell>
          <cell r="F21">
            <v>0</v>
          </cell>
          <cell r="I21">
            <v>0</v>
          </cell>
          <cell r="J21">
            <v>0</v>
          </cell>
        </row>
        <row r="22">
          <cell r="C22">
            <v>116</v>
          </cell>
          <cell r="D22">
            <v>105326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166</v>
          </cell>
          <cell r="D24">
            <v>25790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2060</v>
          </cell>
          <cell r="D25">
            <v>207135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6139</v>
          </cell>
          <cell r="D26">
            <v>1622849</v>
          </cell>
          <cell r="E26">
            <v>3303</v>
          </cell>
          <cell r="F26">
            <v>1157468</v>
          </cell>
          <cell r="I26">
            <v>18966</v>
          </cell>
          <cell r="J26">
            <v>5843626</v>
          </cell>
        </row>
        <row r="27">
          <cell r="C27">
            <v>1123</v>
          </cell>
          <cell r="D27">
            <v>122796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241</v>
          </cell>
          <cell r="D28">
            <v>43092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50641</v>
          </cell>
          <cell r="D29">
            <v>1242869</v>
          </cell>
          <cell r="E29">
            <v>39058</v>
          </cell>
          <cell r="F29">
            <v>1468594</v>
          </cell>
          <cell r="I29">
            <v>217361</v>
          </cell>
          <cell r="J29">
            <v>4625215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73375</v>
          </cell>
          <cell r="D31">
            <v>3938096.8119999999</v>
          </cell>
          <cell r="E31">
            <v>42653</v>
          </cell>
          <cell r="F31">
            <v>2692329</v>
          </cell>
          <cell r="I31">
            <v>239510</v>
          </cell>
          <cell r="J31">
            <v>10766199</v>
          </cell>
        </row>
        <row r="32">
          <cell r="C32">
            <v>62035</v>
          </cell>
          <cell r="D32">
            <v>1633112</v>
          </cell>
          <cell r="E32">
            <v>39985</v>
          </cell>
          <cell r="F32">
            <v>1581651</v>
          </cell>
          <cell r="I32">
            <v>224463</v>
          </cell>
          <cell r="J32">
            <v>51049.630000000005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67</v>
          </cell>
          <cell r="D36">
            <v>111320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367</v>
          </cell>
          <cell r="D37">
            <v>322241</v>
          </cell>
          <cell r="E37">
            <v>206</v>
          </cell>
          <cell r="F37">
            <v>243197</v>
          </cell>
          <cell r="I37">
            <v>1532</v>
          </cell>
          <cell r="J37">
            <v>1195784</v>
          </cell>
        </row>
        <row r="38">
          <cell r="C38">
            <v>690</v>
          </cell>
          <cell r="D38">
            <v>96108</v>
          </cell>
          <cell r="E38">
            <v>267</v>
          </cell>
          <cell r="F38">
            <v>41339</v>
          </cell>
          <cell r="I38">
            <v>1766</v>
          </cell>
          <cell r="J38">
            <v>223491</v>
          </cell>
        </row>
        <row r="39">
          <cell r="C39">
            <v>7123</v>
          </cell>
          <cell r="D39">
            <v>219935</v>
          </cell>
          <cell r="E39">
            <v>6807</v>
          </cell>
          <cell r="F39">
            <v>347404</v>
          </cell>
          <cell r="I39">
            <v>62113</v>
          </cell>
          <cell r="J39">
            <v>2275556</v>
          </cell>
        </row>
        <row r="40">
          <cell r="C40">
            <v>8247</v>
          </cell>
          <cell r="D40">
            <v>749604</v>
          </cell>
          <cell r="E40">
            <v>7280</v>
          </cell>
          <cell r="F40">
            <v>631940</v>
          </cell>
          <cell r="I40">
            <v>65411</v>
          </cell>
          <cell r="J40">
            <v>3694831</v>
          </cell>
        </row>
        <row r="41">
          <cell r="C41">
            <v>81622</v>
          </cell>
          <cell r="D41">
            <v>4687700.8119999999</v>
          </cell>
          <cell r="E41">
            <v>49933</v>
          </cell>
          <cell r="F41">
            <v>3324269</v>
          </cell>
          <cell r="I41">
            <v>304921</v>
          </cell>
          <cell r="J41">
            <v>14461030</v>
          </cell>
        </row>
      </sheetData>
      <sheetData sheetId="39">
        <row r="12">
          <cell r="C12">
            <v>9513</v>
          </cell>
          <cell r="D12">
            <v>608917.03148480365</v>
          </cell>
          <cell r="E12">
            <v>33354</v>
          </cell>
          <cell r="F12">
            <v>1185500</v>
          </cell>
          <cell r="I12">
            <v>76139</v>
          </cell>
          <cell r="J12">
            <v>1690000</v>
          </cell>
        </row>
        <row r="13">
          <cell r="C13">
            <v>6616</v>
          </cell>
          <cell r="D13">
            <v>419132.82170010102</v>
          </cell>
          <cell r="E13">
            <v>33354</v>
          </cell>
          <cell r="F13">
            <v>1185500</v>
          </cell>
          <cell r="I13">
            <v>76139</v>
          </cell>
          <cell r="J13">
            <v>1690000</v>
          </cell>
        </row>
        <row r="14">
          <cell r="C14">
            <v>2060</v>
          </cell>
          <cell r="D14">
            <v>128887.332464062</v>
          </cell>
          <cell r="E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C15">
            <v>837</v>
          </cell>
          <cell r="D15">
            <v>60896.877320640597</v>
          </cell>
          <cell r="E15">
            <v>0</v>
          </cell>
          <cell r="F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76139</v>
          </cell>
          <cell r="J17">
            <v>1690000</v>
          </cell>
        </row>
        <row r="18">
          <cell r="C18">
            <v>1300</v>
          </cell>
          <cell r="D18">
            <v>185807</v>
          </cell>
          <cell r="E18">
            <v>1</v>
          </cell>
          <cell r="F18">
            <v>2100</v>
          </cell>
          <cell r="I18">
            <v>12</v>
          </cell>
          <cell r="J18">
            <v>126300</v>
          </cell>
        </row>
        <row r="19">
          <cell r="C19">
            <v>664</v>
          </cell>
          <cell r="D19">
            <v>97046</v>
          </cell>
          <cell r="E19">
            <v>1</v>
          </cell>
          <cell r="F19">
            <v>2100</v>
          </cell>
          <cell r="I19">
            <v>12</v>
          </cell>
          <cell r="J19">
            <v>126300</v>
          </cell>
        </row>
        <row r="20">
          <cell r="C20">
            <v>228</v>
          </cell>
          <cell r="D20">
            <v>28624</v>
          </cell>
          <cell r="E20">
            <v>0</v>
          </cell>
          <cell r="F20">
            <v>0</v>
          </cell>
          <cell r="I20">
            <v>0</v>
          </cell>
          <cell r="J20">
            <v>0</v>
          </cell>
        </row>
        <row r="21">
          <cell r="C21">
            <v>314</v>
          </cell>
          <cell r="D21">
            <v>24858</v>
          </cell>
          <cell r="E21">
            <v>0</v>
          </cell>
          <cell r="F21">
            <v>0</v>
          </cell>
          <cell r="I21">
            <v>0</v>
          </cell>
          <cell r="J21">
            <v>0</v>
          </cell>
        </row>
        <row r="22">
          <cell r="C22">
            <v>94</v>
          </cell>
          <cell r="D22">
            <v>35279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24</v>
          </cell>
          <cell r="D24">
            <v>2400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</row>
        <row r="25">
          <cell r="C25">
            <v>29</v>
          </cell>
          <cell r="D25">
            <v>2500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238</v>
          </cell>
          <cell r="D26">
            <v>121200</v>
          </cell>
          <cell r="E26">
            <v>44</v>
          </cell>
          <cell r="F26">
            <v>33400</v>
          </cell>
          <cell r="I26">
            <v>339</v>
          </cell>
          <cell r="J26">
            <v>451906</v>
          </cell>
        </row>
        <row r="27">
          <cell r="C27">
            <v>24</v>
          </cell>
          <cell r="D27">
            <v>2400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24</v>
          </cell>
          <cell r="D28">
            <v>2400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2691</v>
          </cell>
          <cell r="D29">
            <v>321269</v>
          </cell>
          <cell r="E29">
            <v>107</v>
          </cell>
          <cell r="F29">
            <v>158800</v>
          </cell>
          <cell r="I29">
            <v>55997</v>
          </cell>
          <cell r="J29">
            <v>1520100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13843</v>
          </cell>
          <cell r="D31">
            <v>1246893.0314848037</v>
          </cell>
          <cell r="E31">
            <v>33506</v>
          </cell>
          <cell r="F31">
            <v>1379800</v>
          </cell>
          <cell r="I31">
            <v>132487</v>
          </cell>
          <cell r="J31">
            <v>3788300</v>
          </cell>
        </row>
        <row r="32">
          <cell r="C32">
            <v>0</v>
          </cell>
          <cell r="D32">
            <v>0</v>
          </cell>
          <cell r="E32">
            <v>33058</v>
          </cell>
          <cell r="F32">
            <v>1157000</v>
          </cell>
          <cell r="I32">
            <v>130002</v>
          </cell>
          <cell r="J32">
            <v>3004500</v>
          </cell>
        </row>
        <row r="33">
          <cell r="C33">
            <v>0</v>
          </cell>
          <cell r="D33">
            <v>0</v>
          </cell>
          <cell r="E33">
            <v>33058</v>
          </cell>
          <cell r="F33">
            <v>1157000</v>
          </cell>
          <cell r="I33">
            <v>130002</v>
          </cell>
          <cell r="J33">
            <v>3004500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6</v>
          </cell>
          <cell r="D37">
            <v>3683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</row>
        <row r="38">
          <cell r="C38">
            <v>1</v>
          </cell>
          <cell r="D38">
            <v>600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</row>
        <row r="39">
          <cell r="C39">
            <v>199</v>
          </cell>
          <cell r="D39">
            <v>1455800</v>
          </cell>
          <cell r="E39">
            <v>24</v>
          </cell>
          <cell r="F39">
            <v>1331000</v>
          </cell>
          <cell r="I39">
            <v>408</v>
          </cell>
          <cell r="J39">
            <v>3540900</v>
          </cell>
        </row>
        <row r="40">
          <cell r="C40">
            <v>206</v>
          </cell>
          <cell r="D40">
            <v>1460083</v>
          </cell>
          <cell r="E40">
            <v>24</v>
          </cell>
          <cell r="F40">
            <v>1331000</v>
          </cell>
          <cell r="I40">
            <v>408</v>
          </cell>
          <cell r="J40">
            <v>3540900</v>
          </cell>
        </row>
        <row r="41">
          <cell r="C41">
            <v>14049</v>
          </cell>
          <cell r="D41">
            <v>2706976.0314848037</v>
          </cell>
          <cell r="E41">
            <v>33530</v>
          </cell>
          <cell r="F41">
            <v>2710800</v>
          </cell>
          <cell r="I41">
            <v>132895</v>
          </cell>
          <cell r="J41">
            <v>7329200</v>
          </cell>
        </row>
      </sheetData>
      <sheetData sheetId="40">
        <row r="12">
          <cell r="C12">
            <v>229</v>
          </cell>
          <cell r="D12">
            <v>8574031.8959999997</v>
          </cell>
          <cell r="E12">
            <v>9</v>
          </cell>
          <cell r="F12">
            <v>28572600</v>
          </cell>
          <cell r="I12">
            <v>22</v>
          </cell>
          <cell r="J12">
            <v>12610500</v>
          </cell>
        </row>
        <row r="13">
          <cell r="C13">
            <v>126</v>
          </cell>
          <cell r="D13">
            <v>24807.48</v>
          </cell>
          <cell r="E13">
            <v>0</v>
          </cell>
          <cell r="F13">
            <v>0</v>
          </cell>
          <cell r="I13">
            <v>0</v>
          </cell>
          <cell r="J13">
            <v>0</v>
          </cell>
        </row>
        <row r="14">
          <cell r="C14">
            <v>21</v>
          </cell>
          <cell r="D14">
            <v>3164.79</v>
          </cell>
          <cell r="E14">
            <v>0</v>
          </cell>
          <cell r="F14">
            <v>0</v>
          </cell>
          <cell r="I14">
            <v>1</v>
          </cell>
          <cell r="J14">
            <v>40000</v>
          </cell>
        </row>
        <row r="15">
          <cell r="C15">
            <v>82</v>
          </cell>
          <cell r="D15">
            <v>8546059.6260000002</v>
          </cell>
          <cell r="E15">
            <v>9</v>
          </cell>
          <cell r="F15">
            <v>28572600</v>
          </cell>
          <cell r="I15">
            <v>21</v>
          </cell>
          <cell r="J15">
            <v>12570500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</row>
        <row r="18">
          <cell r="C18">
            <v>2651</v>
          </cell>
          <cell r="D18">
            <v>26790692</v>
          </cell>
          <cell r="E18">
            <v>48</v>
          </cell>
          <cell r="F18">
            <v>7070100</v>
          </cell>
          <cell r="I18">
            <v>164</v>
          </cell>
          <cell r="J18">
            <v>24054800</v>
          </cell>
        </row>
        <row r="19">
          <cell r="C19">
            <v>538</v>
          </cell>
          <cell r="D19">
            <v>17031498</v>
          </cell>
          <cell r="E19">
            <v>8</v>
          </cell>
          <cell r="F19">
            <v>2106400</v>
          </cell>
          <cell r="I19">
            <v>33</v>
          </cell>
          <cell r="J19">
            <v>13737000</v>
          </cell>
        </row>
        <row r="20">
          <cell r="C20">
            <v>1572</v>
          </cell>
          <cell r="D20">
            <v>7097717</v>
          </cell>
          <cell r="E20">
            <v>24</v>
          </cell>
          <cell r="F20">
            <v>3722100</v>
          </cell>
          <cell r="I20">
            <v>76</v>
          </cell>
          <cell r="J20">
            <v>5354400</v>
          </cell>
        </row>
        <row r="21">
          <cell r="C21">
            <v>381</v>
          </cell>
          <cell r="D21">
            <v>2608632</v>
          </cell>
          <cell r="E21">
            <v>16</v>
          </cell>
          <cell r="F21">
            <v>1241600</v>
          </cell>
          <cell r="I21">
            <v>55</v>
          </cell>
          <cell r="J21">
            <v>4963400</v>
          </cell>
        </row>
        <row r="22">
          <cell r="C22">
            <v>160</v>
          </cell>
          <cell r="D22">
            <v>52845</v>
          </cell>
          <cell r="E22">
            <v>0</v>
          </cell>
          <cell r="F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</row>
        <row r="24">
          <cell r="C24">
            <v>574</v>
          </cell>
          <cell r="D24">
            <v>47187262</v>
          </cell>
          <cell r="E24">
            <v>5</v>
          </cell>
          <cell r="F24">
            <v>24575900</v>
          </cell>
          <cell r="I24">
            <v>85</v>
          </cell>
          <cell r="J24">
            <v>32491800</v>
          </cell>
        </row>
        <row r="25">
          <cell r="C25">
            <v>44</v>
          </cell>
          <cell r="D25">
            <v>3854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</row>
        <row r="26">
          <cell r="C26">
            <v>12</v>
          </cell>
          <cell r="D26">
            <v>733093</v>
          </cell>
          <cell r="E26">
            <v>0</v>
          </cell>
          <cell r="F26">
            <v>0</v>
          </cell>
          <cell r="I26">
            <v>2</v>
          </cell>
          <cell r="J26">
            <v>5922900</v>
          </cell>
        </row>
        <row r="27">
          <cell r="C27">
            <v>12</v>
          </cell>
          <cell r="D27">
            <v>1641</v>
          </cell>
          <cell r="E27">
            <v>0</v>
          </cell>
          <cell r="F27">
            <v>0</v>
          </cell>
          <cell r="I27">
            <v>0</v>
          </cell>
          <cell r="J27">
            <v>0</v>
          </cell>
        </row>
        <row r="28">
          <cell r="C28">
            <v>11</v>
          </cell>
          <cell r="D28">
            <v>1488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</row>
        <row r="29">
          <cell r="C29">
            <v>25</v>
          </cell>
          <cell r="D29">
            <v>2649</v>
          </cell>
          <cell r="E29">
            <v>0</v>
          </cell>
          <cell r="F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</row>
        <row r="31">
          <cell r="C31">
            <v>3558</v>
          </cell>
          <cell r="D31">
            <v>83294710.895999998</v>
          </cell>
          <cell r="E31">
            <v>62</v>
          </cell>
          <cell r="F31">
            <v>60218600</v>
          </cell>
          <cell r="I31">
            <v>273</v>
          </cell>
          <cell r="J31">
            <v>75080000</v>
          </cell>
        </row>
        <row r="32">
          <cell r="C32">
            <v>111</v>
          </cell>
          <cell r="D32">
            <v>7181164</v>
          </cell>
          <cell r="E32">
            <v>6</v>
          </cell>
          <cell r="F32">
            <v>22309200</v>
          </cell>
          <cell r="I32">
            <v>18</v>
          </cell>
          <cell r="J32">
            <v>8658500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</row>
        <row r="37">
          <cell r="C37">
            <v>462</v>
          </cell>
          <cell r="D37">
            <v>4368125</v>
          </cell>
          <cell r="E37">
            <v>36</v>
          </cell>
          <cell r="F37">
            <v>522500</v>
          </cell>
          <cell r="I37">
            <v>667</v>
          </cell>
          <cell r="J37">
            <v>5770000</v>
          </cell>
        </row>
        <row r="38">
          <cell r="C38">
            <v>25210</v>
          </cell>
          <cell r="D38">
            <v>2775960</v>
          </cell>
          <cell r="E38">
            <v>390</v>
          </cell>
          <cell r="F38">
            <v>44000</v>
          </cell>
          <cell r="I38">
            <v>14224</v>
          </cell>
          <cell r="J38">
            <v>1021900</v>
          </cell>
        </row>
        <row r="39">
          <cell r="C39">
            <v>4360</v>
          </cell>
          <cell r="D39">
            <v>58228729</v>
          </cell>
          <cell r="E39">
            <v>212</v>
          </cell>
          <cell r="F39">
            <v>175177600</v>
          </cell>
          <cell r="I39">
            <v>207</v>
          </cell>
          <cell r="J39">
            <v>116703900</v>
          </cell>
        </row>
        <row r="40">
          <cell r="C40">
            <v>30032</v>
          </cell>
          <cell r="D40">
            <v>65372814</v>
          </cell>
          <cell r="E40">
            <v>638</v>
          </cell>
          <cell r="F40">
            <v>175744100</v>
          </cell>
          <cell r="I40">
            <v>15098</v>
          </cell>
          <cell r="J40">
            <v>123495800</v>
          </cell>
        </row>
        <row r="41">
          <cell r="C41">
            <v>33590</v>
          </cell>
          <cell r="D41">
            <v>148667524.896</v>
          </cell>
          <cell r="E41">
            <v>700</v>
          </cell>
          <cell r="F41">
            <v>235962700</v>
          </cell>
          <cell r="I41">
            <v>15371</v>
          </cell>
          <cell r="J41">
            <v>198575800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9"/>
  <sheetViews>
    <sheetView tabSelected="1" topLeftCell="A133" zoomScaleNormal="100" zoomScaleSheetLayoutView="85" workbookViewId="0">
      <selection activeCell="M7" sqref="M7"/>
    </sheetView>
  </sheetViews>
  <sheetFormatPr defaultRowHeight="15" x14ac:dyDescent="0.25"/>
  <cols>
    <col min="1" max="1" width="6.7109375" style="33" bestFit="1" customWidth="1"/>
    <col min="2" max="2" width="48.85546875" style="2" customWidth="1"/>
    <col min="3" max="3" width="12.7109375" style="1" bestFit="1" customWidth="1"/>
    <col min="4" max="4" width="14.28515625" style="1" customWidth="1"/>
    <col min="5" max="5" width="15" style="1" customWidth="1"/>
    <col min="6" max="6" width="13.85546875" style="1" customWidth="1"/>
    <col min="7" max="7" width="13" style="1" bestFit="1" customWidth="1"/>
    <col min="8" max="8" width="11.5703125" style="1" bestFit="1" customWidth="1"/>
    <col min="9" max="9" width="11.140625" style="1" customWidth="1"/>
    <col min="10" max="10" width="13.140625" style="1" customWidth="1"/>
    <col min="11" max="68" width="9.140625" style="26"/>
    <col min="69" max="226" width="9.140625" style="1"/>
    <col min="227" max="227" width="6.7109375" style="1" bestFit="1" customWidth="1"/>
    <col min="228" max="228" width="74.5703125" style="1" customWidth="1"/>
    <col min="229" max="229" width="12.7109375" style="1" bestFit="1" customWidth="1"/>
    <col min="230" max="230" width="11.28515625" style="1" customWidth="1"/>
    <col min="231" max="231" width="15" style="1" customWidth="1"/>
    <col min="232" max="232" width="13.85546875" style="1" customWidth="1"/>
    <col min="233" max="233" width="12.7109375" style="1" bestFit="1" customWidth="1"/>
    <col min="234" max="234" width="9.7109375" style="1" bestFit="1" customWidth="1"/>
    <col min="235" max="235" width="11.140625" style="1" customWidth="1"/>
    <col min="236" max="236" width="13.140625" style="1" customWidth="1"/>
    <col min="237" max="237" width="12.7109375" style="1" bestFit="1" customWidth="1"/>
    <col min="238" max="238" width="11.5703125" style="1" customWidth="1"/>
    <col min="239" max="239" width="14.7109375" style="1" customWidth="1"/>
    <col min="240" max="240" width="13.7109375" style="1" customWidth="1"/>
    <col min="241" max="241" width="12.7109375" style="1" bestFit="1" customWidth="1"/>
    <col min="242" max="242" width="9.7109375" style="1" bestFit="1" customWidth="1"/>
    <col min="243" max="243" width="11.42578125" style="1" customWidth="1"/>
    <col min="244" max="244" width="11.5703125" style="1" bestFit="1" customWidth="1"/>
    <col min="245" max="482" width="9.140625" style="1"/>
    <col min="483" max="483" width="6.7109375" style="1" bestFit="1" customWidth="1"/>
    <col min="484" max="484" width="74.5703125" style="1" customWidth="1"/>
    <col min="485" max="485" width="12.7109375" style="1" bestFit="1" customWidth="1"/>
    <col min="486" max="486" width="11.28515625" style="1" customWidth="1"/>
    <col min="487" max="487" width="15" style="1" customWidth="1"/>
    <col min="488" max="488" width="13.85546875" style="1" customWidth="1"/>
    <col min="489" max="489" width="12.7109375" style="1" bestFit="1" customWidth="1"/>
    <col min="490" max="490" width="9.7109375" style="1" bestFit="1" customWidth="1"/>
    <col min="491" max="491" width="11.140625" style="1" customWidth="1"/>
    <col min="492" max="492" width="13.140625" style="1" customWidth="1"/>
    <col min="493" max="493" width="12.7109375" style="1" bestFit="1" customWidth="1"/>
    <col min="494" max="494" width="11.5703125" style="1" customWidth="1"/>
    <col min="495" max="495" width="14.7109375" style="1" customWidth="1"/>
    <col min="496" max="496" width="13.7109375" style="1" customWidth="1"/>
    <col min="497" max="497" width="12.7109375" style="1" bestFit="1" customWidth="1"/>
    <col min="498" max="498" width="9.7109375" style="1" bestFit="1" customWidth="1"/>
    <col min="499" max="499" width="11.42578125" style="1" customWidth="1"/>
    <col min="500" max="500" width="11.5703125" style="1" bestFit="1" customWidth="1"/>
    <col min="501" max="738" width="9.140625" style="1"/>
    <col min="739" max="739" width="6.7109375" style="1" bestFit="1" customWidth="1"/>
    <col min="740" max="740" width="74.5703125" style="1" customWidth="1"/>
    <col min="741" max="741" width="12.7109375" style="1" bestFit="1" customWidth="1"/>
    <col min="742" max="742" width="11.28515625" style="1" customWidth="1"/>
    <col min="743" max="743" width="15" style="1" customWidth="1"/>
    <col min="744" max="744" width="13.85546875" style="1" customWidth="1"/>
    <col min="745" max="745" width="12.7109375" style="1" bestFit="1" customWidth="1"/>
    <col min="746" max="746" width="9.7109375" style="1" bestFit="1" customWidth="1"/>
    <col min="747" max="747" width="11.140625" style="1" customWidth="1"/>
    <col min="748" max="748" width="13.140625" style="1" customWidth="1"/>
    <col min="749" max="749" width="12.7109375" style="1" bestFit="1" customWidth="1"/>
    <col min="750" max="750" width="11.5703125" style="1" customWidth="1"/>
    <col min="751" max="751" width="14.7109375" style="1" customWidth="1"/>
    <col min="752" max="752" width="13.7109375" style="1" customWidth="1"/>
    <col min="753" max="753" width="12.7109375" style="1" bestFit="1" customWidth="1"/>
    <col min="754" max="754" width="9.7109375" style="1" bestFit="1" customWidth="1"/>
    <col min="755" max="755" width="11.42578125" style="1" customWidth="1"/>
    <col min="756" max="756" width="11.5703125" style="1" bestFit="1" customWidth="1"/>
    <col min="757" max="994" width="9.140625" style="1"/>
    <col min="995" max="995" width="6.7109375" style="1" bestFit="1" customWidth="1"/>
    <col min="996" max="996" width="74.5703125" style="1" customWidth="1"/>
    <col min="997" max="997" width="12.7109375" style="1" bestFit="1" customWidth="1"/>
    <col min="998" max="998" width="11.28515625" style="1" customWidth="1"/>
    <col min="999" max="999" width="15" style="1" customWidth="1"/>
    <col min="1000" max="1000" width="13.85546875" style="1" customWidth="1"/>
    <col min="1001" max="1001" width="12.7109375" style="1" bestFit="1" customWidth="1"/>
    <col min="1002" max="1002" width="9.7109375" style="1" bestFit="1" customWidth="1"/>
    <col min="1003" max="1003" width="11.140625" style="1" customWidth="1"/>
    <col min="1004" max="1004" width="13.140625" style="1" customWidth="1"/>
    <col min="1005" max="1005" width="12.7109375" style="1" bestFit="1" customWidth="1"/>
    <col min="1006" max="1006" width="11.5703125" style="1" customWidth="1"/>
    <col min="1007" max="1007" width="14.7109375" style="1" customWidth="1"/>
    <col min="1008" max="1008" width="13.7109375" style="1" customWidth="1"/>
    <col min="1009" max="1009" width="12.7109375" style="1" bestFit="1" customWidth="1"/>
    <col min="1010" max="1010" width="9.7109375" style="1" bestFit="1" customWidth="1"/>
    <col min="1011" max="1011" width="11.42578125" style="1" customWidth="1"/>
    <col min="1012" max="1012" width="11.5703125" style="1" bestFit="1" customWidth="1"/>
    <col min="1013" max="1250" width="9.140625" style="1"/>
    <col min="1251" max="1251" width="6.7109375" style="1" bestFit="1" customWidth="1"/>
    <col min="1252" max="1252" width="74.5703125" style="1" customWidth="1"/>
    <col min="1253" max="1253" width="12.7109375" style="1" bestFit="1" customWidth="1"/>
    <col min="1254" max="1254" width="11.28515625" style="1" customWidth="1"/>
    <col min="1255" max="1255" width="15" style="1" customWidth="1"/>
    <col min="1256" max="1256" width="13.85546875" style="1" customWidth="1"/>
    <col min="1257" max="1257" width="12.7109375" style="1" bestFit="1" customWidth="1"/>
    <col min="1258" max="1258" width="9.7109375" style="1" bestFit="1" customWidth="1"/>
    <col min="1259" max="1259" width="11.140625" style="1" customWidth="1"/>
    <col min="1260" max="1260" width="13.140625" style="1" customWidth="1"/>
    <col min="1261" max="1261" width="12.7109375" style="1" bestFit="1" customWidth="1"/>
    <col min="1262" max="1262" width="11.5703125" style="1" customWidth="1"/>
    <col min="1263" max="1263" width="14.7109375" style="1" customWidth="1"/>
    <col min="1264" max="1264" width="13.7109375" style="1" customWidth="1"/>
    <col min="1265" max="1265" width="12.7109375" style="1" bestFit="1" customWidth="1"/>
    <col min="1266" max="1266" width="9.7109375" style="1" bestFit="1" customWidth="1"/>
    <col min="1267" max="1267" width="11.42578125" style="1" customWidth="1"/>
    <col min="1268" max="1268" width="11.5703125" style="1" bestFit="1" customWidth="1"/>
    <col min="1269" max="1506" width="9.140625" style="1"/>
    <col min="1507" max="1507" width="6.7109375" style="1" bestFit="1" customWidth="1"/>
    <col min="1508" max="1508" width="74.5703125" style="1" customWidth="1"/>
    <col min="1509" max="1509" width="12.7109375" style="1" bestFit="1" customWidth="1"/>
    <col min="1510" max="1510" width="11.28515625" style="1" customWidth="1"/>
    <col min="1511" max="1511" width="15" style="1" customWidth="1"/>
    <col min="1512" max="1512" width="13.85546875" style="1" customWidth="1"/>
    <col min="1513" max="1513" width="12.7109375" style="1" bestFit="1" customWidth="1"/>
    <col min="1514" max="1514" width="9.7109375" style="1" bestFit="1" customWidth="1"/>
    <col min="1515" max="1515" width="11.140625" style="1" customWidth="1"/>
    <col min="1516" max="1516" width="13.140625" style="1" customWidth="1"/>
    <col min="1517" max="1517" width="12.7109375" style="1" bestFit="1" customWidth="1"/>
    <col min="1518" max="1518" width="11.5703125" style="1" customWidth="1"/>
    <col min="1519" max="1519" width="14.7109375" style="1" customWidth="1"/>
    <col min="1520" max="1520" width="13.7109375" style="1" customWidth="1"/>
    <col min="1521" max="1521" width="12.7109375" style="1" bestFit="1" customWidth="1"/>
    <col min="1522" max="1522" width="9.7109375" style="1" bestFit="1" customWidth="1"/>
    <col min="1523" max="1523" width="11.42578125" style="1" customWidth="1"/>
    <col min="1524" max="1524" width="11.5703125" style="1" bestFit="1" customWidth="1"/>
    <col min="1525" max="1762" width="9.140625" style="1"/>
    <col min="1763" max="1763" width="6.7109375" style="1" bestFit="1" customWidth="1"/>
    <col min="1764" max="1764" width="74.5703125" style="1" customWidth="1"/>
    <col min="1765" max="1765" width="12.7109375" style="1" bestFit="1" customWidth="1"/>
    <col min="1766" max="1766" width="11.28515625" style="1" customWidth="1"/>
    <col min="1767" max="1767" width="15" style="1" customWidth="1"/>
    <col min="1768" max="1768" width="13.85546875" style="1" customWidth="1"/>
    <col min="1769" max="1769" width="12.7109375" style="1" bestFit="1" customWidth="1"/>
    <col min="1770" max="1770" width="9.7109375" style="1" bestFit="1" customWidth="1"/>
    <col min="1771" max="1771" width="11.140625" style="1" customWidth="1"/>
    <col min="1772" max="1772" width="13.140625" style="1" customWidth="1"/>
    <col min="1773" max="1773" width="12.7109375" style="1" bestFit="1" customWidth="1"/>
    <col min="1774" max="1774" width="11.5703125" style="1" customWidth="1"/>
    <col min="1775" max="1775" width="14.7109375" style="1" customWidth="1"/>
    <col min="1776" max="1776" width="13.7109375" style="1" customWidth="1"/>
    <col min="1777" max="1777" width="12.7109375" style="1" bestFit="1" customWidth="1"/>
    <col min="1778" max="1778" width="9.7109375" style="1" bestFit="1" customWidth="1"/>
    <col min="1779" max="1779" width="11.42578125" style="1" customWidth="1"/>
    <col min="1780" max="1780" width="11.5703125" style="1" bestFit="1" customWidth="1"/>
    <col min="1781" max="2018" width="9.140625" style="1"/>
    <col min="2019" max="2019" width="6.7109375" style="1" bestFit="1" customWidth="1"/>
    <col min="2020" max="2020" width="74.5703125" style="1" customWidth="1"/>
    <col min="2021" max="2021" width="12.7109375" style="1" bestFit="1" customWidth="1"/>
    <col min="2022" max="2022" width="11.28515625" style="1" customWidth="1"/>
    <col min="2023" max="2023" width="15" style="1" customWidth="1"/>
    <col min="2024" max="2024" width="13.85546875" style="1" customWidth="1"/>
    <col min="2025" max="2025" width="12.7109375" style="1" bestFit="1" customWidth="1"/>
    <col min="2026" max="2026" width="9.7109375" style="1" bestFit="1" customWidth="1"/>
    <col min="2027" max="2027" width="11.140625" style="1" customWidth="1"/>
    <col min="2028" max="2028" width="13.140625" style="1" customWidth="1"/>
    <col min="2029" max="2029" width="12.7109375" style="1" bestFit="1" customWidth="1"/>
    <col min="2030" max="2030" width="11.5703125" style="1" customWidth="1"/>
    <col min="2031" max="2031" width="14.7109375" style="1" customWidth="1"/>
    <col min="2032" max="2032" width="13.7109375" style="1" customWidth="1"/>
    <col min="2033" max="2033" width="12.7109375" style="1" bestFit="1" customWidth="1"/>
    <col min="2034" max="2034" width="9.7109375" style="1" bestFit="1" customWidth="1"/>
    <col min="2035" max="2035" width="11.42578125" style="1" customWidth="1"/>
    <col min="2036" max="2036" width="11.5703125" style="1" bestFit="1" customWidth="1"/>
    <col min="2037" max="2274" width="9.140625" style="1"/>
    <col min="2275" max="2275" width="6.7109375" style="1" bestFit="1" customWidth="1"/>
    <col min="2276" max="2276" width="74.5703125" style="1" customWidth="1"/>
    <col min="2277" max="2277" width="12.7109375" style="1" bestFit="1" customWidth="1"/>
    <col min="2278" max="2278" width="11.28515625" style="1" customWidth="1"/>
    <col min="2279" max="2279" width="15" style="1" customWidth="1"/>
    <col min="2280" max="2280" width="13.85546875" style="1" customWidth="1"/>
    <col min="2281" max="2281" width="12.7109375" style="1" bestFit="1" customWidth="1"/>
    <col min="2282" max="2282" width="9.7109375" style="1" bestFit="1" customWidth="1"/>
    <col min="2283" max="2283" width="11.140625" style="1" customWidth="1"/>
    <col min="2284" max="2284" width="13.140625" style="1" customWidth="1"/>
    <col min="2285" max="2285" width="12.7109375" style="1" bestFit="1" customWidth="1"/>
    <col min="2286" max="2286" width="11.5703125" style="1" customWidth="1"/>
    <col min="2287" max="2287" width="14.7109375" style="1" customWidth="1"/>
    <col min="2288" max="2288" width="13.7109375" style="1" customWidth="1"/>
    <col min="2289" max="2289" width="12.7109375" style="1" bestFit="1" customWidth="1"/>
    <col min="2290" max="2290" width="9.7109375" style="1" bestFit="1" customWidth="1"/>
    <col min="2291" max="2291" width="11.42578125" style="1" customWidth="1"/>
    <col min="2292" max="2292" width="11.5703125" style="1" bestFit="1" customWidth="1"/>
    <col min="2293" max="2530" width="9.140625" style="1"/>
    <col min="2531" max="2531" width="6.7109375" style="1" bestFit="1" customWidth="1"/>
    <col min="2532" max="2532" width="74.5703125" style="1" customWidth="1"/>
    <col min="2533" max="2533" width="12.7109375" style="1" bestFit="1" customWidth="1"/>
    <col min="2534" max="2534" width="11.28515625" style="1" customWidth="1"/>
    <col min="2535" max="2535" width="15" style="1" customWidth="1"/>
    <col min="2536" max="2536" width="13.85546875" style="1" customWidth="1"/>
    <col min="2537" max="2537" width="12.7109375" style="1" bestFit="1" customWidth="1"/>
    <col min="2538" max="2538" width="9.7109375" style="1" bestFit="1" customWidth="1"/>
    <col min="2539" max="2539" width="11.140625" style="1" customWidth="1"/>
    <col min="2540" max="2540" width="13.140625" style="1" customWidth="1"/>
    <col min="2541" max="2541" width="12.7109375" style="1" bestFit="1" customWidth="1"/>
    <col min="2542" max="2542" width="11.5703125" style="1" customWidth="1"/>
    <col min="2543" max="2543" width="14.7109375" style="1" customWidth="1"/>
    <col min="2544" max="2544" width="13.7109375" style="1" customWidth="1"/>
    <col min="2545" max="2545" width="12.7109375" style="1" bestFit="1" customWidth="1"/>
    <col min="2546" max="2546" width="9.7109375" style="1" bestFit="1" customWidth="1"/>
    <col min="2547" max="2547" width="11.42578125" style="1" customWidth="1"/>
    <col min="2548" max="2548" width="11.5703125" style="1" bestFit="1" customWidth="1"/>
    <col min="2549" max="2786" width="9.140625" style="1"/>
    <col min="2787" max="2787" width="6.7109375" style="1" bestFit="1" customWidth="1"/>
    <col min="2788" max="2788" width="74.5703125" style="1" customWidth="1"/>
    <col min="2789" max="2789" width="12.7109375" style="1" bestFit="1" customWidth="1"/>
    <col min="2790" max="2790" width="11.28515625" style="1" customWidth="1"/>
    <col min="2791" max="2791" width="15" style="1" customWidth="1"/>
    <col min="2792" max="2792" width="13.85546875" style="1" customWidth="1"/>
    <col min="2793" max="2793" width="12.7109375" style="1" bestFit="1" customWidth="1"/>
    <col min="2794" max="2794" width="9.7109375" style="1" bestFit="1" customWidth="1"/>
    <col min="2795" max="2795" width="11.140625" style="1" customWidth="1"/>
    <col min="2796" max="2796" width="13.140625" style="1" customWidth="1"/>
    <col min="2797" max="2797" width="12.7109375" style="1" bestFit="1" customWidth="1"/>
    <col min="2798" max="2798" width="11.5703125" style="1" customWidth="1"/>
    <col min="2799" max="2799" width="14.7109375" style="1" customWidth="1"/>
    <col min="2800" max="2800" width="13.7109375" style="1" customWidth="1"/>
    <col min="2801" max="2801" width="12.7109375" style="1" bestFit="1" customWidth="1"/>
    <col min="2802" max="2802" width="9.7109375" style="1" bestFit="1" customWidth="1"/>
    <col min="2803" max="2803" width="11.42578125" style="1" customWidth="1"/>
    <col min="2804" max="2804" width="11.5703125" style="1" bestFit="1" customWidth="1"/>
    <col min="2805" max="3042" width="9.140625" style="1"/>
    <col min="3043" max="3043" width="6.7109375" style="1" bestFit="1" customWidth="1"/>
    <col min="3044" max="3044" width="74.5703125" style="1" customWidth="1"/>
    <col min="3045" max="3045" width="12.7109375" style="1" bestFit="1" customWidth="1"/>
    <col min="3046" max="3046" width="11.28515625" style="1" customWidth="1"/>
    <col min="3047" max="3047" width="15" style="1" customWidth="1"/>
    <col min="3048" max="3048" width="13.85546875" style="1" customWidth="1"/>
    <col min="3049" max="3049" width="12.7109375" style="1" bestFit="1" customWidth="1"/>
    <col min="3050" max="3050" width="9.7109375" style="1" bestFit="1" customWidth="1"/>
    <col min="3051" max="3051" width="11.140625" style="1" customWidth="1"/>
    <col min="3052" max="3052" width="13.140625" style="1" customWidth="1"/>
    <col min="3053" max="3053" width="12.7109375" style="1" bestFit="1" customWidth="1"/>
    <col min="3054" max="3054" width="11.5703125" style="1" customWidth="1"/>
    <col min="3055" max="3055" width="14.7109375" style="1" customWidth="1"/>
    <col min="3056" max="3056" width="13.7109375" style="1" customWidth="1"/>
    <col min="3057" max="3057" width="12.7109375" style="1" bestFit="1" customWidth="1"/>
    <col min="3058" max="3058" width="9.7109375" style="1" bestFit="1" customWidth="1"/>
    <col min="3059" max="3059" width="11.42578125" style="1" customWidth="1"/>
    <col min="3060" max="3060" width="11.5703125" style="1" bestFit="1" customWidth="1"/>
    <col min="3061" max="3298" width="9.140625" style="1"/>
    <col min="3299" max="3299" width="6.7109375" style="1" bestFit="1" customWidth="1"/>
    <col min="3300" max="3300" width="74.5703125" style="1" customWidth="1"/>
    <col min="3301" max="3301" width="12.7109375" style="1" bestFit="1" customWidth="1"/>
    <col min="3302" max="3302" width="11.28515625" style="1" customWidth="1"/>
    <col min="3303" max="3303" width="15" style="1" customWidth="1"/>
    <col min="3304" max="3304" width="13.85546875" style="1" customWidth="1"/>
    <col min="3305" max="3305" width="12.7109375" style="1" bestFit="1" customWidth="1"/>
    <col min="3306" max="3306" width="9.7109375" style="1" bestFit="1" customWidth="1"/>
    <col min="3307" max="3307" width="11.140625" style="1" customWidth="1"/>
    <col min="3308" max="3308" width="13.140625" style="1" customWidth="1"/>
    <col min="3309" max="3309" width="12.7109375" style="1" bestFit="1" customWidth="1"/>
    <col min="3310" max="3310" width="11.5703125" style="1" customWidth="1"/>
    <col min="3311" max="3311" width="14.7109375" style="1" customWidth="1"/>
    <col min="3312" max="3312" width="13.7109375" style="1" customWidth="1"/>
    <col min="3313" max="3313" width="12.7109375" style="1" bestFit="1" customWidth="1"/>
    <col min="3314" max="3314" width="9.7109375" style="1" bestFit="1" customWidth="1"/>
    <col min="3315" max="3315" width="11.42578125" style="1" customWidth="1"/>
    <col min="3316" max="3316" width="11.5703125" style="1" bestFit="1" customWidth="1"/>
    <col min="3317" max="3554" width="9.140625" style="1"/>
    <col min="3555" max="3555" width="6.7109375" style="1" bestFit="1" customWidth="1"/>
    <col min="3556" max="3556" width="74.5703125" style="1" customWidth="1"/>
    <col min="3557" max="3557" width="12.7109375" style="1" bestFit="1" customWidth="1"/>
    <col min="3558" max="3558" width="11.28515625" style="1" customWidth="1"/>
    <col min="3559" max="3559" width="15" style="1" customWidth="1"/>
    <col min="3560" max="3560" width="13.85546875" style="1" customWidth="1"/>
    <col min="3561" max="3561" width="12.7109375" style="1" bestFit="1" customWidth="1"/>
    <col min="3562" max="3562" width="9.7109375" style="1" bestFit="1" customWidth="1"/>
    <col min="3563" max="3563" width="11.140625" style="1" customWidth="1"/>
    <col min="3564" max="3564" width="13.140625" style="1" customWidth="1"/>
    <col min="3565" max="3565" width="12.7109375" style="1" bestFit="1" customWidth="1"/>
    <col min="3566" max="3566" width="11.5703125" style="1" customWidth="1"/>
    <col min="3567" max="3567" width="14.7109375" style="1" customWidth="1"/>
    <col min="3568" max="3568" width="13.7109375" style="1" customWidth="1"/>
    <col min="3569" max="3569" width="12.7109375" style="1" bestFit="1" customWidth="1"/>
    <col min="3570" max="3570" width="9.7109375" style="1" bestFit="1" customWidth="1"/>
    <col min="3571" max="3571" width="11.42578125" style="1" customWidth="1"/>
    <col min="3572" max="3572" width="11.5703125" style="1" bestFit="1" customWidth="1"/>
    <col min="3573" max="3810" width="9.140625" style="1"/>
    <col min="3811" max="3811" width="6.7109375" style="1" bestFit="1" customWidth="1"/>
    <col min="3812" max="3812" width="74.5703125" style="1" customWidth="1"/>
    <col min="3813" max="3813" width="12.7109375" style="1" bestFit="1" customWidth="1"/>
    <col min="3814" max="3814" width="11.28515625" style="1" customWidth="1"/>
    <col min="3815" max="3815" width="15" style="1" customWidth="1"/>
    <col min="3816" max="3816" width="13.85546875" style="1" customWidth="1"/>
    <col min="3817" max="3817" width="12.7109375" style="1" bestFit="1" customWidth="1"/>
    <col min="3818" max="3818" width="9.7109375" style="1" bestFit="1" customWidth="1"/>
    <col min="3819" max="3819" width="11.140625" style="1" customWidth="1"/>
    <col min="3820" max="3820" width="13.140625" style="1" customWidth="1"/>
    <col min="3821" max="3821" width="12.7109375" style="1" bestFit="1" customWidth="1"/>
    <col min="3822" max="3822" width="11.5703125" style="1" customWidth="1"/>
    <col min="3823" max="3823" width="14.7109375" style="1" customWidth="1"/>
    <col min="3824" max="3824" width="13.7109375" style="1" customWidth="1"/>
    <col min="3825" max="3825" width="12.7109375" style="1" bestFit="1" customWidth="1"/>
    <col min="3826" max="3826" width="9.7109375" style="1" bestFit="1" customWidth="1"/>
    <col min="3827" max="3827" width="11.42578125" style="1" customWidth="1"/>
    <col min="3828" max="3828" width="11.5703125" style="1" bestFit="1" customWidth="1"/>
    <col min="3829" max="4066" width="9.140625" style="1"/>
    <col min="4067" max="4067" width="6.7109375" style="1" bestFit="1" customWidth="1"/>
    <col min="4068" max="4068" width="74.5703125" style="1" customWidth="1"/>
    <col min="4069" max="4069" width="12.7109375" style="1" bestFit="1" customWidth="1"/>
    <col min="4070" max="4070" width="11.28515625" style="1" customWidth="1"/>
    <col min="4071" max="4071" width="15" style="1" customWidth="1"/>
    <col min="4072" max="4072" width="13.85546875" style="1" customWidth="1"/>
    <col min="4073" max="4073" width="12.7109375" style="1" bestFit="1" customWidth="1"/>
    <col min="4074" max="4074" width="9.7109375" style="1" bestFit="1" customWidth="1"/>
    <col min="4075" max="4075" width="11.140625" style="1" customWidth="1"/>
    <col min="4076" max="4076" width="13.140625" style="1" customWidth="1"/>
    <col min="4077" max="4077" width="12.7109375" style="1" bestFit="1" customWidth="1"/>
    <col min="4078" max="4078" width="11.5703125" style="1" customWidth="1"/>
    <col min="4079" max="4079" width="14.7109375" style="1" customWidth="1"/>
    <col min="4080" max="4080" width="13.7109375" style="1" customWidth="1"/>
    <col min="4081" max="4081" width="12.7109375" style="1" bestFit="1" customWidth="1"/>
    <col min="4082" max="4082" width="9.7109375" style="1" bestFit="1" customWidth="1"/>
    <col min="4083" max="4083" width="11.42578125" style="1" customWidth="1"/>
    <col min="4084" max="4084" width="11.5703125" style="1" bestFit="1" customWidth="1"/>
    <col min="4085" max="4322" width="9.140625" style="1"/>
    <col min="4323" max="4323" width="6.7109375" style="1" bestFit="1" customWidth="1"/>
    <col min="4324" max="4324" width="74.5703125" style="1" customWidth="1"/>
    <col min="4325" max="4325" width="12.7109375" style="1" bestFit="1" customWidth="1"/>
    <col min="4326" max="4326" width="11.28515625" style="1" customWidth="1"/>
    <col min="4327" max="4327" width="15" style="1" customWidth="1"/>
    <col min="4328" max="4328" width="13.85546875" style="1" customWidth="1"/>
    <col min="4329" max="4329" width="12.7109375" style="1" bestFit="1" customWidth="1"/>
    <col min="4330" max="4330" width="9.7109375" style="1" bestFit="1" customWidth="1"/>
    <col min="4331" max="4331" width="11.140625" style="1" customWidth="1"/>
    <col min="4332" max="4332" width="13.140625" style="1" customWidth="1"/>
    <col min="4333" max="4333" width="12.7109375" style="1" bestFit="1" customWidth="1"/>
    <col min="4334" max="4334" width="11.5703125" style="1" customWidth="1"/>
    <col min="4335" max="4335" width="14.7109375" style="1" customWidth="1"/>
    <col min="4336" max="4336" width="13.7109375" style="1" customWidth="1"/>
    <col min="4337" max="4337" width="12.7109375" style="1" bestFit="1" customWidth="1"/>
    <col min="4338" max="4338" width="9.7109375" style="1" bestFit="1" customWidth="1"/>
    <col min="4339" max="4339" width="11.42578125" style="1" customWidth="1"/>
    <col min="4340" max="4340" width="11.5703125" style="1" bestFit="1" customWidth="1"/>
    <col min="4341" max="4578" width="9.140625" style="1"/>
    <col min="4579" max="4579" width="6.7109375" style="1" bestFit="1" customWidth="1"/>
    <col min="4580" max="4580" width="74.5703125" style="1" customWidth="1"/>
    <col min="4581" max="4581" width="12.7109375" style="1" bestFit="1" customWidth="1"/>
    <col min="4582" max="4582" width="11.28515625" style="1" customWidth="1"/>
    <col min="4583" max="4583" width="15" style="1" customWidth="1"/>
    <col min="4584" max="4584" width="13.85546875" style="1" customWidth="1"/>
    <col min="4585" max="4585" width="12.7109375" style="1" bestFit="1" customWidth="1"/>
    <col min="4586" max="4586" width="9.7109375" style="1" bestFit="1" customWidth="1"/>
    <col min="4587" max="4587" width="11.140625" style="1" customWidth="1"/>
    <col min="4588" max="4588" width="13.140625" style="1" customWidth="1"/>
    <col min="4589" max="4589" width="12.7109375" style="1" bestFit="1" customWidth="1"/>
    <col min="4590" max="4590" width="11.5703125" style="1" customWidth="1"/>
    <col min="4591" max="4591" width="14.7109375" style="1" customWidth="1"/>
    <col min="4592" max="4592" width="13.7109375" style="1" customWidth="1"/>
    <col min="4593" max="4593" width="12.7109375" style="1" bestFit="1" customWidth="1"/>
    <col min="4594" max="4594" width="9.7109375" style="1" bestFit="1" customWidth="1"/>
    <col min="4595" max="4595" width="11.42578125" style="1" customWidth="1"/>
    <col min="4596" max="4596" width="11.5703125" style="1" bestFit="1" customWidth="1"/>
    <col min="4597" max="4834" width="9.140625" style="1"/>
    <col min="4835" max="4835" width="6.7109375" style="1" bestFit="1" customWidth="1"/>
    <col min="4836" max="4836" width="74.5703125" style="1" customWidth="1"/>
    <col min="4837" max="4837" width="12.7109375" style="1" bestFit="1" customWidth="1"/>
    <col min="4838" max="4838" width="11.28515625" style="1" customWidth="1"/>
    <col min="4839" max="4839" width="15" style="1" customWidth="1"/>
    <col min="4840" max="4840" width="13.85546875" style="1" customWidth="1"/>
    <col min="4841" max="4841" width="12.7109375" style="1" bestFit="1" customWidth="1"/>
    <col min="4842" max="4842" width="9.7109375" style="1" bestFit="1" customWidth="1"/>
    <col min="4843" max="4843" width="11.140625" style="1" customWidth="1"/>
    <col min="4844" max="4844" width="13.140625" style="1" customWidth="1"/>
    <col min="4845" max="4845" width="12.7109375" style="1" bestFit="1" customWidth="1"/>
    <col min="4846" max="4846" width="11.5703125" style="1" customWidth="1"/>
    <col min="4847" max="4847" width="14.7109375" style="1" customWidth="1"/>
    <col min="4848" max="4848" width="13.7109375" style="1" customWidth="1"/>
    <col min="4849" max="4849" width="12.7109375" style="1" bestFit="1" customWidth="1"/>
    <col min="4850" max="4850" width="9.7109375" style="1" bestFit="1" customWidth="1"/>
    <col min="4851" max="4851" width="11.42578125" style="1" customWidth="1"/>
    <col min="4852" max="4852" width="11.5703125" style="1" bestFit="1" customWidth="1"/>
    <col min="4853" max="5090" width="9.140625" style="1"/>
    <col min="5091" max="5091" width="6.7109375" style="1" bestFit="1" customWidth="1"/>
    <col min="5092" max="5092" width="74.5703125" style="1" customWidth="1"/>
    <col min="5093" max="5093" width="12.7109375" style="1" bestFit="1" customWidth="1"/>
    <col min="5094" max="5094" width="11.28515625" style="1" customWidth="1"/>
    <col min="5095" max="5095" width="15" style="1" customWidth="1"/>
    <col min="5096" max="5096" width="13.85546875" style="1" customWidth="1"/>
    <col min="5097" max="5097" width="12.7109375" style="1" bestFit="1" customWidth="1"/>
    <col min="5098" max="5098" width="9.7109375" style="1" bestFit="1" customWidth="1"/>
    <col min="5099" max="5099" width="11.140625" style="1" customWidth="1"/>
    <col min="5100" max="5100" width="13.140625" style="1" customWidth="1"/>
    <col min="5101" max="5101" width="12.7109375" style="1" bestFit="1" customWidth="1"/>
    <col min="5102" max="5102" width="11.5703125" style="1" customWidth="1"/>
    <col min="5103" max="5103" width="14.7109375" style="1" customWidth="1"/>
    <col min="5104" max="5104" width="13.7109375" style="1" customWidth="1"/>
    <col min="5105" max="5105" width="12.7109375" style="1" bestFit="1" customWidth="1"/>
    <col min="5106" max="5106" width="9.7109375" style="1" bestFit="1" customWidth="1"/>
    <col min="5107" max="5107" width="11.42578125" style="1" customWidth="1"/>
    <col min="5108" max="5108" width="11.5703125" style="1" bestFit="1" customWidth="1"/>
    <col min="5109" max="5346" width="9.140625" style="1"/>
    <col min="5347" max="5347" width="6.7109375" style="1" bestFit="1" customWidth="1"/>
    <col min="5348" max="5348" width="74.5703125" style="1" customWidth="1"/>
    <col min="5349" max="5349" width="12.7109375" style="1" bestFit="1" customWidth="1"/>
    <col min="5350" max="5350" width="11.28515625" style="1" customWidth="1"/>
    <col min="5351" max="5351" width="15" style="1" customWidth="1"/>
    <col min="5352" max="5352" width="13.85546875" style="1" customWidth="1"/>
    <col min="5353" max="5353" width="12.7109375" style="1" bestFit="1" customWidth="1"/>
    <col min="5354" max="5354" width="9.7109375" style="1" bestFit="1" customWidth="1"/>
    <col min="5355" max="5355" width="11.140625" style="1" customWidth="1"/>
    <col min="5356" max="5356" width="13.140625" style="1" customWidth="1"/>
    <col min="5357" max="5357" width="12.7109375" style="1" bestFit="1" customWidth="1"/>
    <col min="5358" max="5358" width="11.5703125" style="1" customWidth="1"/>
    <col min="5359" max="5359" width="14.7109375" style="1" customWidth="1"/>
    <col min="5360" max="5360" width="13.7109375" style="1" customWidth="1"/>
    <col min="5361" max="5361" width="12.7109375" style="1" bestFit="1" customWidth="1"/>
    <col min="5362" max="5362" width="9.7109375" style="1" bestFit="1" customWidth="1"/>
    <col min="5363" max="5363" width="11.42578125" style="1" customWidth="1"/>
    <col min="5364" max="5364" width="11.5703125" style="1" bestFit="1" customWidth="1"/>
    <col min="5365" max="5602" width="9.140625" style="1"/>
    <col min="5603" max="5603" width="6.7109375" style="1" bestFit="1" customWidth="1"/>
    <col min="5604" max="5604" width="74.5703125" style="1" customWidth="1"/>
    <col min="5605" max="5605" width="12.7109375" style="1" bestFit="1" customWidth="1"/>
    <col min="5606" max="5606" width="11.28515625" style="1" customWidth="1"/>
    <col min="5607" max="5607" width="15" style="1" customWidth="1"/>
    <col min="5608" max="5608" width="13.85546875" style="1" customWidth="1"/>
    <col min="5609" max="5609" width="12.7109375" style="1" bestFit="1" customWidth="1"/>
    <col min="5610" max="5610" width="9.7109375" style="1" bestFit="1" customWidth="1"/>
    <col min="5611" max="5611" width="11.140625" style="1" customWidth="1"/>
    <col min="5612" max="5612" width="13.140625" style="1" customWidth="1"/>
    <col min="5613" max="5613" width="12.7109375" style="1" bestFit="1" customWidth="1"/>
    <col min="5614" max="5614" width="11.5703125" style="1" customWidth="1"/>
    <col min="5615" max="5615" width="14.7109375" style="1" customWidth="1"/>
    <col min="5616" max="5616" width="13.7109375" style="1" customWidth="1"/>
    <col min="5617" max="5617" width="12.7109375" style="1" bestFit="1" customWidth="1"/>
    <col min="5618" max="5618" width="9.7109375" style="1" bestFit="1" customWidth="1"/>
    <col min="5619" max="5619" width="11.42578125" style="1" customWidth="1"/>
    <col min="5620" max="5620" width="11.5703125" style="1" bestFit="1" customWidth="1"/>
    <col min="5621" max="5858" width="9.140625" style="1"/>
    <col min="5859" max="5859" width="6.7109375" style="1" bestFit="1" customWidth="1"/>
    <col min="5860" max="5860" width="74.5703125" style="1" customWidth="1"/>
    <col min="5861" max="5861" width="12.7109375" style="1" bestFit="1" customWidth="1"/>
    <col min="5862" max="5862" width="11.28515625" style="1" customWidth="1"/>
    <col min="5863" max="5863" width="15" style="1" customWidth="1"/>
    <col min="5864" max="5864" width="13.85546875" style="1" customWidth="1"/>
    <col min="5865" max="5865" width="12.7109375" style="1" bestFit="1" customWidth="1"/>
    <col min="5866" max="5866" width="9.7109375" style="1" bestFit="1" customWidth="1"/>
    <col min="5867" max="5867" width="11.140625" style="1" customWidth="1"/>
    <col min="5868" max="5868" width="13.140625" style="1" customWidth="1"/>
    <col min="5869" max="5869" width="12.7109375" style="1" bestFit="1" customWidth="1"/>
    <col min="5870" max="5870" width="11.5703125" style="1" customWidth="1"/>
    <col min="5871" max="5871" width="14.7109375" style="1" customWidth="1"/>
    <col min="5872" max="5872" width="13.7109375" style="1" customWidth="1"/>
    <col min="5873" max="5873" width="12.7109375" style="1" bestFit="1" customWidth="1"/>
    <col min="5874" max="5874" width="9.7109375" style="1" bestFit="1" customWidth="1"/>
    <col min="5875" max="5875" width="11.42578125" style="1" customWidth="1"/>
    <col min="5876" max="5876" width="11.5703125" style="1" bestFit="1" customWidth="1"/>
    <col min="5877" max="6114" width="9.140625" style="1"/>
    <col min="6115" max="6115" width="6.7109375" style="1" bestFit="1" customWidth="1"/>
    <col min="6116" max="6116" width="74.5703125" style="1" customWidth="1"/>
    <col min="6117" max="6117" width="12.7109375" style="1" bestFit="1" customWidth="1"/>
    <col min="6118" max="6118" width="11.28515625" style="1" customWidth="1"/>
    <col min="6119" max="6119" width="15" style="1" customWidth="1"/>
    <col min="6120" max="6120" width="13.85546875" style="1" customWidth="1"/>
    <col min="6121" max="6121" width="12.7109375" style="1" bestFit="1" customWidth="1"/>
    <col min="6122" max="6122" width="9.7109375" style="1" bestFit="1" customWidth="1"/>
    <col min="6123" max="6123" width="11.140625" style="1" customWidth="1"/>
    <col min="6124" max="6124" width="13.140625" style="1" customWidth="1"/>
    <col min="6125" max="6125" width="12.7109375" style="1" bestFit="1" customWidth="1"/>
    <col min="6126" max="6126" width="11.5703125" style="1" customWidth="1"/>
    <col min="6127" max="6127" width="14.7109375" style="1" customWidth="1"/>
    <col min="6128" max="6128" width="13.7109375" style="1" customWidth="1"/>
    <col min="6129" max="6129" width="12.7109375" style="1" bestFit="1" customWidth="1"/>
    <col min="6130" max="6130" width="9.7109375" style="1" bestFit="1" customWidth="1"/>
    <col min="6131" max="6131" width="11.42578125" style="1" customWidth="1"/>
    <col min="6132" max="6132" width="11.5703125" style="1" bestFit="1" customWidth="1"/>
    <col min="6133" max="6370" width="9.140625" style="1"/>
    <col min="6371" max="6371" width="6.7109375" style="1" bestFit="1" customWidth="1"/>
    <col min="6372" max="6372" width="74.5703125" style="1" customWidth="1"/>
    <col min="6373" max="6373" width="12.7109375" style="1" bestFit="1" customWidth="1"/>
    <col min="6374" max="6374" width="11.28515625" style="1" customWidth="1"/>
    <col min="6375" max="6375" width="15" style="1" customWidth="1"/>
    <col min="6376" max="6376" width="13.85546875" style="1" customWidth="1"/>
    <col min="6377" max="6377" width="12.7109375" style="1" bestFit="1" customWidth="1"/>
    <col min="6378" max="6378" width="9.7109375" style="1" bestFit="1" customWidth="1"/>
    <col min="6379" max="6379" width="11.140625" style="1" customWidth="1"/>
    <col min="6380" max="6380" width="13.140625" style="1" customWidth="1"/>
    <col min="6381" max="6381" width="12.7109375" style="1" bestFit="1" customWidth="1"/>
    <col min="6382" max="6382" width="11.5703125" style="1" customWidth="1"/>
    <col min="6383" max="6383" width="14.7109375" style="1" customWidth="1"/>
    <col min="6384" max="6384" width="13.7109375" style="1" customWidth="1"/>
    <col min="6385" max="6385" width="12.7109375" style="1" bestFit="1" customWidth="1"/>
    <col min="6386" max="6386" width="9.7109375" style="1" bestFit="1" customWidth="1"/>
    <col min="6387" max="6387" width="11.42578125" style="1" customWidth="1"/>
    <col min="6388" max="6388" width="11.5703125" style="1" bestFit="1" customWidth="1"/>
    <col min="6389" max="6626" width="9.140625" style="1"/>
    <col min="6627" max="6627" width="6.7109375" style="1" bestFit="1" customWidth="1"/>
    <col min="6628" max="6628" width="74.5703125" style="1" customWidth="1"/>
    <col min="6629" max="6629" width="12.7109375" style="1" bestFit="1" customWidth="1"/>
    <col min="6630" max="6630" width="11.28515625" style="1" customWidth="1"/>
    <col min="6631" max="6631" width="15" style="1" customWidth="1"/>
    <col min="6632" max="6632" width="13.85546875" style="1" customWidth="1"/>
    <col min="6633" max="6633" width="12.7109375" style="1" bestFit="1" customWidth="1"/>
    <col min="6634" max="6634" width="9.7109375" style="1" bestFit="1" customWidth="1"/>
    <col min="6635" max="6635" width="11.140625" style="1" customWidth="1"/>
    <col min="6636" max="6636" width="13.140625" style="1" customWidth="1"/>
    <col min="6637" max="6637" width="12.7109375" style="1" bestFit="1" customWidth="1"/>
    <col min="6638" max="6638" width="11.5703125" style="1" customWidth="1"/>
    <col min="6639" max="6639" width="14.7109375" style="1" customWidth="1"/>
    <col min="6640" max="6640" width="13.7109375" style="1" customWidth="1"/>
    <col min="6641" max="6641" width="12.7109375" style="1" bestFit="1" customWidth="1"/>
    <col min="6642" max="6642" width="9.7109375" style="1" bestFit="1" customWidth="1"/>
    <col min="6643" max="6643" width="11.42578125" style="1" customWidth="1"/>
    <col min="6644" max="6644" width="11.5703125" style="1" bestFit="1" customWidth="1"/>
    <col min="6645" max="6882" width="9.140625" style="1"/>
    <col min="6883" max="6883" width="6.7109375" style="1" bestFit="1" customWidth="1"/>
    <col min="6884" max="6884" width="74.5703125" style="1" customWidth="1"/>
    <col min="6885" max="6885" width="12.7109375" style="1" bestFit="1" customWidth="1"/>
    <col min="6886" max="6886" width="11.28515625" style="1" customWidth="1"/>
    <col min="6887" max="6887" width="15" style="1" customWidth="1"/>
    <col min="6888" max="6888" width="13.85546875" style="1" customWidth="1"/>
    <col min="6889" max="6889" width="12.7109375" style="1" bestFit="1" customWidth="1"/>
    <col min="6890" max="6890" width="9.7109375" style="1" bestFit="1" customWidth="1"/>
    <col min="6891" max="6891" width="11.140625" style="1" customWidth="1"/>
    <col min="6892" max="6892" width="13.140625" style="1" customWidth="1"/>
    <col min="6893" max="6893" width="12.7109375" style="1" bestFit="1" customWidth="1"/>
    <col min="6894" max="6894" width="11.5703125" style="1" customWidth="1"/>
    <col min="6895" max="6895" width="14.7109375" style="1" customWidth="1"/>
    <col min="6896" max="6896" width="13.7109375" style="1" customWidth="1"/>
    <col min="6897" max="6897" width="12.7109375" style="1" bestFit="1" customWidth="1"/>
    <col min="6898" max="6898" width="9.7109375" style="1" bestFit="1" customWidth="1"/>
    <col min="6899" max="6899" width="11.42578125" style="1" customWidth="1"/>
    <col min="6900" max="6900" width="11.5703125" style="1" bestFit="1" customWidth="1"/>
    <col min="6901" max="7138" width="9.140625" style="1"/>
    <col min="7139" max="7139" width="6.7109375" style="1" bestFit="1" customWidth="1"/>
    <col min="7140" max="7140" width="74.5703125" style="1" customWidth="1"/>
    <col min="7141" max="7141" width="12.7109375" style="1" bestFit="1" customWidth="1"/>
    <col min="7142" max="7142" width="11.28515625" style="1" customWidth="1"/>
    <col min="7143" max="7143" width="15" style="1" customWidth="1"/>
    <col min="7144" max="7144" width="13.85546875" style="1" customWidth="1"/>
    <col min="7145" max="7145" width="12.7109375" style="1" bestFit="1" customWidth="1"/>
    <col min="7146" max="7146" width="9.7109375" style="1" bestFit="1" customWidth="1"/>
    <col min="7147" max="7147" width="11.140625" style="1" customWidth="1"/>
    <col min="7148" max="7148" width="13.140625" style="1" customWidth="1"/>
    <col min="7149" max="7149" width="12.7109375" style="1" bestFit="1" customWidth="1"/>
    <col min="7150" max="7150" width="11.5703125" style="1" customWidth="1"/>
    <col min="7151" max="7151" width="14.7109375" style="1" customWidth="1"/>
    <col min="7152" max="7152" width="13.7109375" style="1" customWidth="1"/>
    <col min="7153" max="7153" width="12.7109375" style="1" bestFit="1" customWidth="1"/>
    <col min="7154" max="7154" width="9.7109375" style="1" bestFit="1" customWidth="1"/>
    <col min="7155" max="7155" width="11.42578125" style="1" customWidth="1"/>
    <col min="7156" max="7156" width="11.5703125" style="1" bestFit="1" customWidth="1"/>
    <col min="7157" max="7394" width="9.140625" style="1"/>
    <col min="7395" max="7395" width="6.7109375" style="1" bestFit="1" customWidth="1"/>
    <col min="7396" max="7396" width="74.5703125" style="1" customWidth="1"/>
    <col min="7397" max="7397" width="12.7109375" style="1" bestFit="1" customWidth="1"/>
    <col min="7398" max="7398" width="11.28515625" style="1" customWidth="1"/>
    <col min="7399" max="7399" width="15" style="1" customWidth="1"/>
    <col min="7400" max="7400" width="13.85546875" style="1" customWidth="1"/>
    <col min="7401" max="7401" width="12.7109375" style="1" bestFit="1" customWidth="1"/>
    <col min="7402" max="7402" width="9.7109375" style="1" bestFit="1" customWidth="1"/>
    <col min="7403" max="7403" width="11.140625" style="1" customWidth="1"/>
    <col min="7404" max="7404" width="13.140625" style="1" customWidth="1"/>
    <col min="7405" max="7405" width="12.7109375" style="1" bestFit="1" customWidth="1"/>
    <col min="7406" max="7406" width="11.5703125" style="1" customWidth="1"/>
    <col min="7407" max="7407" width="14.7109375" style="1" customWidth="1"/>
    <col min="7408" max="7408" width="13.7109375" style="1" customWidth="1"/>
    <col min="7409" max="7409" width="12.7109375" style="1" bestFit="1" customWidth="1"/>
    <col min="7410" max="7410" width="9.7109375" style="1" bestFit="1" customWidth="1"/>
    <col min="7411" max="7411" width="11.42578125" style="1" customWidth="1"/>
    <col min="7412" max="7412" width="11.5703125" style="1" bestFit="1" customWidth="1"/>
    <col min="7413" max="7650" width="9.140625" style="1"/>
    <col min="7651" max="7651" width="6.7109375" style="1" bestFit="1" customWidth="1"/>
    <col min="7652" max="7652" width="74.5703125" style="1" customWidth="1"/>
    <col min="7653" max="7653" width="12.7109375" style="1" bestFit="1" customWidth="1"/>
    <col min="7654" max="7654" width="11.28515625" style="1" customWidth="1"/>
    <col min="7655" max="7655" width="15" style="1" customWidth="1"/>
    <col min="7656" max="7656" width="13.85546875" style="1" customWidth="1"/>
    <col min="7657" max="7657" width="12.7109375" style="1" bestFit="1" customWidth="1"/>
    <col min="7658" max="7658" width="9.7109375" style="1" bestFit="1" customWidth="1"/>
    <col min="7659" max="7659" width="11.140625" style="1" customWidth="1"/>
    <col min="7660" max="7660" width="13.140625" style="1" customWidth="1"/>
    <col min="7661" max="7661" width="12.7109375" style="1" bestFit="1" customWidth="1"/>
    <col min="7662" max="7662" width="11.5703125" style="1" customWidth="1"/>
    <col min="7663" max="7663" width="14.7109375" style="1" customWidth="1"/>
    <col min="7664" max="7664" width="13.7109375" style="1" customWidth="1"/>
    <col min="7665" max="7665" width="12.7109375" style="1" bestFit="1" customWidth="1"/>
    <col min="7666" max="7666" width="9.7109375" style="1" bestFit="1" customWidth="1"/>
    <col min="7667" max="7667" width="11.42578125" style="1" customWidth="1"/>
    <col min="7668" max="7668" width="11.5703125" style="1" bestFit="1" customWidth="1"/>
    <col min="7669" max="7906" width="9.140625" style="1"/>
    <col min="7907" max="7907" width="6.7109375" style="1" bestFit="1" customWidth="1"/>
    <col min="7908" max="7908" width="74.5703125" style="1" customWidth="1"/>
    <col min="7909" max="7909" width="12.7109375" style="1" bestFit="1" customWidth="1"/>
    <col min="7910" max="7910" width="11.28515625" style="1" customWidth="1"/>
    <col min="7911" max="7911" width="15" style="1" customWidth="1"/>
    <col min="7912" max="7912" width="13.85546875" style="1" customWidth="1"/>
    <col min="7913" max="7913" width="12.7109375" style="1" bestFit="1" customWidth="1"/>
    <col min="7914" max="7914" width="9.7109375" style="1" bestFit="1" customWidth="1"/>
    <col min="7915" max="7915" width="11.140625" style="1" customWidth="1"/>
    <col min="7916" max="7916" width="13.140625" style="1" customWidth="1"/>
    <col min="7917" max="7917" width="12.7109375" style="1" bestFit="1" customWidth="1"/>
    <col min="7918" max="7918" width="11.5703125" style="1" customWidth="1"/>
    <col min="7919" max="7919" width="14.7109375" style="1" customWidth="1"/>
    <col min="7920" max="7920" width="13.7109375" style="1" customWidth="1"/>
    <col min="7921" max="7921" width="12.7109375" style="1" bestFit="1" customWidth="1"/>
    <col min="7922" max="7922" width="9.7109375" style="1" bestFit="1" customWidth="1"/>
    <col min="7923" max="7923" width="11.42578125" style="1" customWidth="1"/>
    <col min="7924" max="7924" width="11.5703125" style="1" bestFit="1" customWidth="1"/>
    <col min="7925" max="8162" width="9.140625" style="1"/>
    <col min="8163" max="8163" width="6.7109375" style="1" bestFit="1" customWidth="1"/>
    <col min="8164" max="8164" width="74.5703125" style="1" customWidth="1"/>
    <col min="8165" max="8165" width="12.7109375" style="1" bestFit="1" customWidth="1"/>
    <col min="8166" max="8166" width="11.28515625" style="1" customWidth="1"/>
    <col min="8167" max="8167" width="15" style="1" customWidth="1"/>
    <col min="8168" max="8168" width="13.85546875" style="1" customWidth="1"/>
    <col min="8169" max="8169" width="12.7109375" style="1" bestFit="1" customWidth="1"/>
    <col min="8170" max="8170" width="9.7109375" style="1" bestFit="1" customWidth="1"/>
    <col min="8171" max="8171" width="11.140625" style="1" customWidth="1"/>
    <col min="8172" max="8172" width="13.140625" style="1" customWidth="1"/>
    <col min="8173" max="8173" width="12.7109375" style="1" bestFit="1" customWidth="1"/>
    <col min="8174" max="8174" width="11.5703125" style="1" customWidth="1"/>
    <col min="8175" max="8175" width="14.7109375" style="1" customWidth="1"/>
    <col min="8176" max="8176" width="13.7109375" style="1" customWidth="1"/>
    <col min="8177" max="8177" width="12.7109375" style="1" bestFit="1" customWidth="1"/>
    <col min="8178" max="8178" width="9.7109375" style="1" bestFit="1" customWidth="1"/>
    <col min="8179" max="8179" width="11.42578125" style="1" customWidth="1"/>
    <col min="8180" max="8180" width="11.5703125" style="1" bestFit="1" customWidth="1"/>
    <col min="8181" max="8418" width="9.140625" style="1"/>
    <col min="8419" max="8419" width="6.7109375" style="1" bestFit="1" customWidth="1"/>
    <col min="8420" max="8420" width="74.5703125" style="1" customWidth="1"/>
    <col min="8421" max="8421" width="12.7109375" style="1" bestFit="1" customWidth="1"/>
    <col min="8422" max="8422" width="11.28515625" style="1" customWidth="1"/>
    <col min="8423" max="8423" width="15" style="1" customWidth="1"/>
    <col min="8424" max="8424" width="13.85546875" style="1" customWidth="1"/>
    <col min="8425" max="8425" width="12.7109375" style="1" bestFit="1" customWidth="1"/>
    <col min="8426" max="8426" width="9.7109375" style="1" bestFit="1" customWidth="1"/>
    <col min="8427" max="8427" width="11.140625" style="1" customWidth="1"/>
    <col min="8428" max="8428" width="13.140625" style="1" customWidth="1"/>
    <col min="8429" max="8429" width="12.7109375" style="1" bestFit="1" customWidth="1"/>
    <col min="8430" max="8430" width="11.5703125" style="1" customWidth="1"/>
    <col min="8431" max="8431" width="14.7109375" style="1" customWidth="1"/>
    <col min="8432" max="8432" width="13.7109375" style="1" customWidth="1"/>
    <col min="8433" max="8433" width="12.7109375" style="1" bestFit="1" customWidth="1"/>
    <col min="8434" max="8434" width="9.7109375" style="1" bestFit="1" customWidth="1"/>
    <col min="8435" max="8435" width="11.42578125" style="1" customWidth="1"/>
    <col min="8436" max="8436" width="11.5703125" style="1" bestFit="1" customWidth="1"/>
    <col min="8437" max="8674" width="9.140625" style="1"/>
    <col min="8675" max="8675" width="6.7109375" style="1" bestFit="1" customWidth="1"/>
    <col min="8676" max="8676" width="74.5703125" style="1" customWidth="1"/>
    <col min="8677" max="8677" width="12.7109375" style="1" bestFit="1" customWidth="1"/>
    <col min="8678" max="8678" width="11.28515625" style="1" customWidth="1"/>
    <col min="8679" max="8679" width="15" style="1" customWidth="1"/>
    <col min="8680" max="8680" width="13.85546875" style="1" customWidth="1"/>
    <col min="8681" max="8681" width="12.7109375" style="1" bestFit="1" customWidth="1"/>
    <col min="8682" max="8682" width="9.7109375" style="1" bestFit="1" customWidth="1"/>
    <col min="8683" max="8683" width="11.140625" style="1" customWidth="1"/>
    <col min="8684" max="8684" width="13.140625" style="1" customWidth="1"/>
    <col min="8685" max="8685" width="12.7109375" style="1" bestFit="1" customWidth="1"/>
    <col min="8686" max="8686" width="11.5703125" style="1" customWidth="1"/>
    <col min="8687" max="8687" width="14.7109375" style="1" customWidth="1"/>
    <col min="8688" max="8688" width="13.7109375" style="1" customWidth="1"/>
    <col min="8689" max="8689" width="12.7109375" style="1" bestFit="1" customWidth="1"/>
    <col min="8690" max="8690" width="9.7109375" style="1" bestFit="1" customWidth="1"/>
    <col min="8691" max="8691" width="11.42578125" style="1" customWidth="1"/>
    <col min="8692" max="8692" width="11.5703125" style="1" bestFit="1" customWidth="1"/>
    <col min="8693" max="8930" width="9.140625" style="1"/>
    <col min="8931" max="8931" width="6.7109375" style="1" bestFit="1" customWidth="1"/>
    <col min="8932" max="8932" width="74.5703125" style="1" customWidth="1"/>
    <col min="8933" max="8933" width="12.7109375" style="1" bestFit="1" customWidth="1"/>
    <col min="8934" max="8934" width="11.28515625" style="1" customWidth="1"/>
    <col min="8935" max="8935" width="15" style="1" customWidth="1"/>
    <col min="8936" max="8936" width="13.85546875" style="1" customWidth="1"/>
    <col min="8937" max="8937" width="12.7109375" style="1" bestFit="1" customWidth="1"/>
    <col min="8938" max="8938" width="9.7109375" style="1" bestFit="1" customWidth="1"/>
    <col min="8939" max="8939" width="11.140625" style="1" customWidth="1"/>
    <col min="8940" max="8940" width="13.140625" style="1" customWidth="1"/>
    <col min="8941" max="8941" width="12.7109375" style="1" bestFit="1" customWidth="1"/>
    <col min="8942" max="8942" width="11.5703125" style="1" customWidth="1"/>
    <col min="8943" max="8943" width="14.7109375" style="1" customWidth="1"/>
    <col min="8944" max="8944" width="13.7109375" style="1" customWidth="1"/>
    <col min="8945" max="8945" width="12.7109375" style="1" bestFit="1" customWidth="1"/>
    <col min="8946" max="8946" width="9.7109375" style="1" bestFit="1" customWidth="1"/>
    <col min="8947" max="8947" width="11.42578125" style="1" customWidth="1"/>
    <col min="8948" max="8948" width="11.5703125" style="1" bestFit="1" customWidth="1"/>
    <col min="8949" max="9186" width="9.140625" style="1"/>
    <col min="9187" max="9187" width="6.7109375" style="1" bestFit="1" customWidth="1"/>
    <col min="9188" max="9188" width="74.5703125" style="1" customWidth="1"/>
    <col min="9189" max="9189" width="12.7109375" style="1" bestFit="1" customWidth="1"/>
    <col min="9190" max="9190" width="11.28515625" style="1" customWidth="1"/>
    <col min="9191" max="9191" width="15" style="1" customWidth="1"/>
    <col min="9192" max="9192" width="13.85546875" style="1" customWidth="1"/>
    <col min="9193" max="9193" width="12.7109375" style="1" bestFit="1" customWidth="1"/>
    <col min="9194" max="9194" width="9.7109375" style="1" bestFit="1" customWidth="1"/>
    <col min="9195" max="9195" width="11.140625" style="1" customWidth="1"/>
    <col min="9196" max="9196" width="13.140625" style="1" customWidth="1"/>
    <col min="9197" max="9197" width="12.7109375" style="1" bestFit="1" customWidth="1"/>
    <col min="9198" max="9198" width="11.5703125" style="1" customWidth="1"/>
    <col min="9199" max="9199" width="14.7109375" style="1" customWidth="1"/>
    <col min="9200" max="9200" width="13.7109375" style="1" customWidth="1"/>
    <col min="9201" max="9201" width="12.7109375" style="1" bestFit="1" customWidth="1"/>
    <col min="9202" max="9202" width="9.7109375" style="1" bestFit="1" customWidth="1"/>
    <col min="9203" max="9203" width="11.42578125" style="1" customWidth="1"/>
    <col min="9204" max="9204" width="11.5703125" style="1" bestFit="1" customWidth="1"/>
    <col min="9205" max="9442" width="9.140625" style="1"/>
    <col min="9443" max="9443" width="6.7109375" style="1" bestFit="1" customWidth="1"/>
    <col min="9444" max="9444" width="74.5703125" style="1" customWidth="1"/>
    <col min="9445" max="9445" width="12.7109375" style="1" bestFit="1" customWidth="1"/>
    <col min="9446" max="9446" width="11.28515625" style="1" customWidth="1"/>
    <col min="9447" max="9447" width="15" style="1" customWidth="1"/>
    <col min="9448" max="9448" width="13.85546875" style="1" customWidth="1"/>
    <col min="9449" max="9449" width="12.7109375" style="1" bestFit="1" customWidth="1"/>
    <col min="9450" max="9450" width="9.7109375" style="1" bestFit="1" customWidth="1"/>
    <col min="9451" max="9451" width="11.140625" style="1" customWidth="1"/>
    <col min="9452" max="9452" width="13.140625" style="1" customWidth="1"/>
    <col min="9453" max="9453" width="12.7109375" style="1" bestFit="1" customWidth="1"/>
    <col min="9454" max="9454" width="11.5703125" style="1" customWidth="1"/>
    <col min="9455" max="9455" width="14.7109375" style="1" customWidth="1"/>
    <col min="9456" max="9456" width="13.7109375" style="1" customWidth="1"/>
    <col min="9457" max="9457" width="12.7109375" style="1" bestFit="1" customWidth="1"/>
    <col min="9458" max="9458" width="9.7109375" style="1" bestFit="1" customWidth="1"/>
    <col min="9459" max="9459" width="11.42578125" style="1" customWidth="1"/>
    <col min="9460" max="9460" width="11.5703125" style="1" bestFit="1" customWidth="1"/>
    <col min="9461" max="9698" width="9.140625" style="1"/>
    <col min="9699" max="9699" width="6.7109375" style="1" bestFit="1" customWidth="1"/>
    <col min="9700" max="9700" width="74.5703125" style="1" customWidth="1"/>
    <col min="9701" max="9701" width="12.7109375" style="1" bestFit="1" customWidth="1"/>
    <col min="9702" max="9702" width="11.28515625" style="1" customWidth="1"/>
    <col min="9703" max="9703" width="15" style="1" customWidth="1"/>
    <col min="9704" max="9704" width="13.85546875" style="1" customWidth="1"/>
    <col min="9705" max="9705" width="12.7109375" style="1" bestFit="1" customWidth="1"/>
    <col min="9706" max="9706" width="9.7109375" style="1" bestFit="1" customWidth="1"/>
    <col min="9707" max="9707" width="11.140625" style="1" customWidth="1"/>
    <col min="9708" max="9708" width="13.140625" style="1" customWidth="1"/>
    <col min="9709" max="9709" width="12.7109375" style="1" bestFit="1" customWidth="1"/>
    <col min="9710" max="9710" width="11.5703125" style="1" customWidth="1"/>
    <col min="9711" max="9711" width="14.7109375" style="1" customWidth="1"/>
    <col min="9712" max="9712" width="13.7109375" style="1" customWidth="1"/>
    <col min="9713" max="9713" width="12.7109375" style="1" bestFit="1" customWidth="1"/>
    <col min="9714" max="9714" width="9.7109375" style="1" bestFit="1" customWidth="1"/>
    <col min="9715" max="9715" width="11.42578125" style="1" customWidth="1"/>
    <col min="9716" max="9716" width="11.5703125" style="1" bestFit="1" customWidth="1"/>
    <col min="9717" max="9954" width="9.140625" style="1"/>
    <col min="9955" max="9955" width="6.7109375" style="1" bestFit="1" customWidth="1"/>
    <col min="9956" max="9956" width="74.5703125" style="1" customWidth="1"/>
    <col min="9957" max="9957" width="12.7109375" style="1" bestFit="1" customWidth="1"/>
    <col min="9958" max="9958" width="11.28515625" style="1" customWidth="1"/>
    <col min="9959" max="9959" width="15" style="1" customWidth="1"/>
    <col min="9960" max="9960" width="13.85546875" style="1" customWidth="1"/>
    <col min="9961" max="9961" width="12.7109375" style="1" bestFit="1" customWidth="1"/>
    <col min="9962" max="9962" width="9.7109375" style="1" bestFit="1" customWidth="1"/>
    <col min="9963" max="9963" width="11.140625" style="1" customWidth="1"/>
    <col min="9964" max="9964" width="13.140625" style="1" customWidth="1"/>
    <col min="9965" max="9965" width="12.7109375" style="1" bestFit="1" customWidth="1"/>
    <col min="9966" max="9966" width="11.5703125" style="1" customWidth="1"/>
    <col min="9967" max="9967" width="14.7109375" style="1" customWidth="1"/>
    <col min="9968" max="9968" width="13.7109375" style="1" customWidth="1"/>
    <col min="9969" max="9969" width="12.7109375" style="1" bestFit="1" customWidth="1"/>
    <col min="9970" max="9970" width="9.7109375" style="1" bestFit="1" customWidth="1"/>
    <col min="9971" max="9971" width="11.42578125" style="1" customWidth="1"/>
    <col min="9972" max="9972" width="11.5703125" style="1" bestFit="1" customWidth="1"/>
    <col min="9973" max="10210" width="9.140625" style="1"/>
    <col min="10211" max="10211" width="6.7109375" style="1" bestFit="1" customWidth="1"/>
    <col min="10212" max="10212" width="74.5703125" style="1" customWidth="1"/>
    <col min="10213" max="10213" width="12.7109375" style="1" bestFit="1" customWidth="1"/>
    <col min="10214" max="10214" width="11.28515625" style="1" customWidth="1"/>
    <col min="10215" max="10215" width="15" style="1" customWidth="1"/>
    <col min="10216" max="10216" width="13.85546875" style="1" customWidth="1"/>
    <col min="10217" max="10217" width="12.7109375" style="1" bestFit="1" customWidth="1"/>
    <col min="10218" max="10218" width="9.7109375" style="1" bestFit="1" customWidth="1"/>
    <col min="10219" max="10219" width="11.140625" style="1" customWidth="1"/>
    <col min="10220" max="10220" width="13.140625" style="1" customWidth="1"/>
    <col min="10221" max="10221" width="12.7109375" style="1" bestFit="1" customWidth="1"/>
    <col min="10222" max="10222" width="11.5703125" style="1" customWidth="1"/>
    <col min="10223" max="10223" width="14.7109375" style="1" customWidth="1"/>
    <col min="10224" max="10224" width="13.7109375" style="1" customWidth="1"/>
    <col min="10225" max="10225" width="12.7109375" style="1" bestFit="1" customWidth="1"/>
    <col min="10226" max="10226" width="9.7109375" style="1" bestFit="1" customWidth="1"/>
    <col min="10227" max="10227" width="11.42578125" style="1" customWidth="1"/>
    <col min="10228" max="10228" width="11.5703125" style="1" bestFit="1" customWidth="1"/>
    <col min="10229" max="10466" width="9.140625" style="1"/>
    <col min="10467" max="10467" width="6.7109375" style="1" bestFit="1" customWidth="1"/>
    <col min="10468" max="10468" width="74.5703125" style="1" customWidth="1"/>
    <col min="10469" max="10469" width="12.7109375" style="1" bestFit="1" customWidth="1"/>
    <col min="10470" max="10470" width="11.28515625" style="1" customWidth="1"/>
    <col min="10471" max="10471" width="15" style="1" customWidth="1"/>
    <col min="10472" max="10472" width="13.85546875" style="1" customWidth="1"/>
    <col min="10473" max="10473" width="12.7109375" style="1" bestFit="1" customWidth="1"/>
    <col min="10474" max="10474" width="9.7109375" style="1" bestFit="1" customWidth="1"/>
    <col min="10475" max="10475" width="11.140625" style="1" customWidth="1"/>
    <col min="10476" max="10476" width="13.140625" style="1" customWidth="1"/>
    <col min="10477" max="10477" width="12.7109375" style="1" bestFit="1" customWidth="1"/>
    <col min="10478" max="10478" width="11.5703125" style="1" customWidth="1"/>
    <col min="10479" max="10479" width="14.7109375" style="1" customWidth="1"/>
    <col min="10480" max="10480" width="13.7109375" style="1" customWidth="1"/>
    <col min="10481" max="10481" width="12.7109375" style="1" bestFit="1" customWidth="1"/>
    <col min="10482" max="10482" width="9.7109375" style="1" bestFit="1" customWidth="1"/>
    <col min="10483" max="10483" width="11.42578125" style="1" customWidth="1"/>
    <col min="10484" max="10484" width="11.5703125" style="1" bestFit="1" customWidth="1"/>
    <col min="10485" max="10722" width="9.140625" style="1"/>
    <col min="10723" max="10723" width="6.7109375" style="1" bestFit="1" customWidth="1"/>
    <col min="10724" max="10724" width="74.5703125" style="1" customWidth="1"/>
    <col min="10725" max="10725" width="12.7109375" style="1" bestFit="1" customWidth="1"/>
    <col min="10726" max="10726" width="11.28515625" style="1" customWidth="1"/>
    <col min="10727" max="10727" width="15" style="1" customWidth="1"/>
    <col min="10728" max="10728" width="13.85546875" style="1" customWidth="1"/>
    <col min="10729" max="10729" width="12.7109375" style="1" bestFit="1" customWidth="1"/>
    <col min="10730" max="10730" width="9.7109375" style="1" bestFit="1" customWidth="1"/>
    <col min="10731" max="10731" width="11.140625" style="1" customWidth="1"/>
    <col min="10732" max="10732" width="13.140625" style="1" customWidth="1"/>
    <col min="10733" max="10733" width="12.7109375" style="1" bestFit="1" customWidth="1"/>
    <col min="10734" max="10734" width="11.5703125" style="1" customWidth="1"/>
    <col min="10735" max="10735" width="14.7109375" style="1" customWidth="1"/>
    <col min="10736" max="10736" width="13.7109375" style="1" customWidth="1"/>
    <col min="10737" max="10737" width="12.7109375" style="1" bestFit="1" customWidth="1"/>
    <col min="10738" max="10738" width="9.7109375" style="1" bestFit="1" customWidth="1"/>
    <col min="10739" max="10739" width="11.42578125" style="1" customWidth="1"/>
    <col min="10740" max="10740" width="11.5703125" style="1" bestFit="1" customWidth="1"/>
    <col min="10741" max="10978" width="9.140625" style="1"/>
    <col min="10979" max="10979" width="6.7109375" style="1" bestFit="1" customWidth="1"/>
    <col min="10980" max="10980" width="74.5703125" style="1" customWidth="1"/>
    <col min="10981" max="10981" width="12.7109375" style="1" bestFit="1" customWidth="1"/>
    <col min="10982" max="10982" width="11.28515625" style="1" customWidth="1"/>
    <col min="10983" max="10983" width="15" style="1" customWidth="1"/>
    <col min="10984" max="10984" width="13.85546875" style="1" customWidth="1"/>
    <col min="10985" max="10985" width="12.7109375" style="1" bestFit="1" customWidth="1"/>
    <col min="10986" max="10986" width="9.7109375" style="1" bestFit="1" customWidth="1"/>
    <col min="10987" max="10987" width="11.140625" style="1" customWidth="1"/>
    <col min="10988" max="10988" width="13.140625" style="1" customWidth="1"/>
    <col min="10989" max="10989" width="12.7109375" style="1" bestFit="1" customWidth="1"/>
    <col min="10990" max="10990" width="11.5703125" style="1" customWidth="1"/>
    <col min="10991" max="10991" width="14.7109375" style="1" customWidth="1"/>
    <col min="10992" max="10992" width="13.7109375" style="1" customWidth="1"/>
    <col min="10993" max="10993" width="12.7109375" style="1" bestFit="1" customWidth="1"/>
    <col min="10994" max="10994" width="9.7109375" style="1" bestFit="1" customWidth="1"/>
    <col min="10995" max="10995" width="11.42578125" style="1" customWidth="1"/>
    <col min="10996" max="10996" width="11.5703125" style="1" bestFit="1" customWidth="1"/>
    <col min="10997" max="11234" width="9.140625" style="1"/>
    <col min="11235" max="11235" width="6.7109375" style="1" bestFit="1" customWidth="1"/>
    <col min="11236" max="11236" width="74.5703125" style="1" customWidth="1"/>
    <col min="11237" max="11237" width="12.7109375" style="1" bestFit="1" customWidth="1"/>
    <col min="11238" max="11238" width="11.28515625" style="1" customWidth="1"/>
    <col min="11239" max="11239" width="15" style="1" customWidth="1"/>
    <col min="11240" max="11240" width="13.85546875" style="1" customWidth="1"/>
    <col min="11241" max="11241" width="12.7109375" style="1" bestFit="1" customWidth="1"/>
    <col min="11242" max="11242" width="9.7109375" style="1" bestFit="1" customWidth="1"/>
    <col min="11243" max="11243" width="11.140625" style="1" customWidth="1"/>
    <col min="11244" max="11244" width="13.140625" style="1" customWidth="1"/>
    <col min="11245" max="11245" width="12.7109375" style="1" bestFit="1" customWidth="1"/>
    <col min="11246" max="11246" width="11.5703125" style="1" customWidth="1"/>
    <col min="11247" max="11247" width="14.7109375" style="1" customWidth="1"/>
    <col min="11248" max="11248" width="13.7109375" style="1" customWidth="1"/>
    <col min="11249" max="11249" width="12.7109375" style="1" bestFit="1" customWidth="1"/>
    <col min="11250" max="11250" width="9.7109375" style="1" bestFit="1" customWidth="1"/>
    <col min="11251" max="11251" width="11.42578125" style="1" customWidth="1"/>
    <col min="11252" max="11252" width="11.5703125" style="1" bestFit="1" customWidth="1"/>
    <col min="11253" max="11490" width="9.140625" style="1"/>
    <col min="11491" max="11491" width="6.7109375" style="1" bestFit="1" customWidth="1"/>
    <col min="11492" max="11492" width="74.5703125" style="1" customWidth="1"/>
    <col min="11493" max="11493" width="12.7109375" style="1" bestFit="1" customWidth="1"/>
    <col min="11494" max="11494" width="11.28515625" style="1" customWidth="1"/>
    <col min="11495" max="11495" width="15" style="1" customWidth="1"/>
    <col min="11496" max="11496" width="13.85546875" style="1" customWidth="1"/>
    <col min="11497" max="11497" width="12.7109375" style="1" bestFit="1" customWidth="1"/>
    <col min="11498" max="11498" width="9.7109375" style="1" bestFit="1" customWidth="1"/>
    <col min="11499" max="11499" width="11.140625" style="1" customWidth="1"/>
    <col min="11500" max="11500" width="13.140625" style="1" customWidth="1"/>
    <col min="11501" max="11501" width="12.7109375" style="1" bestFit="1" customWidth="1"/>
    <col min="11502" max="11502" width="11.5703125" style="1" customWidth="1"/>
    <col min="11503" max="11503" width="14.7109375" style="1" customWidth="1"/>
    <col min="11504" max="11504" width="13.7109375" style="1" customWidth="1"/>
    <col min="11505" max="11505" width="12.7109375" style="1" bestFit="1" customWidth="1"/>
    <col min="11506" max="11506" width="9.7109375" style="1" bestFit="1" customWidth="1"/>
    <col min="11507" max="11507" width="11.42578125" style="1" customWidth="1"/>
    <col min="11508" max="11508" width="11.5703125" style="1" bestFit="1" customWidth="1"/>
    <col min="11509" max="11746" width="9.140625" style="1"/>
    <col min="11747" max="11747" width="6.7109375" style="1" bestFit="1" customWidth="1"/>
    <col min="11748" max="11748" width="74.5703125" style="1" customWidth="1"/>
    <col min="11749" max="11749" width="12.7109375" style="1" bestFit="1" customWidth="1"/>
    <col min="11750" max="11750" width="11.28515625" style="1" customWidth="1"/>
    <col min="11751" max="11751" width="15" style="1" customWidth="1"/>
    <col min="11752" max="11752" width="13.85546875" style="1" customWidth="1"/>
    <col min="11753" max="11753" width="12.7109375" style="1" bestFit="1" customWidth="1"/>
    <col min="11754" max="11754" width="9.7109375" style="1" bestFit="1" customWidth="1"/>
    <col min="11755" max="11755" width="11.140625" style="1" customWidth="1"/>
    <col min="11756" max="11756" width="13.140625" style="1" customWidth="1"/>
    <col min="11757" max="11757" width="12.7109375" style="1" bestFit="1" customWidth="1"/>
    <col min="11758" max="11758" width="11.5703125" style="1" customWidth="1"/>
    <col min="11759" max="11759" width="14.7109375" style="1" customWidth="1"/>
    <col min="11760" max="11760" width="13.7109375" style="1" customWidth="1"/>
    <col min="11761" max="11761" width="12.7109375" style="1" bestFit="1" customWidth="1"/>
    <col min="11762" max="11762" width="9.7109375" style="1" bestFit="1" customWidth="1"/>
    <col min="11763" max="11763" width="11.42578125" style="1" customWidth="1"/>
    <col min="11764" max="11764" width="11.5703125" style="1" bestFit="1" customWidth="1"/>
    <col min="11765" max="12002" width="9.140625" style="1"/>
    <col min="12003" max="12003" width="6.7109375" style="1" bestFit="1" customWidth="1"/>
    <col min="12004" max="12004" width="74.5703125" style="1" customWidth="1"/>
    <col min="12005" max="12005" width="12.7109375" style="1" bestFit="1" customWidth="1"/>
    <col min="12006" max="12006" width="11.28515625" style="1" customWidth="1"/>
    <col min="12007" max="12007" width="15" style="1" customWidth="1"/>
    <col min="12008" max="12008" width="13.85546875" style="1" customWidth="1"/>
    <col min="12009" max="12009" width="12.7109375" style="1" bestFit="1" customWidth="1"/>
    <col min="12010" max="12010" width="9.7109375" style="1" bestFit="1" customWidth="1"/>
    <col min="12011" max="12011" width="11.140625" style="1" customWidth="1"/>
    <col min="12012" max="12012" width="13.140625" style="1" customWidth="1"/>
    <col min="12013" max="12013" width="12.7109375" style="1" bestFit="1" customWidth="1"/>
    <col min="12014" max="12014" width="11.5703125" style="1" customWidth="1"/>
    <col min="12015" max="12015" width="14.7109375" style="1" customWidth="1"/>
    <col min="12016" max="12016" width="13.7109375" style="1" customWidth="1"/>
    <col min="12017" max="12017" width="12.7109375" style="1" bestFit="1" customWidth="1"/>
    <col min="12018" max="12018" width="9.7109375" style="1" bestFit="1" customWidth="1"/>
    <col min="12019" max="12019" width="11.42578125" style="1" customWidth="1"/>
    <col min="12020" max="12020" width="11.5703125" style="1" bestFit="1" customWidth="1"/>
    <col min="12021" max="12258" width="9.140625" style="1"/>
    <col min="12259" max="12259" width="6.7109375" style="1" bestFit="1" customWidth="1"/>
    <col min="12260" max="12260" width="74.5703125" style="1" customWidth="1"/>
    <col min="12261" max="12261" width="12.7109375" style="1" bestFit="1" customWidth="1"/>
    <col min="12262" max="12262" width="11.28515625" style="1" customWidth="1"/>
    <col min="12263" max="12263" width="15" style="1" customWidth="1"/>
    <col min="12264" max="12264" width="13.85546875" style="1" customWidth="1"/>
    <col min="12265" max="12265" width="12.7109375" style="1" bestFit="1" customWidth="1"/>
    <col min="12266" max="12266" width="9.7109375" style="1" bestFit="1" customWidth="1"/>
    <col min="12267" max="12267" width="11.140625" style="1" customWidth="1"/>
    <col min="12268" max="12268" width="13.140625" style="1" customWidth="1"/>
    <col min="12269" max="12269" width="12.7109375" style="1" bestFit="1" customWidth="1"/>
    <col min="12270" max="12270" width="11.5703125" style="1" customWidth="1"/>
    <col min="12271" max="12271" width="14.7109375" style="1" customWidth="1"/>
    <col min="12272" max="12272" width="13.7109375" style="1" customWidth="1"/>
    <col min="12273" max="12273" width="12.7109375" style="1" bestFit="1" customWidth="1"/>
    <col min="12274" max="12274" width="9.7109375" style="1" bestFit="1" customWidth="1"/>
    <col min="12275" max="12275" width="11.42578125" style="1" customWidth="1"/>
    <col min="12276" max="12276" width="11.5703125" style="1" bestFit="1" customWidth="1"/>
    <col min="12277" max="12514" width="9.140625" style="1"/>
    <col min="12515" max="12515" width="6.7109375" style="1" bestFit="1" customWidth="1"/>
    <col min="12516" max="12516" width="74.5703125" style="1" customWidth="1"/>
    <col min="12517" max="12517" width="12.7109375" style="1" bestFit="1" customWidth="1"/>
    <col min="12518" max="12518" width="11.28515625" style="1" customWidth="1"/>
    <col min="12519" max="12519" width="15" style="1" customWidth="1"/>
    <col min="12520" max="12520" width="13.85546875" style="1" customWidth="1"/>
    <col min="12521" max="12521" width="12.7109375" style="1" bestFit="1" customWidth="1"/>
    <col min="12522" max="12522" width="9.7109375" style="1" bestFit="1" customWidth="1"/>
    <col min="12523" max="12523" width="11.140625" style="1" customWidth="1"/>
    <col min="12524" max="12524" width="13.140625" style="1" customWidth="1"/>
    <col min="12525" max="12525" width="12.7109375" style="1" bestFit="1" customWidth="1"/>
    <col min="12526" max="12526" width="11.5703125" style="1" customWidth="1"/>
    <col min="12527" max="12527" width="14.7109375" style="1" customWidth="1"/>
    <col min="12528" max="12528" width="13.7109375" style="1" customWidth="1"/>
    <col min="12529" max="12529" width="12.7109375" style="1" bestFit="1" customWidth="1"/>
    <col min="12530" max="12530" width="9.7109375" style="1" bestFit="1" customWidth="1"/>
    <col min="12531" max="12531" width="11.42578125" style="1" customWidth="1"/>
    <col min="12532" max="12532" width="11.5703125" style="1" bestFit="1" customWidth="1"/>
    <col min="12533" max="12770" width="9.140625" style="1"/>
    <col min="12771" max="12771" width="6.7109375" style="1" bestFit="1" customWidth="1"/>
    <col min="12772" max="12772" width="74.5703125" style="1" customWidth="1"/>
    <col min="12773" max="12773" width="12.7109375" style="1" bestFit="1" customWidth="1"/>
    <col min="12774" max="12774" width="11.28515625" style="1" customWidth="1"/>
    <col min="12775" max="12775" width="15" style="1" customWidth="1"/>
    <col min="12776" max="12776" width="13.85546875" style="1" customWidth="1"/>
    <col min="12777" max="12777" width="12.7109375" style="1" bestFit="1" customWidth="1"/>
    <col min="12778" max="12778" width="9.7109375" style="1" bestFit="1" customWidth="1"/>
    <col min="12779" max="12779" width="11.140625" style="1" customWidth="1"/>
    <col min="12780" max="12780" width="13.140625" style="1" customWidth="1"/>
    <col min="12781" max="12781" width="12.7109375" style="1" bestFit="1" customWidth="1"/>
    <col min="12782" max="12782" width="11.5703125" style="1" customWidth="1"/>
    <col min="12783" max="12783" width="14.7109375" style="1" customWidth="1"/>
    <col min="12784" max="12784" width="13.7109375" style="1" customWidth="1"/>
    <col min="12785" max="12785" width="12.7109375" style="1" bestFit="1" customWidth="1"/>
    <col min="12786" max="12786" width="9.7109375" style="1" bestFit="1" customWidth="1"/>
    <col min="12787" max="12787" width="11.42578125" style="1" customWidth="1"/>
    <col min="12788" max="12788" width="11.5703125" style="1" bestFit="1" customWidth="1"/>
    <col min="12789" max="13026" width="9.140625" style="1"/>
    <col min="13027" max="13027" width="6.7109375" style="1" bestFit="1" customWidth="1"/>
    <col min="13028" max="13028" width="74.5703125" style="1" customWidth="1"/>
    <col min="13029" max="13029" width="12.7109375" style="1" bestFit="1" customWidth="1"/>
    <col min="13030" max="13030" width="11.28515625" style="1" customWidth="1"/>
    <col min="13031" max="13031" width="15" style="1" customWidth="1"/>
    <col min="13032" max="13032" width="13.85546875" style="1" customWidth="1"/>
    <col min="13033" max="13033" width="12.7109375" style="1" bestFit="1" customWidth="1"/>
    <col min="13034" max="13034" width="9.7109375" style="1" bestFit="1" customWidth="1"/>
    <col min="13035" max="13035" width="11.140625" style="1" customWidth="1"/>
    <col min="13036" max="13036" width="13.140625" style="1" customWidth="1"/>
    <col min="13037" max="13037" width="12.7109375" style="1" bestFit="1" customWidth="1"/>
    <col min="13038" max="13038" width="11.5703125" style="1" customWidth="1"/>
    <col min="13039" max="13039" width="14.7109375" style="1" customWidth="1"/>
    <col min="13040" max="13040" width="13.7109375" style="1" customWidth="1"/>
    <col min="13041" max="13041" width="12.7109375" style="1" bestFit="1" customWidth="1"/>
    <col min="13042" max="13042" width="9.7109375" style="1" bestFit="1" customWidth="1"/>
    <col min="13043" max="13043" width="11.42578125" style="1" customWidth="1"/>
    <col min="13044" max="13044" width="11.5703125" style="1" bestFit="1" customWidth="1"/>
    <col min="13045" max="13282" width="9.140625" style="1"/>
    <col min="13283" max="13283" width="6.7109375" style="1" bestFit="1" customWidth="1"/>
    <col min="13284" max="13284" width="74.5703125" style="1" customWidth="1"/>
    <col min="13285" max="13285" width="12.7109375" style="1" bestFit="1" customWidth="1"/>
    <col min="13286" max="13286" width="11.28515625" style="1" customWidth="1"/>
    <col min="13287" max="13287" width="15" style="1" customWidth="1"/>
    <col min="13288" max="13288" width="13.85546875" style="1" customWidth="1"/>
    <col min="13289" max="13289" width="12.7109375" style="1" bestFit="1" customWidth="1"/>
    <col min="13290" max="13290" width="9.7109375" style="1" bestFit="1" customWidth="1"/>
    <col min="13291" max="13291" width="11.140625" style="1" customWidth="1"/>
    <col min="13292" max="13292" width="13.140625" style="1" customWidth="1"/>
    <col min="13293" max="13293" width="12.7109375" style="1" bestFit="1" customWidth="1"/>
    <col min="13294" max="13294" width="11.5703125" style="1" customWidth="1"/>
    <col min="13295" max="13295" width="14.7109375" style="1" customWidth="1"/>
    <col min="13296" max="13296" width="13.7109375" style="1" customWidth="1"/>
    <col min="13297" max="13297" width="12.7109375" style="1" bestFit="1" customWidth="1"/>
    <col min="13298" max="13298" width="9.7109375" style="1" bestFit="1" customWidth="1"/>
    <col min="13299" max="13299" width="11.42578125" style="1" customWidth="1"/>
    <col min="13300" max="13300" width="11.5703125" style="1" bestFit="1" customWidth="1"/>
    <col min="13301" max="13538" width="9.140625" style="1"/>
    <col min="13539" max="13539" width="6.7109375" style="1" bestFit="1" customWidth="1"/>
    <col min="13540" max="13540" width="74.5703125" style="1" customWidth="1"/>
    <col min="13541" max="13541" width="12.7109375" style="1" bestFit="1" customWidth="1"/>
    <col min="13542" max="13542" width="11.28515625" style="1" customWidth="1"/>
    <col min="13543" max="13543" width="15" style="1" customWidth="1"/>
    <col min="13544" max="13544" width="13.85546875" style="1" customWidth="1"/>
    <col min="13545" max="13545" width="12.7109375" style="1" bestFit="1" customWidth="1"/>
    <col min="13546" max="13546" width="9.7109375" style="1" bestFit="1" customWidth="1"/>
    <col min="13547" max="13547" width="11.140625" style="1" customWidth="1"/>
    <col min="13548" max="13548" width="13.140625" style="1" customWidth="1"/>
    <col min="13549" max="13549" width="12.7109375" style="1" bestFit="1" customWidth="1"/>
    <col min="13550" max="13550" width="11.5703125" style="1" customWidth="1"/>
    <col min="13551" max="13551" width="14.7109375" style="1" customWidth="1"/>
    <col min="13552" max="13552" width="13.7109375" style="1" customWidth="1"/>
    <col min="13553" max="13553" width="12.7109375" style="1" bestFit="1" customWidth="1"/>
    <col min="13554" max="13554" width="9.7109375" style="1" bestFit="1" customWidth="1"/>
    <col min="13555" max="13555" width="11.42578125" style="1" customWidth="1"/>
    <col min="13556" max="13556" width="11.5703125" style="1" bestFit="1" customWidth="1"/>
    <col min="13557" max="13794" width="9.140625" style="1"/>
    <col min="13795" max="13795" width="6.7109375" style="1" bestFit="1" customWidth="1"/>
    <col min="13796" max="13796" width="74.5703125" style="1" customWidth="1"/>
    <col min="13797" max="13797" width="12.7109375" style="1" bestFit="1" customWidth="1"/>
    <col min="13798" max="13798" width="11.28515625" style="1" customWidth="1"/>
    <col min="13799" max="13799" width="15" style="1" customWidth="1"/>
    <col min="13800" max="13800" width="13.85546875" style="1" customWidth="1"/>
    <col min="13801" max="13801" width="12.7109375" style="1" bestFit="1" customWidth="1"/>
    <col min="13802" max="13802" width="9.7109375" style="1" bestFit="1" customWidth="1"/>
    <col min="13803" max="13803" width="11.140625" style="1" customWidth="1"/>
    <col min="13804" max="13804" width="13.140625" style="1" customWidth="1"/>
    <col min="13805" max="13805" width="12.7109375" style="1" bestFit="1" customWidth="1"/>
    <col min="13806" max="13806" width="11.5703125" style="1" customWidth="1"/>
    <col min="13807" max="13807" width="14.7109375" style="1" customWidth="1"/>
    <col min="13808" max="13808" width="13.7109375" style="1" customWidth="1"/>
    <col min="13809" max="13809" width="12.7109375" style="1" bestFit="1" customWidth="1"/>
    <col min="13810" max="13810" width="9.7109375" style="1" bestFit="1" customWidth="1"/>
    <col min="13811" max="13811" width="11.42578125" style="1" customWidth="1"/>
    <col min="13812" max="13812" width="11.5703125" style="1" bestFit="1" customWidth="1"/>
    <col min="13813" max="14050" width="9.140625" style="1"/>
    <col min="14051" max="14051" width="6.7109375" style="1" bestFit="1" customWidth="1"/>
    <col min="14052" max="14052" width="74.5703125" style="1" customWidth="1"/>
    <col min="14053" max="14053" width="12.7109375" style="1" bestFit="1" customWidth="1"/>
    <col min="14054" max="14054" width="11.28515625" style="1" customWidth="1"/>
    <col min="14055" max="14055" width="15" style="1" customWidth="1"/>
    <col min="14056" max="14056" width="13.85546875" style="1" customWidth="1"/>
    <col min="14057" max="14057" width="12.7109375" style="1" bestFit="1" customWidth="1"/>
    <col min="14058" max="14058" width="9.7109375" style="1" bestFit="1" customWidth="1"/>
    <col min="14059" max="14059" width="11.140625" style="1" customWidth="1"/>
    <col min="14060" max="14060" width="13.140625" style="1" customWidth="1"/>
    <col min="14061" max="14061" width="12.7109375" style="1" bestFit="1" customWidth="1"/>
    <col min="14062" max="14062" width="11.5703125" style="1" customWidth="1"/>
    <col min="14063" max="14063" width="14.7109375" style="1" customWidth="1"/>
    <col min="14064" max="14064" width="13.7109375" style="1" customWidth="1"/>
    <col min="14065" max="14065" width="12.7109375" style="1" bestFit="1" customWidth="1"/>
    <col min="14066" max="14066" width="9.7109375" style="1" bestFit="1" customWidth="1"/>
    <col min="14067" max="14067" width="11.42578125" style="1" customWidth="1"/>
    <col min="14068" max="14068" width="11.5703125" style="1" bestFit="1" customWidth="1"/>
    <col min="14069" max="14306" width="9.140625" style="1"/>
    <col min="14307" max="14307" width="6.7109375" style="1" bestFit="1" customWidth="1"/>
    <col min="14308" max="14308" width="74.5703125" style="1" customWidth="1"/>
    <col min="14309" max="14309" width="12.7109375" style="1" bestFit="1" customWidth="1"/>
    <col min="14310" max="14310" width="11.28515625" style="1" customWidth="1"/>
    <col min="14311" max="14311" width="15" style="1" customWidth="1"/>
    <col min="14312" max="14312" width="13.85546875" style="1" customWidth="1"/>
    <col min="14313" max="14313" width="12.7109375" style="1" bestFit="1" customWidth="1"/>
    <col min="14314" max="14314" width="9.7109375" style="1" bestFit="1" customWidth="1"/>
    <col min="14315" max="14315" width="11.140625" style="1" customWidth="1"/>
    <col min="14316" max="14316" width="13.140625" style="1" customWidth="1"/>
    <col min="14317" max="14317" width="12.7109375" style="1" bestFit="1" customWidth="1"/>
    <col min="14318" max="14318" width="11.5703125" style="1" customWidth="1"/>
    <col min="14319" max="14319" width="14.7109375" style="1" customWidth="1"/>
    <col min="14320" max="14320" width="13.7109375" style="1" customWidth="1"/>
    <col min="14321" max="14321" width="12.7109375" style="1" bestFit="1" customWidth="1"/>
    <col min="14322" max="14322" width="9.7109375" style="1" bestFit="1" customWidth="1"/>
    <col min="14323" max="14323" width="11.42578125" style="1" customWidth="1"/>
    <col min="14324" max="14324" width="11.5703125" style="1" bestFit="1" customWidth="1"/>
    <col min="14325" max="14562" width="9.140625" style="1"/>
    <col min="14563" max="14563" width="6.7109375" style="1" bestFit="1" customWidth="1"/>
    <col min="14564" max="14564" width="74.5703125" style="1" customWidth="1"/>
    <col min="14565" max="14565" width="12.7109375" style="1" bestFit="1" customWidth="1"/>
    <col min="14566" max="14566" width="11.28515625" style="1" customWidth="1"/>
    <col min="14567" max="14567" width="15" style="1" customWidth="1"/>
    <col min="14568" max="14568" width="13.85546875" style="1" customWidth="1"/>
    <col min="14569" max="14569" width="12.7109375" style="1" bestFit="1" customWidth="1"/>
    <col min="14570" max="14570" width="9.7109375" style="1" bestFit="1" customWidth="1"/>
    <col min="14571" max="14571" width="11.140625" style="1" customWidth="1"/>
    <col min="14572" max="14572" width="13.140625" style="1" customWidth="1"/>
    <col min="14573" max="14573" width="12.7109375" style="1" bestFit="1" customWidth="1"/>
    <col min="14574" max="14574" width="11.5703125" style="1" customWidth="1"/>
    <col min="14575" max="14575" width="14.7109375" style="1" customWidth="1"/>
    <col min="14576" max="14576" width="13.7109375" style="1" customWidth="1"/>
    <col min="14577" max="14577" width="12.7109375" style="1" bestFit="1" customWidth="1"/>
    <col min="14578" max="14578" width="9.7109375" style="1" bestFit="1" customWidth="1"/>
    <col min="14579" max="14579" width="11.42578125" style="1" customWidth="1"/>
    <col min="14580" max="14580" width="11.5703125" style="1" bestFit="1" customWidth="1"/>
    <col min="14581" max="14818" width="9.140625" style="1"/>
    <col min="14819" max="14819" width="6.7109375" style="1" bestFit="1" customWidth="1"/>
    <col min="14820" max="14820" width="74.5703125" style="1" customWidth="1"/>
    <col min="14821" max="14821" width="12.7109375" style="1" bestFit="1" customWidth="1"/>
    <col min="14822" max="14822" width="11.28515625" style="1" customWidth="1"/>
    <col min="14823" max="14823" width="15" style="1" customWidth="1"/>
    <col min="14824" max="14824" width="13.85546875" style="1" customWidth="1"/>
    <col min="14825" max="14825" width="12.7109375" style="1" bestFit="1" customWidth="1"/>
    <col min="14826" max="14826" width="9.7109375" style="1" bestFit="1" customWidth="1"/>
    <col min="14827" max="14827" width="11.140625" style="1" customWidth="1"/>
    <col min="14828" max="14828" width="13.140625" style="1" customWidth="1"/>
    <col min="14829" max="14829" width="12.7109375" style="1" bestFit="1" customWidth="1"/>
    <col min="14830" max="14830" width="11.5703125" style="1" customWidth="1"/>
    <col min="14831" max="14831" width="14.7109375" style="1" customWidth="1"/>
    <col min="14832" max="14832" width="13.7109375" style="1" customWidth="1"/>
    <col min="14833" max="14833" width="12.7109375" style="1" bestFit="1" customWidth="1"/>
    <col min="14834" max="14834" width="9.7109375" style="1" bestFit="1" customWidth="1"/>
    <col min="14835" max="14835" width="11.42578125" style="1" customWidth="1"/>
    <col min="14836" max="14836" width="11.5703125" style="1" bestFit="1" customWidth="1"/>
    <col min="14837" max="15074" width="9.140625" style="1"/>
    <col min="15075" max="15075" width="6.7109375" style="1" bestFit="1" customWidth="1"/>
    <col min="15076" max="15076" width="74.5703125" style="1" customWidth="1"/>
    <col min="15077" max="15077" width="12.7109375" style="1" bestFit="1" customWidth="1"/>
    <col min="15078" max="15078" width="11.28515625" style="1" customWidth="1"/>
    <col min="15079" max="15079" width="15" style="1" customWidth="1"/>
    <col min="15080" max="15080" width="13.85546875" style="1" customWidth="1"/>
    <col min="15081" max="15081" width="12.7109375" style="1" bestFit="1" customWidth="1"/>
    <col min="15082" max="15082" width="9.7109375" style="1" bestFit="1" customWidth="1"/>
    <col min="15083" max="15083" width="11.140625" style="1" customWidth="1"/>
    <col min="15084" max="15084" width="13.140625" style="1" customWidth="1"/>
    <col min="15085" max="15085" width="12.7109375" style="1" bestFit="1" customWidth="1"/>
    <col min="15086" max="15086" width="11.5703125" style="1" customWidth="1"/>
    <col min="15087" max="15087" width="14.7109375" style="1" customWidth="1"/>
    <col min="15088" max="15088" width="13.7109375" style="1" customWidth="1"/>
    <col min="15089" max="15089" width="12.7109375" style="1" bestFit="1" customWidth="1"/>
    <col min="15090" max="15090" width="9.7109375" style="1" bestFit="1" customWidth="1"/>
    <col min="15091" max="15091" width="11.42578125" style="1" customWidth="1"/>
    <col min="15092" max="15092" width="11.5703125" style="1" bestFit="1" customWidth="1"/>
    <col min="15093" max="15330" width="9.140625" style="1"/>
    <col min="15331" max="15331" width="6.7109375" style="1" bestFit="1" customWidth="1"/>
    <col min="15332" max="15332" width="74.5703125" style="1" customWidth="1"/>
    <col min="15333" max="15333" width="12.7109375" style="1" bestFit="1" customWidth="1"/>
    <col min="15334" max="15334" width="11.28515625" style="1" customWidth="1"/>
    <col min="15335" max="15335" width="15" style="1" customWidth="1"/>
    <col min="15336" max="15336" width="13.85546875" style="1" customWidth="1"/>
    <col min="15337" max="15337" width="12.7109375" style="1" bestFit="1" customWidth="1"/>
    <col min="15338" max="15338" width="9.7109375" style="1" bestFit="1" customWidth="1"/>
    <col min="15339" max="15339" width="11.140625" style="1" customWidth="1"/>
    <col min="15340" max="15340" width="13.140625" style="1" customWidth="1"/>
    <col min="15341" max="15341" width="12.7109375" style="1" bestFit="1" customWidth="1"/>
    <col min="15342" max="15342" width="11.5703125" style="1" customWidth="1"/>
    <col min="15343" max="15343" width="14.7109375" style="1" customWidth="1"/>
    <col min="15344" max="15344" width="13.7109375" style="1" customWidth="1"/>
    <col min="15345" max="15345" width="12.7109375" style="1" bestFit="1" customWidth="1"/>
    <col min="15346" max="15346" width="9.7109375" style="1" bestFit="1" customWidth="1"/>
    <col min="15347" max="15347" width="11.42578125" style="1" customWidth="1"/>
    <col min="15348" max="15348" width="11.5703125" style="1" bestFit="1" customWidth="1"/>
    <col min="15349" max="15586" width="9.140625" style="1"/>
    <col min="15587" max="15587" width="6.7109375" style="1" bestFit="1" customWidth="1"/>
    <col min="15588" max="15588" width="74.5703125" style="1" customWidth="1"/>
    <col min="15589" max="15589" width="12.7109375" style="1" bestFit="1" customWidth="1"/>
    <col min="15590" max="15590" width="11.28515625" style="1" customWidth="1"/>
    <col min="15591" max="15591" width="15" style="1" customWidth="1"/>
    <col min="15592" max="15592" width="13.85546875" style="1" customWidth="1"/>
    <col min="15593" max="15593" width="12.7109375" style="1" bestFit="1" customWidth="1"/>
    <col min="15594" max="15594" width="9.7109375" style="1" bestFit="1" customWidth="1"/>
    <col min="15595" max="15595" width="11.140625" style="1" customWidth="1"/>
    <col min="15596" max="15596" width="13.140625" style="1" customWidth="1"/>
    <col min="15597" max="15597" width="12.7109375" style="1" bestFit="1" customWidth="1"/>
    <col min="15598" max="15598" width="11.5703125" style="1" customWidth="1"/>
    <col min="15599" max="15599" width="14.7109375" style="1" customWidth="1"/>
    <col min="15600" max="15600" width="13.7109375" style="1" customWidth="1"/>
    <col min="15601" max="15601" width="12.7109375" style="1" bestFit="1" customWidth="1"/>
    <col min="15602" max="15602" width="9.7109375" style="1" bestFit="1" customWidth="1"/>
    <col min="15603" max="15603" width="11.42578125" style="1" customWidth="1"/>
    <col min="15604" max="15604" width="11.5703125" style="1" bestFit="1" customWidth="1"/>
    <col min="15605" max="15842" width="9.140625" style="1"/>
    <col min="15843" max="15843" width="6.7109375" style="1" bestFit="1" customWidth="1"/>
    <col min="15844" max="15844" width="74.5703125" style="1" customWidth="1"/>
    <col min="15845" max="15845" width="12.7109375" style="1" bestFit="1" customWidth="1"/>
    <col min="15846" max="15846" width="11.28515625" style="1" customWidth="1"/>
    <col min="15847" max="15847" width="15" style="1" customWidth="1"/>
    <col min="15848" max="15848" width="13.85546875" style="1" customWidth="1"/>
    <col min="15849" max="15849" width="12.7109375" style="1" bestFit="1" customWidth="1"/>
    <col min="15850" max="15850" width="9.7109375" style="1" bestFit="1" customWidth="1"/>
    <col min="15851" max="15851" width="11.140625" style="1" customWidth="1"/>
    <col min="15852" max="15852" width="13.140625" style="1" customWidth="1"/>
    <col min="15853" max="15853" width="12.7109375" style="1" bestFit="1" customWidth="1"/>
    <col min="15854" max="15854" width="11.5703125" style="1" customWidth="1"/>
    <col min="15855" max="15855" width="14.7109375" style="1" customWidth="1"/>
    <col min="15856" max="15856" width="13.7109375" style="1" customWidth="1"/>
    <col min="15857" max="15857" width="12.7109375" style="1" bestFit="1" customWidth="1"/>
    <col min="15858" max="15858" width="9.7109375" style="1" bestFit="1" customWidth="1"/>
    <col min="15859" max="15859" width="11.42578125" style="1" customWidth="1"/>
    <col min="15860" max="15860" width="11.5703125" style="1" bestFit="1" customWidth="1"/>
    <col min="15861" max="16098" width="9.140625" style="1"/>
    <col min="16099" max="16099" width="6.7109375" style="1" bestFit="1" customWidth="1"/>
    <col min="16100" max="16100" width="74.5703125" style="1" customWidth="1"/>
    <col min="16101" max="16101" width="12.7109375" style="1" bestFit="1" customWidth="1"/>
    <col min="16102" max="16102" width="11.28515625" style="1" customWidth="1"/>
    <col min="16103" max="16103" width="15" style="1" customWidth="1"/>
    <col min="16104" max="16104" width="13.85546875" style="1" customWidth="1"/>
    <col min="16105" max="16105" width="12.7109375" style="1" bestFit="1" customWidth="1"/>
    <col min="16106" max="16106" width="9.7109375" style="1" bestFit="1" customWidth="1"/>
    <col min="16107" max="16107" width="11.140625" style="1" customWidth="1"/>
    <col min="16108" max="16108" width="13.140625" style="1" customWidth="1"/>
    <col min="16109" max="16109" width="12.7109375" style="1" bestFit="1" customWidth="1"/>
    <col min="16110" max="16110" width="11.5703125" style="1" customWidth="1"/>
    <col min="16111" max="16111" width="14.7109375" style="1" customWidth="1"/>
    <col min="16112" max="16112" width="13.7109375" style="1" customWidth="1"/>
    <col min="16113" max="16113" width="12.7109375" style="1" bestFit="1" customWidth="1"/>
    <col min="16114" max="16114" width="9.7109375" style="1" bestFit="1" customWidth="1"/>
    <col min="16115" max="16115" width="11.42578125" style="1" customWidth="1"/>
    <col min="16116" max="16116" width="11.5703125" style="1" bestFit="1" customWidth="1"/>
    <col min="16117" max="16384" width="9.140625" style="1"/>
  </cols>
  <sheetData>
    <row r="1" spans="1:68" ht="15.7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15.75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15.75" customHeight="1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15.75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ht="15.75" x14ac:dyDescent="0.2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s="2" customFormat="1" ht="30.75" customHeight="1" x14ac:dyDescent="0.25">
      <c r="A6" s="44" t="s">
        <v>5</v>
      </c>
      <c r="B6" s="44"/>
      <c r="C6" s="44"/>
      <c r="D6" s="44"/>
      <c r="E6" s="44"/>
      <c r="F6" s="44"/>
      <c r="G6" s="44"/>
      <c r="H6" s="44"/>
      <c r="I6" s="44"/>
      <c r="J6" s="44"/>
    </row>
    <row r="7" spans="1:68" ht="30" customHeight="1" x14ac:dyDescent="0.25">
      <c r="A7" s="37" t="s">
        <v>6</v>
      </c>
      <c r="B7" s="38" t="s">
        <v>7</v>
      </c>
      <c r="C7" s="38" t="s">
        <v>8</v>
      </c>
      <c r="D7" s="38"/>
      <c r="E7" s="38" t="s">
        <v>9</v>
      </c>
      <c r="F7" s="38"/>
      <c r="G7" s="38" t="s">
        <v>10</v>
      </c>
      <c r="H7" s="38"/>
      <c r="I7" s="38" t="s">
        <v>11</v>
      </c>
      <c r="J7" s="3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x14ac:dyDescent="0.25">
      <c r="A8" s="37"/>
      <c r="B8" s="38"/>
      <c r="C8" s="3" t="s">
        <v>12</v>
      </c>
      <c r="D8" s="3" t="s">
        <v>13</v>
      </c>
      <c r="E8" s="3" t="s">
        <v>12</v>
      </c>
      <c r="F8" s="3" t="s">
        <v>13</v>
      </c>
      <c r="G8" s="3" t="s">
        <v>12</v>
      </c>
      <c r="H8" s="3" t="s">
        <v>13</v>
      </c>
      <c r="I8" s="3" t="s">
        <v>12</v>
      </c>
      <c r="J8" s="4" t="s">
        <v>13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s="7" customFormat="1" ht="15" customHeight="1" x14ac:dyDescent="0.25">
      <c r="A9" s="5">
        <v>1</v>
      </c>
      <c r="B9" s="6" t="s">
        <v>14</v>
      </c>
      <c r="C9" s="34"/>
      <c r="D9" s="34"/>
      <c r="E9" s="34"/>
      <c r="F9" s="34"/>
      <c r="G9" s="34"/>
      <c r="H9" s="34"/>
      <c r="I9" s="34"/>
      <c r="J9" s="34"/>
    </row>
    <row r="10" spans="1:68" ht="15" customHeight="1" x14ac:dyDescent="0.25">
      <c r="A10" s="8" t="s">
        <v>15</v>
      </c>
      <c r="B10" s="9" t="s">
        <v>16</v>
      </c>
      <c r="C10" s="10">
        <f>C45+C80+C115+C150+C185+C220</f>
        <v>9382661.4000000004</v>
      </c>
      <c r="D10" s="10">
        <f t="shared" ref="D10:F10" si="0">D45+D80+D115+D150+D185+D220</f>
        <v>1189201772.7801378</v>
      </c>
      <c r="E10" s="10">
        <f t="shared" si="0"/>
        <v>4132430</v>
      </c>
      <c r="F10" s="10">
        <f t="shared" si="0"/>
        <v>580289683.70098805</v>
      </c>
      <c r="G10" s="11">
        <f>E10/C10*100</f>
        <v>44.043260476180031</v>
      </c>
      <c r="H10" s="11">
        <f>F10/D10*100</f>
        <v>48.796570689965939</v>
      </c>
      <c r="I10" s="10">
        <f t="shared" ref="I10" si="1">I45+I80+I115+I150+I185+I220</f>
        <v>10265538</v>
      </c>
      <c r="J10" s="10">
        <f>J45+J80+J115+J150+J185+J220</f>
        <v>1686016228.5926237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ht="15" customHeight="1" x14ac:dyDescent="0.25">
      <c r="A11" s="3" t="s">
        <v>17</v>
      </c>
      <c r="B11" s="12" t="s">
        <v>18</v>
      </c>
      <c r="C11" s="13">
        <f>C46+C81+C116+C151+C186+C221</f>
        <v>8802780.4000000004</v>
      </c>
      <c r="D11" s="13">
        <f t="shared" ref="D11:F11" si="2">D46+D81+D116+D151+D186+D221</f>
        <v>1006280833.5762894</v>
      </c>
      <c r="E11" s="13">
        <f t="shared" si="2"/>
        <v>4055389</v>
      </c>
      <c r="F11" s="13">
        <f t="shared" si="2"/>
        <v>424640609.31040186</v>
      </c>
      <c r="G11" s="14">
        <f>E11/C11*100</f>
        <v>46.06941006957301</v>
      </c>
      <c r="H11" s="14">
        <f>F11/D11*100</f>
        <v>42.199015934870083</v>
      </c>
      <c r="I11" s="13">
        <f t="shared" ref="I11:J26" si="3">I46+I80+I115+I150+I185+I220</f>
        <v>10153208</v>
      </c>
      <c r="J11" s="13">
        <f t="shared" si="3"/>
        <v>1491506406.6142733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ht="15" customHeight="1" x14ac:dyDescent="0.25">
      <c r="A12" s="3" t="s">
        <v>19</v>
      </c>
      <c r="B12" s="12" t="s">
        <v>20</v>
      </c>
      <c r="C12" s="13">
        <f t="shared" ref="C12:F12" si="4">C47+C82+C117+C152+C187+C222</f>
        <v>408478</v>
      </c>
      <c r="D12" s="13">
        <f t="shared" si="4"/>
        <v>60201822.837066062</v>
      </c>
      <c r="E12" s="13">
        <f t="shared" si="4"/>
        <v>1228</v>
      </c>
      <c r="F12" s="13">
        <f t="shared" si="4"/>
        <v>7021181.9105305998</v>
      </c>
      <c r="G12" s="14">
        <f t="shared" ref="G12:H31" si="5">E12/C12*100</f>
        <v>0.30062818560607918</v>
      </c>
      <c r="H12" s="14">
        <f t="shared" si="5"/>
        <v>11.66273973054464</v>
      </c>
      <c r="I12" s="13">
        <f t="shared" si="3"/>
        <v>6088865</v>
      </c>
      <c r="J12" s="13">
        <f t="shared" si="3"/>
        <v>794953693.89595675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ht="15" customHeight="1" x14ac:dyDescent="0.25">
      <c r="A13" s="3" t="s">
        <v>21</v>
      </c>
      <c r="B13" s="12" t="s">
        <v>22</v>
      </c>
      <c r="C13" s="13">
        <f t="shared" ref="C13:F13" si="6">C48+C83+C118+C153+C188+C223</f>
        <v>171403</v>
      </c>
      <c r="D13" s="13">
        <f t="shared" si="6"/>
        <v>122719116.36678223</v>
      </c>
      <c r="E13" s="13">
        <f t="shared" si="6"/>
        <v>75813</v>
      </c>
      <c r="F13" s="13">
        <f t="shared" si="6"/>
        <v>148627892.48005563</v>
      </c>
      <c r="G13" s="14">
        <f t="shared" si="5"/>
        <v>44.230847768125415</v>
      </c>
      <c r="H13" s="14">
        <f t="shared" si="5"/>
        <v>121.11225771528325</v>
      </c>
      <c r="I13" s="13">
        <f t="shared" si="3"/>
        <v>138607</v>
      </c>
      <c r="J13" s="13">
        <f t="shared" si="3"/>
        <v>191580598.09709048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ht="30" x14ac:dyDescent="0.25">
      <c r="A14" s="15"/>
      <c r="B14" s="16" t="s">
        <v>23</v>
      </c>
      <c r="C14" s="17">
        <f t="shared" ref="C14:F26" si="7">C49+C83+C118+C153+C188+C223</f>
        <v>72989</v>
      </c>
      <c r="D14" s="17">
        <f t="shared" si="7"/>
        <v>62230101.626708694</v>
      </c>
      <c r="E14" s="17">
        <f t="shared" si="7"/>
        <v>54461</v>
      </c>
      <c r="F14" s="17">
        <f t="shared" si="7"/>
        <v>75379045.487665653</v>
      </c>
      <c r="G14" s="14">
        <f t="shared" si="5"/>
        <v>74.615352998397029</v>
      </c>
      <c r="H14" s="14">
        <f t="shared" si="5"/>
        <v>121.12955550005647</v>
      </c>
      <c r="I14" s="17">
        <f t="shared" si="3"/>
        <v>160266</v>
      </c>
      <c r="J14" s="17">
        <f t="shared" si="3"/>
        <v>142339313.14142436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ht="30" x14ac:dyDescent="0.25">
      <c r="A15" s="15"/>
      <c r="B15" s="16" t="s">
        <v>24</v>
      </c>
      <c r="C15" s="17">
        <f t="shared" si="7"/>
        <v>0</v>
      </c>
      <c r="D15" s="17">
        <f t="shared" si="7"/>
        <v>0</v>
      </c>
      <c r="E15" s="17">
        <f t="shared" si="7"/>
        <v>549227</v>
      </c>
      <c r="F15" s="17">
        <f t="shared" si="7"/>
        <v>44541247.032724999</v>
      </c>
      <c r="G15" s="14" t="e">
        <f t="shared" si="5"/>
        <v>#DIV/0!</v>
      </c>
      <c r="H15" s="14" t="e">
        <f t="shared" si="5"/>
        <v>#DIV/0!</v>
      </c>
      <c r="I15" s="17">
        <f t="shared" si="3"/>
        <v>2651196</v>
      </c>
      <c r="J15" s="17">
        <f t="shared" si="3"/>
        <v>274146809.20561278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ht="15" customHeight="1" x14ac:dyDescent="0.25">
      <c r="A16" s="8" t="s">
        <v>25</v>
      </c>
      <c r="B16" s="18" t="s">
        <v>26</v>
      </c>
      <c r="C16" s="10">
        <f>C51+C86+C121+C156+C191+C226</f>
        <v>1994395</v>
      </c>
      <c r="D16" s="10">
        <f t="shared" ref="D16:F16" si="8">D51+D86+D121+D156+D191+D226</f>
        <v>2491377522</v>
      </c>
      <c r="E16" s="10">
        <f t="shared" si="8"/>
        <v>405330</v>
      </c>
      <c r="F16" s="10">
        <f t="shared" si="8"/>
        <v>978569985.55707133</v>
      </c>
      <c r="G16" s="11">
        <f t="shared" si="5"/>
        <v>20.323456486804268</v>
      </c>
      <c r="H16" s="11">
        <f t="shared" si="5"/>
        <v>39.278269829275246</v>
      </c>
      <c r="I16" s="10">
        <f t="shared" ref="I16:J16" si="9">I51+I86+I121+I156+I191+I226</f>
        <v>2247175</v>
      </c>
      <c r="J16" s="10">
        <f t="shared" si="9"/>
        <v>2719789775.3168831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ht="15" customHeight="1" x14ac:dyDescent="0.25">
      <c r="A17" s="3" t="s">
        <v>27</v>
      </c>
      <c r="B17" s="12" t="s">
        <v>28</v>
      </c>
      <c r="C17" s="13">
        <f>C52+C87+C122+C157+C192+C227</f>
        <v>716006</v>
      </c>
      <c r="D17" s="13">
        <f t="shared" ref="D17:F17" si="10">D52+D87+D122+D157+D192+D227</f>
        <v>670776660</v>
      </c>
      <c r="E17" s="13">
        <f t="shared" si="10"/>
        <v>299586</v>
      </c>
      <c r="F17" s="13">
        <f t="shared" si="10"/>
        <v>317544630.68406463</v>
      </c>
      <c r="G17" s="14">
        <f t="shared" si="5"/>
        <v>41.841269486568549</v>
      </c>
      <c r="H17" s="14">
        <f t="shared" si="5"/>
        <v>47.33984493200235</v>
      </c>
      <c r="I17" s="13">
        <f t="shared" si="3"/>
        <v>2098664</v>
      </c>
      <c r="J17" s="13">
        <f t="shared" si="3"/>
        <v>1812340971.5396574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ht="15" customHeight="1" x14ac:dyDescent="0.25">
      <c r="A18" s="3" t="s">
        <v>29</v>
      </c>
      <c r="B18" s="19" t="s">
        <v>30</v>
      </c>
      <c r="C18" s="13">
        <f t="shared" ref="C18:F18" si="11">C53+C88+C123+C158+C193+C228</f>
        <v>690578</v>
      </c>
      <c r="D18" s="13">
        <f t="shared" si="11"/>
        <v>1108767936</v>
      </c>
      <c r="E18" s="13">
        <f t="shared" si="11"/>
        <v>63608</v>
      </c>
      <c r="F18" s="13">
        <f t="shared" si="11"/>
        <v>385759691.86267018</v>
      </c>
      <c r="G18" s="14">
        <f t="shared" si="5"/>
        <v>9.2108349817109723</v>
      </c>
      <c r="H18" s="14">
        <f t="shared" si="5"/>
        <v>34.791743099492926</v>
      </c>
      <c r="I18" s="13">
        <f t="shared" si="3"/>
        <v>1102705</v>
      </c>
      <c r="J18" s="13">
        <f t="shared" si="3"/>
        <v>1044312275.7209185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ht="15" customHeight="1" x14ac:dyDescent="0.25">
      <c r="A19" s="3" t="s">
        <v>31</v>
      </c>
      <c r="B19" s="19" t="s">
        <v>32</v>
      </c>
      <c r="C19" s="13">
        <f t="shared" ref="C19:F19" si="12">C54+C89+C124+C159+C194+C229</f>
        <v>205770</v>
      </c>
      <c r="D19" s="13">
        <f t="shared" si="12"/>
        <v>432465234</v>
      </c>
      <c r="E19" s="13">
        <f t="shared" si="12"/>
        <v>29708</v>
      </c>
      <c r="F19" s="13">
        <f t="shared" si="12"/>
        <v>262833857.16442659</v>
      </c>
      <c r="G19" s="14">
        <f t="shared" si="5"/>
        <v>14.437478738397239</v>
      </c>
      <c r="H19" s="14">
        <f t="shared" si="5"/>
        <v>60.775719410644371</v>
      </c>
      <c r="I19" s="13">
        <f t="shared" si="3"/>
        <v>143949</v>
      </c>
      <c r="J19" s="13">
        <f t="shared" si="3"/>
        <v>712253655.05368435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ht="15" customHeight="1" x14ac:dyDescent="0.25">
      <c r="A20" s="3" t="s">
        <v>33</v>
      </c>
      <c r="B20" s="19" t="s">
        <v>34</v>
      </c>
      <c r="C20" s="13">
        <f t="shared" ref="C20:F20" si="13">C55+C90+C125+C160+C195+C230</f>
        <v>382041</v>
      </c>
      <c r="D20" s="13">
        <f t="shared" si="13"/>
        <v>279367692</v>
      </c>
      <c r="E20" s="13">
        <f t="shared" si="13"/>
        <v>12428</v>
      </c>
      <c r="F20" s="13">
        <f t="shared" si="13"/>
        <v>12431805.84591</v>
      </c>
      <c r="G20" s="14">
        <f t="shared" si="5"/>
        <v>3.25305399158729</v>
      </c>
      <c r="H20" s="14">
        <f t="shared" si="5"/>
        <v>4.4499797943385664</v>
      </c>
      <c r="I20" s="13">
        <f t="shared" si="3"/>
        <v>61395</v>
      </c>
      <c r="J20" s="13">
        <f t="shared" si="3"/>
        <v>428363881.78988624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ht="18.75" customHeight="1" x14ac:dyDescent="0.25">
      <c r="A21" s="15"/>
      <c r="B21" s="20" t="s">
        <v>35</v>
      </c>
      <c r="C21" s="17">
        <f t="shared" si="7"/>
        <v>174601</v>
      </c>
      <c r="D21" s="17">
        <f t="shared" si="7"/>
        <v>122177443</v>
      </c>
      <c r="E21" s="17">
        <f t="shared" si="7"/>
        <v>1209</v>
      </c>
      <c r="F21" s="17">
        <f t="shared" si="7"/>
        <v>7811009.7489999998</v>
      </c>
      <c r="G21" s="14">
        <f t="shared" si="5"/>
        <v>0.69243589670162253</v>
      </c>
      <c r="H21" s="14">
        <f t="shared" si="5"/>
        <v>6.393168458272612</v>
      </c>
      <c r="I21" s="17">
        <f t="shared" si="3"/>
        <v>1446</v>
      </c>
      <c r="J21" s="17">
        <f t="shared" si="3"/>
        <v>4428092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ht="15" customHeight="1" x14ac:dyDescent="0.25">
      <c r="A22" s="3" t="s">
        <v>36</v>
      </c>
      <c r="B22" s="12" t="s">
        <v>37</v>
      </c>
      <c r="C22" s="13">
        <f t="shared" si="7"/>
        <v>65415</v>
      </c>
      <c r="D22" s="13">
        <f t="shared" si="7"/>
        <v>85119837</v>
      </c>
      <c r="E22" s="13">
        <f t="shared" si="7"/>
        <v>66</v>
      </c>
      <c r="F22" s="13">
        <f t="shared" si="7"/>
        <v>602802.63848999992</v>
      </c>
      <c r="G22" s="14">
        <f t="shared" si="5"/>
        <v>0.10089429030038981</v>
      </c>
      <c r="H22" s="14">
        <f t="shared" si="5"/>
        <v>0.70818114758607908</v>
      </c>
      <c r="I22" s="13">
        <f t="shared" si="3"/>
        <v>301</v>
      </c>
      <c r="J22" s="13">
        <f t="shared" si="3"/>
        <v>1450144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ht="15" customHeight="1" x14ac:dyDescent="0.25">
      <c r="A23" s="3" t="s">
        <v>38</v>
      </c>
      <c r="B23" s="12" t="s">
        <v>39</v>
      </c>
      <c r="C23" s="13">
        <f t="shared" si="7"/>
        <v>197524</v>
      </c>
      <c r="D23" s="13">
        <f t="shared" si="7"/>
        <v>98654073</v>
      </c>
      <c r="E23" s="13">
        <f t="shared" si="7"/>
        <v>27540</v>
      </c>
      <c r="F23" s="13">
        <f t="shared" si="7"/>
        <v>50086959.798924826</v>
      </c>
      <c r="G23" s="14">
        <f t="shared" si="5"/>
        <v>13.942609505680323</v>
      </c>
      <c r="H23" s="14">
        <f t="shared" si="5"/>
        <v>50.770290851473334</v>
      </c>
      <c r="I23" s="13">
        <f t="shared" si="3"/>
        <v>154095</v>
      </c>
      <c r="J23" s="13">
        <f t="shared" si="3"/>
        <v>97967652.998890013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68" ht="15" customHeight="1" x14ac:dyDescent="0.25">
      <c r="A24" s="3" t="s">
        <v>40</v>
      </c>
      <c r="B24" s="12" t="s">
        <v>41</v>
      </c>
      <c r="C24" s="13">
        <f t="shared" si="7"/>
        <v>363685</v>
      </c>
      <c r="D24" s="13">
        <f t="shared" si="7"/>
        <v>333923990</v>
      </c>
      <c r="E24" s="13">
        <f t="shared" si="7"/>
        <v>92909</v>
      </c>
      <c r="F24" s="13">
        <f t="shared" si="7"/>
        <v>50329963.300030001</v>
      </c>
      <c r="G24" s="14">
        <f t="shared" si="5"/>
        <v>25.546558147847726</v>
      </c>
      <c r="H24" s="14">
        <f t="shared" si="5"/>
        <v>15.072281359608214</v>
      </c>
      <c r="I24" s="13">
        <f t="shared" si="3"/>
        <v>579139</v>
      </c>
      <c r="J24" s="13">
        <f t="shared" si="3"/>
        <v>652943228.53671193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1:68" ht="15" customHeight="1" x14ac:dyDescent="0.25">
      <c r="A25" s="3" t="s">
        <v>42</v>
      </c>
      <c r="B25" s="12" t="s">
        <v>43</v>
      </c>
      <c r="C25" s="13">
        <f t="shared" si="7"/>
        <v>273557</v>
      </c>
      <c r="D25" s="13">
        <f t="shared" si="7"/>
        <v>237902186</v>
      </c>
      <c r="E25" s="13">
        <f t="shared" si="7"/>
        <v>56694</v>
      </c>
      <c r="F25" s="13">
        <f t="shared" si="7"/>
        <v>42395490.776029997</v>
      </c>
      <c r="G25" s="14">
        <f t="shared" si="5"/>
        <v>20.724748407096143</v>
      </c>
      <c r="H25" s="14">
        <f t="shared" si="5"/>
        <v>17.820555367250808</v>
      </c>
      <c r="I25" s="13">
        <f t="shared" si="3"/>
        <v>571471</v>
      </c>
      <c r="J25" s="13">
        <f t="shared" si="3"/>
        <v>545354184.59533131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ht="15" customHeight="1" x14ac:dyDescent="0.25">
      <c r="A26" s="3" t="s">
        <v>44</v>
      </c>
      <c r="B26" s="12" t="s">
        <v>45</v>
      </c>
      <c r="C26" s="13">
        <f t="shared" si="7"/>
        <v>127857</v>
      </c>
      <c r="D26" s="13">
        <f t="shared" si="7"/>
        <v>51444987</v>
      </c>
      <c r="E26" s="13">
        <f t="shared" si="7"/>
        <v>876</v>
      </c>
      <c r="F26" s="13">
        <f t="shared" si="7"/>
        <v>552269.78694999998</v>
      </c>
      <c r="G26" s="14">
        <f t="shared" si="5"/>
        <v>0.68514043032450322</v>
      </c>
      <c r="H26" s="14">
        <f t="shared" si="5"/>
        <v>1.0735152619437924</v>
      </c>
      <c r="I26" s="13">
        <f t="shared" si="3"/>
        <v>11196</v>
      </c>
      <c r="J26" s="13">
        <f t="shared" si="3"/>
        <v>2458678.8776500002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ht="15" customHeight="1" x14ac:dyDescent="0.25">
      <c r="A27" s="3" t="s">
        <v>46</v>
      </c>
      <c r="B27" s="12" t="s">
        <v>47</v>
      </c>
      <c r="C27" s="13">
        <f t="shared" ref="C27:F31" si="14">C62+C96+C131+C166+C201+C236</f>
        <v>448878</v>
      </c>
      <c r="D27" s="13">
        <f t="shared" si="14"/>
        <v>86088684</v>
      </c>
      <c r="E27" s="13">
        <f t="shared" si="14"/>
        <v>142205</v>
      </c>
      <c r="F27" s="13">
        <f t="shared" si="14"/>
        <v>9538232.3784400001</v>
      </c>
      <c r="G27" s="14">
        <f t="shared" si="5"/>
        <v>31.680100160845488</v>
      </c>
      <c r="H27" s="14">
        <f t="shared" si="5"/>
        <v>11.079542554559204</v>
      </c>
      <c r="I27" s="13">
        <f t="shared" ref="I27:J31" si="15">I62+I96+I131+I166+I201+I236</f>
        <v>171971</v>
      </c>
      <c r="J27" s="13">
        <f t="shared" si="15"/>
        <v>10471937.145708598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ht="30" x14ac:dyDescent="0.25">
      <c r="A28" s="15"/>
      <c r="B28" s="21" t="s">
        <v>48</v>
      </c>
      <c r="C28" s="17">
        <f t="shared" si="14"/>
        <v>341001</v>
      </c>
      <c r="D28" s="17">
        <f t="shared" si="14"/>
        <v>37085398.399999999</v>
      </c>
      <c r="E28" s="17">
        <f t="shared" si="14"/>
        <v>410173</v>
      </c>
      <c r="F28" s="17">
        <f t="shared" si="14"/>
        <v>45665030.023950003</v>
      </c>
      <c r="G28" s="14">
        <f t="shared" si="5"/>
        <v>120.28498450151173</v>
      </c>
      <c r="H28" s="14">
        <f t="shared" si="5"/>
        <v>123.13479696620976</v>
      </c>
      <c r="I28" s="17">
        <f t="shared" si="15"/>
        <v>2008966</v>
      </c>
      <c r="J28" s="17">
        <f t="shared" si="15"/>
        <v>79172583.528605789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ht="30" x14ac:dyDescent="0.25">
      <c r="A29" s="8">
        <v>2</v>
      </c>
      <c r="B29" s="9" t="s">
        <v>49</v>
      </c>
      <c r="C29" s="10">
        <f>C64+C99+C134+C169+C204+C239</f>
        <v>13194973.4</v>
      </c>
      <c r="D29" s="10">
        <f t="shared" ref="D29:F29" si="16">D64+D99+D134+D169+D204+D239</f>
        <v>4610798450.1801376</v>
      </c>
      <c r="E29" s="10">
        <f t="shared" si="16"/>
        <v>5268183</v>
      </c>
      <c r="F29" s="10">
        <f t="shared" si="16"/>
        <v>1758027203.2734244</v>
      </c>
      <c r="G29" s="11">
        <f t="shared" si="5"/>
        <v>39.925681093074431</v>
      </c>
      <c r="H29" s="11">
        <f t="shared" si="5"/>
        <v>38.128476494233674</v>
      </c>
      <c r="I29" s="10">
        <f t="shared" ref="I29:J29" si="17">I64+I99+I134+I169+I204+I239</f>
        <v>16008784</v>
      </c>
      <c r="J29" s="10">
        <f t="shared" si="17"/>
        <v>5795610721.5924044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68" ht="15" customHeight="1" x14ac:dyDescent="0.25">
      <c r="A30" s="3">
        <v>3</v>
      </c>
      <c r="B30" s="22" t="s">
        <v>50</v>
      </c>
      <c r="C30" s="13">
        <f t="shared" si="14"/>
        <v>7375752</v>
      </c>
      <c r="D30" s="13">
        <f t="shared" si="14"/>
        <v>2450367758.0822597</v>
      </c>
      <c r="E30" s="13">
        <f t="shared" si="14"/>
        <v>4204148</v>
      </c>
      <c r="F30" s="13">
        <f t="shared" si="14"/>
        <v>1081971612.2614145</v>
      </c>
      <c r="G30" s="14">
        <f t="shared" si="5"/>
        <v>56.999584584731153</v>
      </c>
      <c r="H30" s="14">
        <f t="shared" si="5"/>
        <v>44.155478649792634</v>
      </c>
      <c r="I30" s="13">
        <f t="shared" si="15"/>
        <v>12531689</v>
      </c>
      <c r="J30" s="13">
        <f t="shared" si="15"/>
        <v>3274110076.9292645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ht="15" customHeight="1" x14ac:dyDescent="0.25">
      <c r="A31" s="3"/>
      <c r="B31" s="23" t="s">
        <v>51</v>
      </c>
      <c r="C31" s="13">
        <f t="shared" si="14"/>
        <v>1090023</v>
      </c>
      <c r="D31" s="13">
        <f t="shared" si="14"/>
        <v>216669210.25</v>
      </c>
      <c r="E31" s="13">
        <f t="shared" si="14"/>
        <v>1923178</v>
      </c>
      <c r="F31" s="13">
        <f t="shared" si="14"/>
        <v>130074741.8922312</v>
      </c>
      <c r="G31" s="14">
        <f t="shared" si="5"/>
        <v>176.4346256913845</v>
      </c>
      <c r="H31" s="14">
        <f t="shared" si="5"/>
        <v>60.033791484330756</v>
      </c>
      <c r="I31" s="13">
        <f t="shared" si="15"/>
        <v>6756676</v>
      </c>
      <c r="J31" s="13">
        <f t="shared" si="15"/>
        <v>449362955.4178248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1:68" s="7" customFormat="1" ht="15" customHeight="1" x14ac:dyDescent="0.25">
      <c r="A32" s="5">
        <v>4</v>
      </c>
      <c r="B32" s="6" t="s">
        <v>52</v>
      </c>
      <c r="C32" s="34"/>
      <c r="D32" s="34"/>
      <c r="E32" s="34"/>
      <c r="F32" s="34"/>
      <c r="G32" s="34"/>
      <c r="H32" s="34"/>
      <c r="I32" s="34"/>
      <c r="J32" s="34"/>
    </row>
    <row r="33" spans="1:68" ht="15" customHeight="1" x14ac:dyDescent="0.25">
      <c r="A33" s="3" t="s">
        <v>53</v>
      </c>
      <c r="B33" s="19" t="s">
        <v>54</v>
      </c>
      <c r="C33" s="13">
        <f t="shared" ref="C33:F39" si="18">C68+C103+C138+C173+C208+C243</f>
        <v>45052</v>
      </c>
      <c r="D33" s="13">
        <f t="shared" si="18"/>
        <v>12444311</v>
      </c>
      <c r="E33" s="13">
        <f t="shared" si="18"/>
        <v>13752</v>
      </c>
      <c r="F33" s="13">
        <f t="shared" si="18"/>
        <v>59304792.186816074</v>
      </c>
      <c r="G33" s="14">
        <f t="shared" ref="G33:H39" si="19">E33/C33*100</f>
        <v>30.524726982153954</v>
      </c>
      <c r="H33" s="14">
        <f t="shared" si="19"/>
        <v>476.56147605774299</v>
      </c>
      <c r="I33" s="13">
        <f t="shared" ref="I33:J39" si="20">I68+I103+I138+I173+I208+I243</f>
        <v>15350</v>
      </c>
      <c r="J33" s="13">
        <f t="shared" si="20"/>
        <v>58115825.199840002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ht="15" customHeight="1" x14ac:dyDescent="0.25">
      <c r="A34" s="3" t="s">
        <v>55</v>
      </c>
      <c r="B34" s="19" t="s">
        <v>39</v>
      </c>
      <c r="C34" s="13">
        <f t="shared" si="18"/>
        <v>18332</v>
      </c>
      <c r="D34" s="13">
        <f t="shared" si="18"/>
        <v>23120027</v>
      </c>
      <c r="E34" s="13">
        <f t="shared" si="18"/>
        <v>2897</v>
      </c>
      <c r="F34" s="13">
        <f t="shared" si="18"/>
        <v>6438339.1500000004</v>
      </c>
      <c r="G34" s="14">
        <f t="shared" si="19"/>
        <v>15.802967488544622</v>
      </c>
      <c r="H34" s="14">
        <f t="shared" si="19"/>
        <v>27.84745515219338</v>
      </c>
      <c r="I34" s="13">
        <f t="shared" si="20"/>
        <v>11301</v>
      </c>
      <c r="J34" s="13">
        <f t="shared" si="20"/>
        <v>23906013.741076436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1:68" ht="15" customHeight="1" x14ac:dyDescent="0.25">
      <c r="A35" s="3" t="s">
        <v>56</v>
      </c>
      <c r="B35" s="19" t="s">
        <v>57</v>
      </c>
      <c r="C35" s="13">
        <f t="shared" si="18"/>
        <v>475976</v>
      </c>
      <c r="D35" s="13">
        <f t="shared" si="18"/>
        <v>1429507423</v>
      </c>
      <c r="E35" s="13">
        <f t="shared" si="18"/>
        <v>111015</v>
      </c>
      <c r="F35" s="13">
        <f t="shared" si="18"/>
        <v>303613581.97244</v>
      </c>
      <c r="G35" s="14">
        <f t="shared" si="19"/>
        <v>23.32365497420038</v>
      </c>
      <c r="H35" s="14">
        <f t="shared" si="19"/>
        <v>21.239035005167651</v>
      </c>
      <c r="I35" s="13">
        <f t="shared" si="20"/>
        <v>557011</v>
      </c>
      <c r="J35" s="13">
        <f t="shared" si="20"/>
        <v>2159447290.7376075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ht="15" customHeight="1" x14ac:dyDescent="0.25">
      <c r="A36" s="3" t="s">
        <v>58</v>
      </c>
      <c r="B36" s="19" t="s">
        <v>59</v>
      </c>
      <c r="C36" s="13">
        <f t="shared" si="18"/>
        <v>3938949</v>
      </c>
      <c r="D36" s="13">
        <f t="shared" si="18"/>
        <v>755868282</v>
      </c>
      <c r="E36" s="13">
        <f t="shared" si="18"/>
        <v>4443669</v>
      </c>
      <c r="F36" s="13">
        <f t="shared" si="18"/>
        <v>526089831.30769658</v>
      </c>
      <c r="G36" s="14">
        <f t="shared" si="19"/>
        <v>112.81357032040779</v>
      </c>
      <c r="H36" s="14">
        <f t="shared" si="19"/>
        <v>69.600728570814212</v>
      </c>
      <c r="I36" s="13">
        <f t="shared" si="20"/>
        <v>9461923</v>
      </c>
      <c r="J36" s="13">
        <f t="shared" si="20"/>
        <v>1915198352.2833996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1:68" ht="15" customHeight="1" x14ac:dyDescent="0.25">
      <c r="A37" s="3" t="s">
        <v>60</v>
      </c>
      <c r="B37" s="19" t="s">
        <v>47</v>
      </c>
      <c r="C37" s="13">
        <f t="shared" si="18"/>
        <v>14319098</v>
      </c>
      <c r="D37" s="13">
        <f t="shared" si="18"/>
        <v>11280029613.216591</v>
      </c>
      <c r="E37" s="13">
        <f t="shared" si="18"/>
        <v>6592029</v>
      </c>
      <c r="F37" s="13">
        <f t="shared" si="18"/>
        <v>6894953620.8926678</v>
      </c>
      <c r="G37" s="14">
        <f t="shared" si="19"/>
        <v>46.036621859840615</v>
      </c>
      <c r="H37" s="14">
        <f t="shared" si="19"/>
        <v>61.125314891141649</v>
      </c>
      <c r="I37" s="13">
        <f t="shared" si="20"/>
        <v>16310972</v>
      </c>
      <c r="J37" s="13">
        <f t="shared" si="20"/>
        <v>12737732625.788565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1:68" ht="30" x14ac:dyDescent="0.25">
      <c r="A38" s="8">
        <v>5</v>
      </c>
      <c r="B38" s="24" t="s">
        <v>61</v>
      </c>
      <c r="C38" s="10">
        <f>C73+C108+C143+C178+C213+C248</f>
        <v>18797407</v>
      </c>
      <c r="D38" s="10">
        <f t="shared" si="18"/>
        <v>13500969656.216591</v>
      </c>
      <c r="E38" s="10">
        <f t="shared" si="18"/>
        <v>11163362</v>
      </c>
      <c r="F38" s="10">
        <f t="shared" si="18"/>
        <v>7790400165.5096197</v>
      </c>
      <c r="G38" s="11">
        <f t="shared" si="19"/>
        <v>59.387776197004193</v>
      </c>
      <c r="H38" s="11">
        <f t="shared" si="19"/>
        <v>57.702523328926162</v>
      </c>
      <c r="I38" s="10">
        <f t="shared" si="20"/>
        <v>26356557</v>
      </c>
      <c r="J38" s="10">
        <f t="shared" si="20"/>
        <v>16883600107.750488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</row>
    <row r="39" spans="1:68" s="7" customFormat="1" ht="15" customHeight="1" x14ac:dyDescent="0.25">
      <c r="A39" s="8"/>
      <c r="B39" s="25" t="s">
        <v>62</v>
      </c>
      <c r="C39" s="10">
        <f>C74+C109+C144+C179+C214+C249</f>
        <v>31992380.399999999</v>
      </c>
      <c r="D39" s="10">
        <f t="shared" si="18"/>
        <v>18111768106.396725</v>
      </c>
      <c r="E39" s="10">
        <f t="shared" si="18"/>
        <v>16431545</v>
      </c>
      <c r="F39" s="10">
        <f t="shared" si="18"/>
        <v>9548427368.7830448</v>
      </c>
      <c r="G39" s="11">
        <f t="shared" si="19"/>
        <v>51.360807775341414</v>
      </c>
      <c r="H39" s="11">
        <f t="shared" si="19"/>
        <v>52.719465668350317</v>
      </c>
      <c r="I39" s="10">
        <f t="shared" si="20"/>
        <v>42365341</v>
      </c>
      <c r="J39" s="10">
        <f t="shared" si="20"/>
        <v>22690010829.342892</v>
      </c>
    </row>
    <row r="40" spans="1:68" s="7" customFormat="1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68" x14ac:dyDescent="0.25">
      <c r="A41" s="36" t="s">
        <v>63</v>
      </c>
      <c r="B41" s="36"/>
      <c r="C41" s="36"/>
      <c r="D41" s="36"/>
      <c r="E41" s="36"/>
      <c r="F41" s="36"/>
      <c r="G41" s="36"/>
      <c r="H41" s="36"/>
      <c r="I41" s="36"/>
      <c r="J41" s="3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ht="34.5" customHeight="1" x14ac:dyDescent="0.25">
      <c r="A42" s="37"/>
      <c r="B42" s="38" t="s">
        <v>7</v>
      </c>
      <c r="C42" s="38" t="s">
        <v>8</v>
      </c>
      <c r="D42" s="38"/>
      <c r="E42" s="38" t="s">
        <v>9</v>
      </c>
      <c r="F42" s="38"/>
      <c r="G42" s="38" t="s">
        <v>10</v>
      </c>
      <c r="H42" s="38"/>
      <c r="I42" s="38" t="s">
        <v>11</v>
      </c>
      <c r="J42" s="3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68" x14ac:dyDescent="0.25">
      <c r="A43" s="37"/>
      <c r="B43" s="38"/>
      <c r="C43" s="3" t="s">
        <v>12</v>
      </c>
      <c r="D43" s="3" t="s">
        <v>13</v>
      </c>
      <c r="E43" s="3" t="s">
        <v>12</v>
      </c>
      <c r="F43" s="3" t="s">
        <v>13</v>
      </c>
      <c r="G43" s="3" t="s">
        <v>12</v>
      </c>
      <c r="H43" s="3" t="s">
        <v>13</v>
      </c>
      <c r="I43" s="3" t="s">
        <v>12</v>
      </c>
      <c r="J43" s="4" t="s">
        <v>13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68" x14ac:dyDescent="0.25">
      <c r="A44" s="5">
        <v>1</v>
      </c>
      <c r="B44" s="6" t="s">
        <v>14</v>
      </c>
      <c r="C44" s="34"/>
      <c r="D44" s="34"/>
      <c r="E44" s="34"/>
      <c r="F44" s="34"/>
      <c r="G44" s="34"/>
      <c r="H44" s="34"/>
      <c r="I44" s="34"/>
      <c r="J44" s="34"/>
    </row>
    <row r="45" spans="1:68" x14ac:dyDescent="0.25">
      <c r="A45" s="8" t="s">
        <v>15</v>
      </c>
      <c r="B45" s="9" t="s">
        <v>16</v>
      </c>
      <c r="C45" s="10">
        <f>SUM([1]BoB:Union!C12)</f>
        <v>4454161.4000000004</v>
      </c>
      <c r="D45" s="10">
        <f>SUM([1]BoB:Union!D12)</f>
        <v>516724208.09787774</v>
      </c>
      <c r="E45" s="10">
        <f>SUM([1]BoB:Union!E12)</f>
        <v>1268596</v>
      </c>
      <c r="F45" s="10">
        <f>SUM([1]BoB:Union!F12)</f>
        <v>218305524.58486</v>
      </c>
      <c r="G45" s="11">
        <f t="shared" ref="G45:H66" si="21">E45/C45*100</f>
        <v>28.481141253660002</v>
      </c>
      <c r="H45" s="11">
        <f t="shared" si="21"/>
        <v>42.247976998884603</v>
      </c>
      <c r="I45" s="10">
        <f>SUM([1]BoB:Union!I12)</f>
        <v>3991934</v>
      </c>
      <c r="J45" s="10">
        <f>SUM([1]BoB:Union!J12)</f>
        <v>766157099.45148242</v>
      </c>
    </row>
    <row r="46" spans="1:68" x14ac:dyDescent="0.25">
      <c r="A46" s="3" t="s">
        <v>17</v>
      </c>
      <c r="B46" s="12" t="s">
        <v>18</v>
      </c>
      <c r="C46" s="13">
        <f>SUM([1]BoB:Union!C13)</f>
        <v>4146561.4</v>
      </c>
      <c r="D46" s="13">
        <f>SUM([1]BoB:Union!D13)</f>
        <v>422928497.66794443</v>
      </c>
      <c r="E46" s="13">
        <f>SUM([1]BoB:Union!E13)</f>
        <v>1246372</v>
      </c>
      <c r="F46" s="13">
        <f>SUM([1]BoB:Union!F13)</f>
        <v>141198470.68193001</v>
      </c>
      <c r="G46" s="11">
        <f t="shared" si="21"/>
        <v>30.05796561941661</v>
      </c>
      <c r="H46" s="11">
        <f t="shared" si="21"/>
        <v>33.385896542916278</v>
      </c>
      <c r="I46" s="13">
        <f>SUM([1]BoB:Union!I13)</f>
        <v>3879604</v>
      </c>
      <c r="J46" s="13">
        <f>SUM([1]BoB:Union!J13)</f>
        <v>571647277.4731319</v>
      </c>
    </row>
    <row r="47" spans="1:68" x14ac:dyDescent="0.25">
      <c r="A47" s="3" t="s">
        <v>19</v>
      </c>
      <c r="B47" s="12" t="s">
        <v>20</v>
      </c>
      <c r="C47" s="13">
        <f>SUM([1]BoB:Union!C14)</f>
        <v>209186</v>
      </c>
      <c r="D47" s="13">
        <f>SUM([1]BoB:Union!D14)</f>
        <v>33306695.689859804</v>
      </c>
      <c r="E47" s="13">
        <f>SUM([1]BoB:Union!E14)</f>
        <v>560</v>
      </c>
      <c r="F47" s="13">
        <f>SUM([1]BoB:Union!F14)</f>
        <v>1585011.6979799999</v>
      </c>
      <c r="G47" s="11">
        <f t="shared" si="21"/>
        <v>0.26770433967856355</v>
      </c>
      <c r="H47" s="11">
        <f t="shared" si="21"/>
        <v>4.7588380208564356</v>
      </c>
      <c r="I47" s="13">
        <f>SUM([1]BoB:Union!I14)</f>
        <v>15231</v>
      </c>
      <c r="J47" s="13">
        <f>SUM([1]BoB:Union!J14)</f>
        <v>15847625.320629999</v>
      </c>
    </row>
    <row r="48" spans="1:68" x14ac:dyDescent="0.25">
      <c r="A48" s="3" t="s">
        <v>21</v>
      </c>
      <c r="B48" s="12" t="s">
        <v>22</v>
      </c>
      <c r="C48" s="13">
        <f>SUM([1]BoB:Union!C15)</f>
        <v>98414</v>
      </c>
      <c r="D48" s="13">
        <f>SUM([1]BoB:Union!D15)</f>
        <v>60489014.740073554</v>
      </c>
      <c r="E48" s="13">
        <f>SUM([1]BoB:Union!E15)</f>
        <v>21664</v>
      </c>
      <c r="F48" s="13">
        <f>SUM([1]BoB:Union!F15)</f>
        <v>75522042.204950005</v>
      </c>
      <c r="G48" s="11">
        <f t="shared" si="21"/>
        <v>22.013128213465563</v>
      </c>
      <c r="H48" s="11">
        <f t="shared" si="21"/>
        <v>124.85249186067031</v>
      </c>
      <c r="I48" s="13">
        <f>SUM([1]BoB:Union!I15)</f>
        <v>97099</v>
      </c>
      <c r="J48" s="13">
        <f>SUM([1]BoB:Union!J15)</f>
        <v>178662196.65772051</v>
      </c>
    </row>
    <row r="49" spans="1:10" ht="30" x14ac:dyDescent="0.25">
      <c r="A49" s="15"/>
      <c r="B49" s="16" t="s">
        <v>23</v>
      </c>
      <c r="C49" s="17">
        <f>SUM([1]BoB:Union!C16)</f>
        <v>0</v>
      </c>
      <c r="D49" s="17">
        <f>SUM([1]BoB:Union!D16)</f>
        <v>0</v>
      </c>
      <c r="E49" s="17">
        <f>SUM([1]BoB:Union!E16)</f>
        <v>312</v>
      </c>
      <c r="F49" s="17">
        <f>SUM([1]BoB:Union!F16)</f>
        <v>2273195.2125600004</v>
      </c>
      <c r="G49" s="11" t="e">
        <f t="shared" si="21"/>
        <v>#DIV/0!</v>
      </c>
      <c r="H49" s="11" t="e">
        <f t="shared" si="21"/>
        <v>#DIV/0!</v>
      </c>
      <c r="I49" s="17">
        <f>SUM([1]BoB:Union!I16)</f>
        <v>1804</v>
      </c>
      <c r="J49" s="17">
        <f>SUM([1]BoB:Union!J16)</f>
        <v>14504654.01498</v>
      </c>
    </row>
    <row r="50" spans="1:10" ht="30" x14ac:dyDescent="0.25">
      <c r="A50" s="15"/>
      <c r="B50" s="16" t="s">
        <v>24</v>
      </c>
      <c r="C50" s="17">
        <f>SUM([1]BoB:Union!C17)</f>
        <v>0</v>
      </c>
      <c r="D50" s="17">
        <f>SUM([1]BoB:Union!D17)</f>
        <v>0</v>
      </c>
      <c r="E50" s="17">
        <f>SUM([1]BoB:Union!E17)</f>
        <v>549227</v>
      </c>
      <c r="F50" s="17">
        <f>SUM([1]BoB:Union!F17)</f>
        <v>44541247.032724999</v>
      </c>
      <c r="G50" s="11" t="e">
        <f t="shared" si="21"/>
        <v>#DIV/0!</v>
      </c>
      <c r="H50" s="11" t="e">
        <f t="shared" si="21"/>
        <v>#DIV/0!</v>
      </c>
      <c r="I50" s="17">
        <f>SUM([1]BoB:Union!I17)</f>
        <v>2651196</v>
      </c>
      <c r="J50" s="17">
        <f>SUM([1]BoB:Union!J17)</f>
        <v>274146809.20561278</v>
      </c>
    </row>
    <row r="51" spans="1:10" x14ac:dyDescent="0.25">
      <c r="A51" s="8" t="s">
        <v>25</v>
      </c>
      <c r="B51" s="18" t="s">
        <v>26</v>
      </c>
      <c r="C51" s="10">
        <f>SUM([1]BoB:Union!C18)</f>
        <v>1105402</v>
      </c>
      <c r="D51" s="10">
        <f>SUM([1]BoB:Union!D18)</f>
        <v>1416095417</v>
      </c>
      <c r="E51" s="10">
        <f>SUM([1]BoB:Union!E18)</f>
        <v>183579</v>
      </c>
      <c r="F51" s="10">
        <f>SUM([1]BoB:Union!F18)</f>
        <v>473645306.28792</v>
      </c>
      <c r="G51" s="11">
        <f t="shared" si="21"/>
        <v>16.607442360335877</v>
      </c>
      <c r="H51" s="11">
        <f t="shared" si="21"/>
        <v>33.447273439478977</v>
      </c>
      <c r="I51" s="10">
        <f>SUM([1]BoB:Union!I18)</f>
        <v>1086522</v>
      </c>
      <c r="J51" s="10">
        <f>SUM([1]BoB:Union!J18)</f>
        <v>1440479695.5296195</v>
      </c>
    </row>
    <row r="52" spans="1:10" ht="30" x14ac:dyDescent="0.25">
      <c r="A52" s="3" t="s">
        <v>27</v>
      </c>
      <c r="B52" s="12" t="s">
        <v>28</v>
      </c>
      <c r="C52" s="13">
        <f>SUM([1]BoB:Union!C19)</f>
        <v>347176</v>
      </c>
      <c r="D52" s="13">
        <f>SUM([1]BoB:Union!D19)</f>
        <v>366593488</v>
      </c>
      <c r="E52" s="13">
        <f>SUM([1]BoB:Union!E19)</f>
        <v>143567</v>
      </c>
      <c r="F52" s="13">
        <f>SUM([1]BoB:Union!F19)</f>
        <v>197254342.86987001</v>
      </c>
      <c r="G52" s="11">
        <f t="shared" si="21"/>
        <v>41.352800884853792</v>
      </c>
      <c r="H52" s="11">
        <f t="shared" si="21"/>
        <v>53.807377743128384</v>
      </c>
      <c r="I52" s="13">
        <f>SUM([1]BoB:Union!I19)</f>
        <v>938011</v>
      </c>
      <c r="J52" s="13">
        <f>SUM([1]BoB:Union!J19)</f>
        <v>533030891.7523939</v>
      </c>
    </row>
    <row r="53" spans="1:10" x14ac:dyDescent="0.25">
      <c r="A53" s="3" t="s">
        <v>29</v>
      </c>
      <c r="B53" s="19" t="s">
        <v>30</v>
      </c>
      <c r="C53" s="13">
        <f>SUM([1]BoB:Union!C20)</f>
        <v>441644</v>
      </c>
      <c r="D53" s="13">
        <f>SUM([1]BoB:Union!D20)</f>
        <v>668407936</v>
      </c>
      <c r="E53" s="13">
        <f>SUM([1]BoB:Union!E20)</f>
        <v>26334</v>
      </c>
      <c r="F53" s="13">
        <f>SUM([1]BoB:Union!F20)</f>
        <v>183971196.56788999</v>
      </c>
      <c r="G53" s="11">
        <f t="shared" si="21"/>
        <v>5.9627211056869331</v>
      </c>
      <c r="H53" s="11">
        <f t="shared" si="21"/>
        <v>27.523789988018631</v>
      </c>
      <c r="I53" s="13">
        <f>SUM([1]BoB:Union!I20)</f>
        <v>118939</v>
      </c>
      <c r="J53" s="13">
        <f>SUM([1]BoB:Union!J20)</f>
        <v>601161065.28890944</v>
      </c>
    </row>
    <row r="54" spans="1:10" x14ac:dyDescent="0.25">
      <c r="A54" s="3" t="s">
        <v>31</v>
      </c>
      <c r="B54" s="19" t="s">
        <v>32</v>
      </c>
      <c r="C54" s="13">
        <f>SUM([1]BoB:Union!C21)</f>
        <v>109142</v>
      </c>
      <c r="D54" s="13">
        <f>SUM([1]BoB:Union!D21)</f>
        <v>223903744</v>
      </c>
      <c r="E54" s="13">
        <f>SUM([1]BoB:Union!E21)</f>
        <v>2289</v>
      </c>
      <c r="F54" s="13">
        <f>SUM([1]BoB:Union!F21)</f>
        <v>86798120.753250003</v>
      </c>
      <c r="G54" s="11">
        <f t="shared" si="21"/>
        <v>2.0972677795898922</v>
      </c>
      <c r="H54" s="11">
        <f t="shared" si="21"/>
        <v>38.765819276898739</v>
      </c>
      <c r="I54" s="13">
        <f>SUM([1]BoB:Union!I21)</f>
        <v>9637</v>
      </c>
      <c r="J54" s="13">
        <f>SUM([1]BoB:Union!J21)</f>
        <v>248404097.32480609</v>
      </c>
    </row>
    <row r="55" spans="1:10" ht="30" x14ac:dyDescent="0.25">
      <c r="A55" s="3" t="s">
        <v>33</v>
      </c>
      <c r="B55" s="19" t="s">
        <v>34</v>
      </c>
      <c r="C55" s="13">
        <f>SUM([1]BoB:Union!C22)</f>
        <v>207440</v>
      </c>
      <c r="D55" s="13">
        <f>SUM([1]BoB:Union!D22)</f>
        <v>157190249</v>
      </c>
      <c r="E55" s="13">
        <f>SUM([1]BoB:Union!E22)</f>
        <v>11389</v>
      </c>
      <c r="F55" s="13">
        <f>SUM([1]BoB:Union!F22)</f>
        <v>5621646.0969099998</v>
      </c>
      <c r="G55" s="11">
        <f t="shared" si="21"/>
        <v>5.4902622445044349</v>
      </c>
      <c r="H55" s="11">
        <f t="shared" si="21"/>
        <v>3.5763325859417652</v>
      </c>
      <c r="I55" s="13">
        <f>SUM([1]BoB:Union!I22)</f>
        <v>19935</v>
      </c>
      <c r="J55" s="13">
        <f>SUM([1]BoB:Union!J22)</f>
        <v>57883648.163509995</v>
      </c>
    </row>
    <row r="56" spans="1:10" ht="17.25" customHeight="1" x14ac:dyDescent="0.25">
      <c r="A56" s="15"/>
      <c r="B56" s="20" t="s">
        <v>35</v>
      </c>
      <c r="C56" s="17">
        <f>SUM([1]BoB:Union!C23)</f>
        <v>0</v>
      </c>
      <c r="D56" s="17">
        <f>SUM([1]BoB:Union!D23)</f>
        <v>0</v>
      </c>
      <c r="E56" s="17">
        <f>SUM([1]BoB:Union!E23)</f>
        <v>170</v>
      </c>
      <c r="F56" s="17">
        <f>SUM([1]BoB:Union!F23)</f>
        <v>1000850</v>
      </c>
      <c r="G56" s="11" t="e">
        <f t="shared" si="21"/>
        <v>#DIV/0!</v>
      </c>
      <c r="H56" s="11" t="e">
        <f t="shared" si="21"/>
        <v>#DIV/0!</v>
      </c>
      <c r="I56" s="17">
        <f>SUM([1]BoB:Union!I23)</f>
        <v>331</v>
      </c>
      <c r="J56" s="17">
        <f>SUM([1]BoB:Union!J23)</f>
        <v>2599014</v>
      </c>
    </row>
    <row r="57" spans="1:10" x14ac:dyDescent="0.25">
      <c r="A57" s="3" t="s">
        <v>36</v>
      </c>
      <c r="B57" s="12" t="s">
        <v>37</v>
      </c>
      <c r="C57" s="13">
        <f>SUM([1]BoB:Union!C24)</f>
        <v>65415</v>
      </c>
      <c r="D57" s="13">
        <f>SUM([1]BoB:Union!D24)</f>
        <v>85119837</v>
      </c>
      <c r="E57" s="13">
        <f>SUM([1]BoB:Union!E24)</f>
        <v>49</v>
      </c>
      <c r="F57" s="13">
        <f>SUM([1]BoB:Union!F24)</f>
        <v>602458.95103999996</v>
      </c>
      <c r="G57" s="11">
        <f t="shared" si="21"/>
        <v>7.4906367041198504E-2</v>
      </c>
      <c r="H57" s="11">
        <f t="shared" si="21"/>
        <v>0.70777737866203849</v>
      </c>
      <c r="I57" s="13">
        <f>SUM([1]BoB:Union!I24)</f>
        <v>301</v>
      </c>
      <c r="J57" s="13">
        <f>SUM([1]BoB:Union!J24)</f>
        <v>1450144</v>
      </c>
    </row>
    <row r="58" spans="1:10" x14ac:dyDescent="0.25">
      <c r="A58" s="3" t="s">
        <v>38</v>
      </c>
      <c r="B58" s="12" t="s">
        <v>39</v>
      </c>
      <c r="C58" s="13">
        <f>SUM([1]BoB:Union!C25)</f>
        <v>158402</v>
      </c>
      <c r="D58" s="13">
        <f>SUM([1]BoB:Union!D25)</f>
        <v>36660483</v>
      </c>
      <c r="E58" s="13">
        <f>SUM([1]BoB:Union!E25)</f>
        <v>27186</v>
      </c>
      <c r="F58" s="13">
        <f>SUM([1]BoB:Union!F25)</f>
        <v>5005034.2821000014</v>
      </c>
      <c r="G58" s="11">
        <f t="shared" si="21"/>
        <v>17.162662087599902</v>
      </c>
      <c r="H58" s="11">
        <f t="shared" si="21"/>
        <v>13.652395911150439</v>
      </c>
      <c r="I58" s="13">
        <f>SUM([1]BoB:Union!I25)</f>
        <v>153644</v>
      </c>
      <c r="J58" s="13">
        <f>SUM([1]BoB:Union!J25)</f>
        <v>48193294.998890005</v>
      </c>
    </row>
    <row r="59" spans="1:10" x14ac:dyDescent="0.25">
      <c r="A59" s="3" t="s">
        <v>40</v>
      </c>
      <c r="B59" s="12" t="s">
        <v>41</v>
      </c>
      <c r="C59" s="13">
        <f>SUM([1]BoB:Union!C26)</f>
        <v>260799</v>
      </c>
      <c r="D59" s="13">
        <f>SUM([1]BoB:Union!D26)</f>
        <v>317135474</v>
      </c>
      <c r="E59" s="13">
        <f>SUM([1]BoB:Union!E26)</f>
        <v>90132</v>
      </c>
      <c r="F59" s="13">
        <f>SUM([1]BoB:Union!F26)</f>
        <v>49188611.000030003</v>
      </c>
      <c r="G59" s="11">
        <f t="shared" si="21"/>
        <v>34.559948466060071</v>
      </c>
      <c r="H59" s="11">
        <f t="shared" si="21"/>
        <v>15.510283469590666</v>
      </c>
      <c r="I59" s="13">
        <f>SUM([1]BoB:Union!I26)</f>
        <v>554472</v>
      </c>
      <c r="J59" s="13">
        <f>SUM([1]BoB:Union!J26)</f>
        <v>645016662.90259004</v>
      </c>
    </row>
    <row r="60" spans="1:10" x14ac:dyDescent="0.25">
      <c r="A60" s="3" t="s">
        <v>42</v>
      </c>
      <c r="B60" s="12" t="s">
        <v>43</v>
      </c>
      <c r="C60" s="13">
        <f>SUM([1]BoB:Union!C27)</f>
        <v>72051</v>
      </c>
      <c r="D60" s="13">
        <f>SUM([1]BoB:Union!D27)</f>
        <v>12796474</v>
      </c>
      <c r="E60" s="13">
        <f>SUM([1]BoB:Union!E27)</f>
        <v>25</v>
      </c>
      <c r="F60" s="13">
        <f>SUM([1]BoB:Union!F27)</f>
        <v>98808.213730000003</v>
      </c>
      <c r="G60" s="11">
        <f t="shared" si="21"/>
        <v>3.4697644723876139E-2</v>
      </c>
      <c r="H60" s="11">
        <f t="shared" si="21"/>
        <v>0.77215187347702186</v>
      </c>
      <c r="I60" s="13">
        <f>SUM([1]BoB:Union!I27)</f>
        <v>234</v>
      </c>
      <c r="J60" s="13">
        <f>SUM([1]BoB:Union!J27)</f>
        <v>481781.56082000001</v>
      </c>
    </row>
    <row r="61" spans="1:10" x14ac:dyDescent="0.25">
      <c r="A61" s="3" t="s">
        <v>44</v>
      </c>
      <c r="B61" s="12" t="s">
        <v>45</v>
      </c>
      <c r="C61" s="13">
        <f>SUM([1]BoB:Union!C28)</f>
        <v>87004</v>
      </c>
      <c r="D61" s="13">
        <f>SUM([1]BoB:Union!D28)</f>
        <v>45297311</v>
      </c>
      <c r="E61" s="13">
        <f>SUM([1]BoB:Union!E28)</f>
        <v>50</v>
      </c>
      <c r="F61" s="13">
        <f>SUM([1]BoB:Union!F28)</f>
        <v>406412.78694999998</v>
      </c>
      <c r="G61" s="11">
        <f t="shared" si="21"/>
        <v>5.7468622132315753E-2</v>
      </c>
      <c r="H61" s="11">
        <f t="shared" si="21"/>
        <v>0.89721172841805108</v>
      </c>
      <c r="I61" s="13">
        <f>SUM([1]BoB:Union!I28)</f>
        <v>724</v>
      </c>
      <c r="J61" s="13">
        <f>SUM([1]BoB:Union!J28)</f>
        <v>2014188.4080400001</v>
      </c>
    </row>
    <row r="62" spans="1:10" x14ac:dyDescent="0.25">
      <c r="A62" s="3" t="s">
        <v>46</v>
      </c>
      <c r="B62" s="12" t="s">
        <v>47</v>
      </c>
      <c r="C62" s="13">
        <f>SUM([1]BoB:Union!C29)</f>
        <v>403819</v>
      </c>
      <c r="D62" s="13">
        <f>SUM([1]BoB:Union!D29)</f>
        <v>75781695</v>
      </c>
      <c r="E62" s="13">
        <f>SUM([1]BoB:Union!E29)</f>
        <v>142184</v>
      </c>
      <c r="F62" s="13">
        <f>SUM([1]BoB:Union!F29)</f>
        <v>9502466.3784400001</v>
      </c>
      <c r="G62" s="11">
        <f t="shared" si="21"/>
        <v>35.209834108845797</v>
      </c>
      <c r="H62" s="11">
        <f t="shared" si="21"/>
        <v>12.539263444081053</v>
      </c>
      <c r="I62" s="13">
        <f>SUM([1]BoB:Union!I29)</f>
        <v>171843</v>
      </c>
      <c r="J62" s="13">
        <f>SUM([1]BoB:Union!J29)</f>
        <v>10187927.145708598</v>
      </c>
    </row>
    <row r="63" spans="1:10" ht="30" x14ac:dyDescent="0.25">
      <c r="A63" s="15"/>
      <c r="B63" s="21" t="s">
        <v>48</v>
      </c>
      <c r="C63" s="17">
        <f>SUM([1]BoB:Union!C30)</f>
        <v>0</v>
      </c>
      <c r="D63" s="17">
        <f>SUM([1]BoB:Union!D30)</f>
        <v>0</v>
      </c>
      <c r="E63" s="17">
        <f>SUM([1]BoB:Union!E30)</f>
        <v>23</v>
      </c>
      <c r="F63" s="17">
        <f>SUM([1]BoB:Union!F30)</f>
        <v>2871</v>
      </c>
      <c r="G63" s="11" t="e">
        <f t="shared" si="21"/>
        <v>#DIV/0!</v>
      </c>
      <c r="H63" s="11" t="e">
        <f t="shared" si="21"/>
        <v>#DIV/0!</v>
      </c>
      <c r="I63" s="17">
        <f>SUM([1]BoB:Union!I30)</f>
        <v>1068</v>
      </c>
      <c r="J63" s="17">
        <f>SUM([1]BoB:Union!J30)</f>
        <v>13686</v>
      </c>
    </row>
    <row r="64" spans="1:10" ht="30" x14ac:dyDescent="0.25">
      <c r="A64" s="8">
        <v>2</v>
      </c>
      <c r="B64" s="9" t="s">
        <v>49</v>
      </c>
      <c r="C64" s="10">
        <f>SUM([1]BoB:Union!C31)</f>
        <v>6607053.4000000004</v>
      </c>
      <c r="D64" s="10">
        <f>SUM([1]BoB:Union!D31)</f>
        <v>2505610899.0978775</v>
      </c>
      <c r="E64" s="10">
        <f>SUM([1]BoB:Union!E31)</f>
        <v>1711801</v>
      </c>
      <c r="F64" s="10">
        <f>SUM([1]BoB:Union!F31)</f>
        <v>756754622.48506999</v>
      </c>
      <c r="G64" s="11">
        <f t="shared" si="21"/>
        <v>25.908690249120735</v>
      </c>
      <c r="H64" s="11">
        <f t="shared" si="21"/>
        <v>30.202399852169094</v>
      </c>
      <c r="I64" s="10">
        <f>SUM([1]BoB:Union!I31)</f>
        <v>5959674</v>
      </c>
      <c r="J64" s="10">
        <f>SUM([1]BoB:Union!J31)</f>
        <v>2913980793.9971504</v>
      </c>
    </row>
    <row r="65" spans="1:10" x14ac:dyDescent="0.25">
      <c r="A65" s="3">
        <v>3</v>
      </c>
      <c r="B65" s="22" t="s">
        <v>50</v>
      </c>
      <c r="C65" s="13">
        <f>SUM([1]BoB:Union!C32)</f>
        <v>787832</v>
      </c>
      <c r="D65" s="13">
        <f>SUM([1]BoB:Union!D32)</f>
        <v>345180207</v>
      </c>
      <c r="E65" s="13">
        <f>SUM([1]BoB:Union!E32)</f>
        <v>647766</v>
      </c>
      <c r="F65" s="13">
        <f>SUM([1]BoB:Union!F32)</f>
        <v>80699031.473059997</v>
      </c>
      <c r="G65" s="11">
        <f t="shared" si="21"/>
        <v>82.221336528600006</v>
      </c>
      <c r="H65" s="11">
        <f t="shared" si="21"/>
        <v>23.378811947076674</v>
      </c>
      <c r="I65" s="13">
        <f>SUM([1]BoB:Union!I32)</f>
        <v>2482579</v>
      </c>
      <c r="J65" s="13">
        <f>SUM([1]BoB:Union!J32)</f>
        <v>392480149.33400989</v>
      </c>
    </row>
    <row r="66" spans="1:10" ht="30" x14ac:dyDescent="0.25">
      <c r="A66" s="15"/>
      <c r="B66" s="27" t="s">
        <v>51</v>
      </c>
      <c r="C66" s="17">
        <f>SUM([1]BoB:Union!C33)</f>
        <v>0</v>
      </c>
      <c r="D66" s="17">
        <f>SUM([1]BoB:Union!D33)</f>
        <v>0</v>
      </c>
      <c r="E66" s="17">
        <f>SUM([1]BoB:Union!E33)</f>
        <v>66814</v>
      </c>
      <c r="F66" s="17">
        <f>SUM([1]BoB:Union!F33)</f>
        <v>1305544.7948354003</v>
      </c>
      <c r="G66" s="11" t="e">
        <f t="shared" si="21"/>
        <v>#DIV/0!</v>
      </c>
      <c r="H66" s="11" t="e">
        <f t="shared" si="21"/>
        <v>#DIV/0!</v>
      </c>
      <c r="I66" s="17">
        <f>SUM([1]BoB:Union!I33)</f>
        <v>414936</v>
      </c>
      <c r="J66" s="17">
        <f>SUM([1]BoB:Union!J33)</f>
        <v>13547107.1199947</v>
      </c>
    </row>
    <row r="67" spans="1:10" x14ac:dyDescent="0.25">
      <c r="A67" s="5">
        <v>4</v>
      </c>
      <c r="B67" s="6" t="s">
        <v>52</v>
      </c>
      <c r="C67" s="39"/>
      <c r="D67" s="39"/>
      <c r="E67" s="39"/>
      <c r="F67" s="39"/>
      <c r="G67" s="39"/>
      <c r="H67" s="39"/>
      <c r="I67" s="39"/>
      <c r="J67" s="39"/>
    </row>
    <row r="68" spans="1:10" x14ac:dyDescent="0.25">
      <c r="A68" s="3" t="s">
        <v>53</v>
      </c>
      <c r="B68" s="19" t="s">
        <v>54</v>
      </c>
      <c r="C68" s="13">
        <f>SUM([1]BoB:Union!C35)</f>
        <v>1387</v>
      </c>
      <c r="D68" s="13">
        <f>SUM([1]BoB:Union!D35)</f>
        <v>9479146</v>
      </c>
      <c r="E68" s="13">
        <f>SUM([1]BoB:Union!E35)</f>
        <v>2012</v>
      </c>
      <c r="F68" s="13">
        <f>SUM([1]BoB:Union!F35)</f>
        <v>57750983.416079998</v>
      </c>
      <c r="G68" s="11">
        <f t="shared" ref="G68:H74" si="22">E68/C68*100</f>
        <v>145.06128334534966</v>
      </c>
      <c r="H68" s="11">
        <f t="shared" si="22"/>
        <v>609.2424720125631</v>
      </c>
      <c r="I68" s="13">
        <f>SUM([1]BoB:Union!I35)</f>
        <v>3255</v>
      </c>
      <c r="J68" s="13">
        <f>SUM([1]BoB:Union!J35)</f>
        <v>54894782.55528</v>
      </c>
    </row>
    <row r="69" spans="1:10" x14ac:dyDescent="0.25">
      <c r="A69" s="3" t="s">
        <v>55</v>
      </c>
      <c r="B69" s="19" t="s">
        <v>39</v>
      </c>
      <c r="C69" s="13">
        <f>SUM([1]BoB:Union!C36)</f>
        <v>9212</v>
      </c>
      <c r="D69" s="13">
        <f>SUM([1]BoB:Union!D36)</f>
        <v>12623017</v>
      </c>
      <c r="E69" s="13">
        <f>SUM([1]BoB:Union!E36)</f>
        <v>2108</v>
      </c>
      <c r="F69" s="13">
        <f>SUM([1]BoB:Union!F36)</f>
        <v>5275548.8814099999</v>
      </c>
      <c r="G69" s="11">
        <f t="shared" si="22"/>
        <v>22.883195831524102</v>
      </c>
      <c r="H69" s="11">
        <f t="shared" si="22"/>
        <v>41.793090205059535</v>
      </c>
      <c r="I69" s="13">
        <f>SUM([1]BoB:Union!I36)</f>
        <v>8591</v>
      </c>
      <c r="J69" s="13">
        <f>SUM([1]BoB:Union!J36)</f>
        <v>20018366.78675</v>
      </c>
    </row>
    <row r="70" spans="1:10" x14ac:dyDescent="0.25">
      <c r="A70" s="3" t="s">
        <v>56</v>
      </c>
      <c r="B70" s="19" t="s">
        <v>57</v>
      </c>
      <c r="C70" s="13">
        <f>SUM([1]BoB:Union!C37)</f>
        <v>251124</v>
      </c>
      <c r="D70" s="13">
        <f>SUM([1]BoB:Union!D37)</f>
        <v>839773983</v>
      </c>
      <c r="E70" s="13">
        <f>SUM([1]BoB:Union!E37)</f>
        <v>73066</v>
      </c>
      <c r="F70" s="13">
        <f>SUM([1]BoB:Union!F37)</f>
        <v>122518150.46144001</v>
      </c>
      <c r="G70" s="11">
        <f t="shared" si="22"/>
        <v>29.095586244245869</v>
      </c>
      <c r="H70" s="11">
        <f t="shared" si="22"/>
        <v>14.589419646433607</v>
      </c>
      <c r="I70" s="13">
        <f>SUM([1]BoB:Union!I37)</f>
        <v>253422</v>
      </c>
      <c r="J70" s="13">
        <f>SUM([1]BoB:Union!J37)</f>
        <v>1013158945.1296183</v>
      </c>
    </row>
    <row r="71" spans="1:10" x14ac:dyDescent="0.25">
      <c r="A71" s="3" t="s">
        <v>58</v>
      </c>
      <c r="B71" s="19" t="s">
        <v>59</v>
      </c>
      <c r="C71" s="13">
        <f>SUM([1]BoB:Union!C38)</f>
        <v>70640</v>
      </c>
      <c r="D71" s="13">
        <f>SUM([1]BoB:Union!D38)</f>
        <v>313347512</v>
      </c>
      <c r="E71" s="13">
        <f>SUM([1]BoB:Union!E38)</f>
        <v>117844</v>
      </c>
      <c r="F71" s="13">
        <f>SUM([1]BoB:Union!F38)</f>
        <v>51122935.3992</v>
      </c>
      <c r="G71" s="11">
        <f t="shared" si="22"/>
        <v>166.82332955832388</v>
      </c>
      <c r="H71" s="11">
        <f t="shared" si="22"/>
        <v>16.31509217127596</v>
      </c>
      <c r="I71" s="13">
        <f>SUM([1]BoB:Union!I38)</f>
        <v>614919</v>
      </c>
      <c r="J71" s="13">
        <f>SUM([1]BoB:Union!J38)</f>
        <v>1156328192.8790927</v>
      </c>
    </row>
    <row r="72" spans="1:10" x14ac:dyDescent="0.25">
      <c r="A72" s="3" t="s">
        <v>60</v>
      </c>
      <c r="B72" s="19" t="s">
        <v>47</v>
      </c>
      <c r="C72" s="13">
        <f>SUM([1]BoB:Union!C39)</f>
        <v>588674</v>
      </c>
      <c r="D72" s="13">
        <f>SUM([1]BoB:Union!D39)</f>
        <v>4989836611</v>
      </c>
      <c r="E72" s="13">
        <f>SUM([1]BoB:Union!E39)</f>
        <v>321930</v>
      </c>
      <c r="F72" s="13">
        <f>SUM([1]BoB:Union!F39)</f>
        <v>2629728379.1956701</v>
      </c>
      <c r="G72" s="11">
        <f t="shared" si="22"/>
        <v>54.687314201068837</v>
      </c>
      <c r="H72" s="11">
        <f t="shared" si="22"/>
        <v>52.701693145592863</v>
      </c>
      <c r="I72" s="13">
        <f>SUM([1]BoB:Union!I39)</f>
        <v>1293319</v>
      </c>
      <c r="J72" s="13">
        <f>SUM([1]BoB:Union!J39)</f>
        <v>6705932540.084549</v>
      </c>
    </row>
    <row r="73" spans="1:10" ht="30" x14ac:dyDescent="0.25">
      <c r="A73" s="8">
        <v>5</v>
      </c>
      <c r="B73" s="24" t="s">
        <v>61</v>
      </c>
      <c r="C73" s="10">
        <f>SUM([1]BoB:Union!C40)</f>
        <v>921037</v>
      </c>
      <c r="D73" s="10">
        <f>SUM([1]BoB:Union!D40)</f>
        <v>6165060269</v>
      </c>
      <c r="E73" s="10">
        <f>SUM([1]BoB:Union!E40)</f>
        <v>516960</v>
      </c>
      <c r="F73" s="10">
        <f>SUM([1]BoB:Union!F40)</f>
        <v>2866395997.3537998</v>
      </c>
      <c r="G73" s="11">
        <f t="shared" si="22"/>
        <v>56.128038287278358</v>
      </c>
      <c r="H73" s="11">
        <f t="shared" si="22"/>
        <v>46.4942088525396</v>
      </c>
      <c r="I73" s="10">
        <f>SUM([1]BoB:Union!I40)</f>
        <v>2173506</v>
      </c>
      <c r="J73" s="10">
        <f>SUM([1]BoB:Union!J40)</f>
        <v>8950332827.4352894</v>
      </c>
    </row>
    <row r="74" spans="1:10" x14ac:dyDescent="0.25">
      <c r="A74" s="8"/>
      <c r="B74" s="25" t="s">
        <v>62</v>
      </c>
      <c r="C74" s="10">
        <f>SUM([1]BoB:Union!C41)</f>
        <v>7528090.4000000004</v>
      </c>
      <c r="D74" s="10">
        <f>SUM([1]BoB:Union!D41)</f>
        <v>8670671168.0978775</v>
      </c>
      <c r="E74" s="10">
        <f>SUM([1]BoB:Union!E41)</f>
        <v>2228761</v>
      </c>
      <c r="F74" s="10">
        <f>SUM([1]BoB:Union!F41)</f>
        <v>3623150619.83887</v>
      </c>
      <c r="G74" s="11">
        <f t="shared" si="22"/>
        <v>29.605927686521937</v>
      </c>
      <c r="H74" s="11">
        <f t="shared" si="22"/>
        <v>41.786276397720847</v>
      </c>
      <c r="I74" s="10">
        <f>SUM([1]BoB:Union!I41)</f>
        <v>8133180</v>
      </c>
      <c r="J74" s="10">
        <f>SUM([1]BoB:Union!J41)</f>
        <v>11864313621.43244</v>
      </c>
    </row>
    <row r="75" spans="1:10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 x14ac:dyDescent="0.25">
      <c r="A76" s="36" t="s">
        <v>64</v>
      </c>
      <c r="B76" s="36"/>
      <c r="C76" s="36"/>
      <c r="D76" s="36"/>
      <c r="E76" s="36"/>
      <c r="F76" s="36"/>
      <c r="G76" s="36"/>
      <c r="H76" s="36"/>
      <c r="I76" s="36"/>
      <c r="J76" s="36"/>
    </row>
    <row r="77" spans="1:10" ht="33" customHeight="1" x14ac:dyDescent="0.25">
      <c r="A77" s="37" t="s">
        <v>6</v>
      </c>
      <c r="B77" s="38" t="s">
        <v>7</v>
      </c>
      <c r="C77" s="38" t="s">
        <v>8</v>
      </c>
      <c r="D77" s="38"/>
      <c r="E77" s="38" t="s">
        <v>9</v>
      </c>
      <c r="F77" s="38"/>
      <c r="G77" s="38" t="s">
        <v>10</v>
      </c>
      <c r="H77" s="38"/>
      <c r="I77" s="38" t="s">
        <v>11</v>
      </c>
      <c r="J77" s="38"/>
    </row>
    <row r="78" spans="1:10" x14ac:dyDescent="0.25">
      <c r="A78" s="37"/>
      <c r="B78" s="38"/>
      <c r="C78" s="3" t="s">
        <v>12</v>
      </c>
      <c r="D78" s="3" t="s">
        <v>13</v>
      </c>
      <c r="E78" s="3" t="s">
        <v>12</v>
      </c>
      <c r="F78" s="3" t="s">
        <v>13</v>
      </c>
      <c r="G78" s="3" t="s">
        <v>12</v>
      </c>
      <c r="H78" s="3" t="s">
        <v>13</v>
      </c>
      <c r="I78" s="3" t="s">
        <v>12</v>
      </c>
      <c r="J78" s="4" t="s">
        <v>13</v>
      </c>
    </row>
    <row r="79" spans="1:10" x14ac:dyDescent="0.25">
      <c r="A79" s="5">
        <v>1</v>
      </c>
      <c r="B79" s="6" t="s">
        <v>14</v>
      </c>
      <c r="C79" s="34"/>
      <c r="D79" s="34"/>
      <c r="E79" s="34"/>
      <c r="F79" s="34"/>
      <c r="G79" s="34"/>
      <c r="H79" s="34"/>
      <c r="I79" s="34"/>
      <c r="J79" s="34"/>
    </row>
    <row r="80" spans="1:10" x14ac:dyDescent="0.25">
      <c r="A80" s="8" t="s">
        <v>15</v>
      </c>
      <c r="B80" s="9" t="s">
        <v>16</v>
      </c>
      <c r="C80" s="10">
        <f>SUM([1]Axis:Yes!C12)</f>
        <v>1290514</v>
      </c>
      <c r="D80" s="10">
        <f>SUM([1]Axis:Yes!D12)</f>
        <v>370891383.31375033</v>
      </c>
      <c r="E80" s="10">
        <f>SUM([1]Axis:Yes!E12)</f>
        <v>646051</v>
      </c>
      <c r="F80" s="10">
        <f>SUM([1]Axis:Yes!F12)</f>
        <v>155843258.17002812</v>
      </c>
      <c r="G80" s="11">
        <f>E80/C80*100</f>
        <v>50.061525872636793</v>
      </c>
      <c r="H80" s="11">
        <f>F80/D80*100</f>
        <v>42.018570714055848</v>
      </c>
      <c r="I80" s="10">
        <f>SUM([1]Axis:Yes!I12)</f>
        <v>2641057</v>
      </c>
      <c r="J80" s="10">
        <f>SUM([1]Axis:Yes!J12)</f>
        <v>515969451.34837925</v>
      </c>
    </row>
    <row r="81" spans="1:10" x14ac:dyDescent="0.25">
      <c r="A81" s="3" t="s">
        <v>17</v>
      </c>
      <c r="B81" s="12" t="s">
        <v>18</v>
      </c>
      <c r="C81" s="13">
        <f>SUM([1]Axis:Yes!C13)</f>
        <v>1123883</v>
      </c>
      <c r="D81" s="13">
        <f>SUM([1]Axis:Yes!D13)</f>
        <v>303683692.69956338</v>
      </c>
      <c r="E81" s="13">
        <f>SUM([1]Axis:Yes!E13)</f>
        <v>637844</v>
      </c>
      <c r="F81" s="13">
        <f>SUM([1]Axis:Yes!F13)</f>
        <v>110893589.95237185</v>
      </c>
      <c r="G81" s="14">
        <f t="shared" ref="G81:H101" si="23">E81/C81*100</f>
        <v>56.753594457786086</v>
      </c>
      <c r="H81" s="14">
        <f t="shared" si="23"/>
        <v>36.516149078205437</v>
      </c>
      <c r="I81" s="13">
        <f>SUM([1]Axis:Yes!I13)</f>
        <v>2586847</v>
      </c>
      <c r="J81" s="13">
        <f>SUM([1]Axis:Yes!J13)</f>
        <v>402452883.14256483</v>
      </c>
    </row>
    <row r="82" spans="1:10" x14ac:dyDescent="0.25">
      <c r="A82" s="3" t="s">
        <v>19</v>
      </c>
      <c r="B82" s="12" t="s">
        <v>20</v>
      </c>
      <c r="C82" s="13">
        <f>SUM([1]Axis:Yes!C14)</f>
        <v>133136</v>
      </c>
      <c r="D82" s="13">
        <f>SUM([1]Axis:Yes!D14)</f>
        <v>18595354.80820189</v>
      </c>
      <c r="E82" s="13">
        <f>SUM([1]Axis:Yes!E14)</f>
        <v>650</v>
      </c>
      <c r="F82" s="13">
        <f>SUM([1]Axis:Yes!F14)</f>
        <v>4817050.2125506001</v>
      </c>
      <c r="G82" s="14">
        <f t="shared" si="23"/>
        <v>0.48822256940271602</v>
      </c>
      <c r="H82" s="14">
        <f t="shared" si="23"/>
        <v>25.904588873055189</v>
      </c>
      <c r="I82" s="13">
        <f>SUM([1]Axis:Yes!I14)</f>
        <v>26400</v>
      </c>
      <c r="J82" s="13">
        <f>SUM([1]Axis:Yes!J14)</f>
        <v>8161796.92937</v>
      </c>
    </row>
    <row r="83" spans="1:10" x14ac:dyDescent="0.25">
      <c r="A83" s="3" t="s">
        <v>21</v>
      </c>
      <c r="B83" s="12" t="s">
        <v>22</v>
      </c>
      <c r="C83" s="13">
        <f>SUM([1]Axis:Yes!C15)</f>
        <v>33495</v>
      </c>
      <c r="D83" s="13">
        <f>SUM([1]Axis:Yes!D15)</f>
        <v>48612335.805985048</v>
      </c>
      <c r="E83" s="13">
        <f>SUM([1]Axis:Yes!E15)</f>
        <v>7557</v>
      </c>
      <c r="F83" s="13">
        <f>SUM([1]Axis:Yes!F15)</f>
        <v>40132618.005105652</v>
      </c>
      <c r="G83" s="14">
        <f t="shared" si="23"/>
        <v>22.561576354679801</v>
      </c>
      <c r="H83" s="14">
        <f t="shared" si="23"/>
        <v>82.556448563338961</v>
      </c>
      <c r="I83" s="13">
        <f>SUM([1]Axis:Yes!I15)</f>
        <v>27810</v>
      </c>
      <c r="J83" s="13">
        <f>SUM([1]Axis:Yes!J15)</f>
        <v>105354771.27644438</v>
      </c>
    </row>
    <row r="84" spans="1:10" ht="30" x14ac:dyDescent="0.25">
      <c r="A84" s="15"/>
      <c r="B84" s="16" t="s">
        <v>23</v>
      </c>
      <c r="C84" s="17">
        <f>SUM([1]Axis:Yes!C16)</f>
        <v>0</v>
      </c>
      <c r="D84" s="17">
        <f>SUM([1]Axis:Yes!D16)</f>
        <v>0</v>
      </c>
      <c r="E84" s="17">
        <f>SUM([1]Axis:Yes!E16)</f>
        <v>0</v>
      </c>
      <c r="F84" s="17">
        <f>SUM([1]Axis:Yes!F16)</f>
        <v>0</v>
      </c>
      <c r="G84" s="14" t="e">
        <f t="shared" si="23"/>
        <v>#DIV/0!</v>
      </c>
      <c r="H84" s="14" t="e">
        <f t="shared" si="23"/>
        <v>#DIV/0!</v>
      </c>
      <c r="I84" s="17">
        <f>SUM([1]Axis:Yes!I16)</f>
        <v>0</v>
      </c>
      <c r="J84" s="17">
        <f>SUM([1]Axis:Yes!J16)</f>
        <v>0</v>
      </c>
    </row>
    <row r="85" spans="1:10" ht="30" x14ac:dyDescent="0.25">
      <c r="A85" s="15"/>
      <c r="B85" s="16" t="s">
        <v>24</v>
      </c>
      <c r="C85" s="17">
        <f>SUM([1]Axis:Yes!C17)</f>
        <v>0</v>
      </c>
      <c r="D85" s="17">
        <f>SUM([1]Axis:Yes!D17)</f>
        <v>0</v>
      </c>
      <c r="E85" s="17">
        <f>SUM([1]Axis:Yes!E17)</f>
        <v>278933</v>
      </c>
      <c r="F85" s="17">
        <f>SUM([1]Axis:Yes!F17)</f>
        <v>12824241.49563</v>
      </c>
      <c r="G85" s="14" t="e">
        <f t="shared" si="23"/>
        <v>#DIV/0!</v>
      </c>
      <c r="H85" s="14" t="e">
        <f t="shared" si="23"/>
        <v>#DIV/0!</v>
      </c>
      <c r="I85" s="17">
        <f>SUM([1]Axis:Yes!I17)</f>
        <v>1283922</v>
      </c>
      <c r="J85" s="17">
        <f>SUM([1]Axis:Yes!J17)</f>
        <v>47617043.06739334</v>
      </c>
    </row>
    <row r="86" spans="1:10" x14ac:dyDescent="0.25">
      <c r="A86" s="8" t="s">
        <v>25</v>
      </c>
      <c r="B86" s="18" t="s">
        <v>26</v>
      </c>
      <c r="C86" s="10">
        <f>SUM([1]Axis:Yes!C18)</f>
        <v>626179</v>
      </c>
      <c r="D86" s="10">
        <f>SUM([1]Axis:Yes!D18)</f>
        <v>995069647</v>
      </c>
      <c r="E86" s="10">
        <f>SUM([1]Axis:Yes!E18)</f>
        <v>172590</v>
      </c>
      <c r="F86" s="10">
        <f>SUM([1]Axis:Yes!F18)</f>
        <v>484482402.40598142</v>
      </c>
      <c r="G86" s="11">
        <f t="shared" si="23"/>
        <v>27.562406276799443</v>
      </c>
      <c r="H86" s="11">
        <f t="shared" si="23"/>
        <v>48.688290700719307</v>
      </c>
      <c r="I86" s="10">
        <f>SUM([1]Axis:Yes!I18)</f>
        <v>905970</v>
      </c>
      <c r="J86" s="10">
        <f>SUM([1]Axis:Yes!J18)</f>
        <v>1206067531.0694168</v>
      </c>
    </row>
    <row r="87" spans="1:10" ht="30" x14ac:dyDescent="0.25">
      <c r="A87" s="3" t="s">
        <v>27</v>
      </c>
      <c r="B87" s="12" t="s">
        <v>28</v>
      </c>
      <c r="C87" s="13">
        <f>SUM([1]Axis:Yes!C19)</f>
        <v>266287</v>
      </c>
      <c r="D87" s="13">
        <f>SUM([1]Axis:Yes!D19)</f>
        <v>275052602</v>
      </c>
      <c r="E87" s="13">
        <f>SUM([1]Axis:Yes!E19)</f>
        <v>108169</v>
      </c>
      <c r="F87" s="13">
        <f>SUM([1]Axis:Yes!F19)</f>
        <v>110645775.11502466</v>
      </c>
      <c r="G87" s="14">
        <f t="shared" si="23"/>
        <v>40.621209446950097</v>
      </c>
      <c r="H87" s="14">
        <f t="shared" si="23"/>
        <v>40.227132668617564</v>
      </c>
      <c r="I87" s="13">
        <f>SUM([1]Axis:Yes!I19)</f>
        <v>739877</v>
      </c>
      <c r="J87" s="13">
        <f>SUM([1]Axis:Yes!J19)</f>
        <v>391652091.73434055</v>
      </c>
    </row>
    <row r="88" spans="1:10" x14ac:dyDescent="0.25">
      <c r="A88" s="3" t="s">
        <v>29</v>
      </c>
      <c r="B88" s="19" t="s">
        <v>30</v>
      </c>
      <c r="C88" s="13">
        <f>SUM([1]Axis:Yes!C20)</f>
        <v>170740</v>
      </c>
      <c r="D88" s="13">
        <f>SUM([1]Axis:Yes!D20)</f>
        <v>414980564</v>
      </c>
      <c r="E88" s="13">
        <f>SUM([1]Axis:Yes!E20)</f>
        <v>36163</v>
      </c>
      <c r="F88" s="13">
        <f>SUM([1]Axis:Yes!F20)</f>
        <v>196934959.87978017</v>
      </c>
      <c r="G88" s="14">
        <f t="shared" si="23"/>
        <v>21.180156963804613</v>
      </c>
      <c r="H88" s="14">
        <f t="shared" si="23"/>
        <v>47.456429761799676</v>
      </c>
      <c r="I88" s="13">
        <f>SUM([1]Axis:Yes!I20)</f>
        <v>124770</v>
      </c>
      <c r="J88" s="13">
        <f>SUM([1]Axis:Yes!J20)</f>
        <v>450462504.70870006</v>
      </c>
    </row>
    <row r="89" spans="1:10" x14ac:dyDescent="0.25">
      <c r="A89" s="3" t="s">
        <v>31</v>
      </c>
      <c r="B89" s="19" t="s">
        <v>32</v>
      </c>
      <c r="C89" s="13">
        <f>SUM([1]Axis:Yes!C21)</f>
        <v>84524</v>
      </c>
      <c r="D89" s="13">
        <f>SUM([1]Axis:Yes!D21)</f>
        <v>201845007</v>
      </c>
      <c r="E89" s="13">
        <f>SUM([1]Axis:Yes!E21)</f>
        <v>27387</v>
      </c>
      <c r="F89" s="13">
        <f>SUM([1]Axis:Yes!F21)</f>
        <v>173936081.41117659</v>
      </c>
      <c r="G89" s="14">
        <f t="shared" si="23"/>
        <v>32.401448109412712</v>
      </c>
      <c r="H89" s="14">
        <f t="shared" si="23"/>
        <v>86.173090925740155</v>
      </c>
      <c r="I89" s="13">
        <f>SUM([1]Axis:Yes!I21)</f>
        <v>41257</v>
      </c>
      <c r="J89" s="13">
        <f>SUM([1]Axis:Yes!J21)</f>
        <v>363900153.62637627</v>
      </c>
    </row>
    <row r="90" spans="1:10" ht="30" x14ac:dyDescent="0.25">
      <c r="A90" s="3" t="s">
        <v>33</v>
      </c>
      <c r="B90" s="19" t="s">
        <v>34</v>
      </c>
      <c r="C90" s="13">
        <f>SUM([1]Axis:Yes!C22)</f>
        <v>104628</v>
      </c>
      <c r="D90" s="13">
        <f>SUM([1]Axis:Yes!D22)</f>
        <v>103191474</v>
      </c>
      <c r="E90" s="13">
        <f>SUM([1]Axis:Yes!E22)</f>
        <v>871</v>
      </c>
      <c r="F90" s="13">
        <f>SUM([1]Axis:Yes!F22)</f>
        <v>2965586</v>
      </c>
      <c r="G90" s="14">
        <f t="shared" si="23"/>
        <v>0.83247314294452734</v>
      </c>
      <c r="H90" s="14">
        <f t="shared" si="23"/>
        <v>2.8738672731818911</v>
      </c>
      <c r="I90" s="13">
        <f>SUM([1]Axis:Yes!I22)</f>
        <v>66</v>
      </c>
      <c r="J90" s="13">
        <f>SUM([1]Axis:Yes!J22)</f>
        <v>52781</v>
      </c>
    </row>
    <row r="91" spans="1:10" ht="30" x14ac:dyDescent="0.25">
      <c r="A91" s="15"/>
      <c r="B91" s="20" t="s">
        <v>35</v>
      </c>
      <c r="C91" s="17">
        <f>SUM([1]Axis:Yes!C23)</f>
        <v>0</v>
      </c>
      <c r="D91" s="17">
        <f>SUM([1]Axis:Yes!D23)</f>
        <v>0</v>
      </c>
      <c r="E91" s="17">
        <f>SUM([1]Axis:Yes!E23)</f>
        <v>0</v>
      </c>
      <c r="F91" s="17">
        <f>SUM([1]Axis:Yes!F23)</f>
        <v>0</v>
      </c>
      <c r="G91" s="14" t="e">
        <f t="shared" si="23"/>
        <v>#DIV/0!</v>
      </c>
      <c r="H91" s="14" t="e">
        <f t="shared" si="23"/>
        <v>#DIV/0!</v>
      </c>
      <c r="I91" s="17">
        <f>SUM([1]Axis:Yes!I23)</f>
        <v>0</v>
      </c>
      <c r="J91" s="17">
        <f>SUM([1]Axis:Yes!J23)</f>
        <v>0</v>
      </c>
    </row>
    <row r="92" spans="1:10" x14ac:dyDescent="0.25">
      <c r="A92" s="3" t="s">
        <v>36</v>
      </c>
      <c r="B92" s="12" t="s">
        <v>37</v>
      </c>
      <c r="C92" s="13">
        <f>SUM([1]Axis:Yes!C24)</f>
        <v>24237</v>
      </c>
      <c r="D92" s="13">
        <f>SUM([1]Axis:Yes!D24)</f>
        <v>13313235</v>
      </c>
      <c r="E92" s="13">
        <f>SUM([1]Axis:Yes!E24)</f>
        <v>349</v>
      </c>
      <c r="F92" s="13">
        <f>SUM([1]Axis:Yes!F24)</f>
        <v>20506025.516824827</v>
      </c>
      <c r="G92" s="14">
        <f t="shared" si="23"/>
        <v>1.4399471881833559</v>
      </c>
      <c r="H92" s="14">
        <f t="shared" si="23"/>
        <v>154.02736838059889</v>
      </c>
      <c r="I92" s="13">
        <f>SUM([1]Axis:Yes!I24)</f>
        <v>366</v>
      </c>
      <c r="J92" s="13">
        <f>SUM([1]Axis:Yes!J24)</f>
        <v>17282558</v>
      </c>
    </row>
    <row r="93" spans="1:10" x14ac:dyDescent="0.25">
      <c r="A93" s="3" t="s">
        <v>38</v>
      </c>
      <c r="B93" s="12" t="s">
        <v>39</v>
      </c>
      <c r="C93" s="13">
        <f>SUM([1]Axis:Yes!C25)</f>
        <v>46711</v>
      </c>
      <c r="D93" s="13">
        <f>SUM([1]Axis:Yes!D25)</f>
        <v>7736973</v>
      </c>
      <c r="E93" s="13">
        <f>SUM([1]Axis:Yes!E25)</f>
        <v>2295</v>
      </c>
      <c r="F93" s="13">
        <f>SUM([1]Axis:Yes!F25)</f>
        <v>1071455.344</v>
      </c>
      <c r="G93" s="14">
        <f t="shared" si="23"/>
        <v>4.9131896127250538</v>
      </c>
      <c r="H93" s="14">
        <f t="shared" si="23"/>
        <v>13.848508247346864</v>
      </c>
      <c r="I93" s="13">
        <f>SUM([1]Axis:Yes!I25)</f>
        <v>16781</v>
      </c>
      <c r="J93" s="13">
        <f>SUM([1]Axis:Yes!J25)</f>
        <v>6693549.3106000004</v>
      </c>
    </row>
    <row r="94" spans="1:10" x14ac:dyDescent="0.25">
      <c r="A94" s="3" t="s">
        <v>40</v>
      </c>
      <c r="B94" s="12" t="s">
        <v>41</v>
      </c>
      <c r="C94" s="13">
        <f>SUM([1]Axis:Yes!C26)</f>
        <v>133581</v>
      </c>
      <c r="D94" s="13">
        <f>SUM([1]Axis:Yes!D26)</f>
        <v>192559415</v>
      </c>
      <c r="E94" s="13">
        <f>SUM([1]Axis:Yes!E26)</f>
        <v>47386</v>
      </c>
      <c r="F94" s="13">
        <f>SUM([1]Axis:Yes!F26)</f>
        <v>37344275.973799996</v>
      </c>
      <c r="G94" s="14">
        <f t="shared" si="23"/>
        <v>35.473607773560609</v>
      </c>
      <c r="H94" s="14">
        <f t="shared" si="23"/>
        <v>19.393638048703043</v>
      </c>
      <c r="I94" s="13">
        <f>SUM([1]Axis:Yes!I26)</f>
        <v>469141</v>
      </c>
      <c r="J94" s="13">
        <f>SUM([1]Axis:Yes!J26)</f>
        <v>499642880.65275997</v>
      </c>
    </row>
    <row r="95" spans="1:10" x14ac:dyDescent="0.25">
      <c r="A95" s="3" t="s">
        <v>42</v>
      </c>
      <c r="B95" s="12" t="s">
        <v>43</v>
      </c>
      <c r="C95" s="13">
        <f>SUM([1]Axis:Yes!C27)</f>
        <v>25361</v>
      </c>
      <c r="D95" s="13">
        <f>SUM([1]Axis:Yes!D27)</f>
        <v>4190433</v>
      </c>
      <c r="E95" s="13">
        <f>SUM([1]Axis:Yes!E27)</f>
        <v>826</v>
      </c>
      <c r="F95" s="13">
        <f>SUM([1]Axis:Yes!F27)</f>
        <v>145857</v>
      </c>
      <c r="G95" s="14">
        <f t="shared" si="23"/>
        <v>3.2569693624068452</v>
      </c>
      <c r="H95" s="14">
        <f t="shared" si="23"/>
        <v>3.4807142841801788</v>
      </c>
      <c r="I95" s="13">
        <f>SUM([1]Axis:Yes!I27)</f>
        <v>10468</v>
      </c>
      <c r="J95" s="13">
        <f>SUM([1]Axis:Yes!J27)</f>
        <v>432198.46961000003</v>
      </c>
    </row>
    <row r="96" spans="1:10" x14ac:dyDescent="0.25">
      <c r="A96" s="3" t="s">
        <v>44</v>
      </c>
      <c r="B96" s="12" t="s">
        <v>45</v>
      </c>
      <c r="C96" s="13">
        <f>SUM([1]Axis:Yes!C28)</f>
        <v>25099</v>
      </c>
      <c r="D96" s="13">
        <f>SUM([1]Axis:Yes!D28)</f>
        <v>6351373</v>
      </c>
      <c r="E96" s="13">
        <f>SUM([1]Axis:Yes!E28)</f>
        <v>4</v>
      </c>
      <c r="F96" s="13">
        <f>SUM([1]Axis:Yes!F28)</f>
        <v>33142</v>
      </c>
      <c r="G96" s="14">
        <f t="shared" si="23"/>
        <v>1.5936889915932905E-2</v>
      </c>
      <c r="H96" s="14">
        <f t="shared" si="23"/>
        <v>0.52180843417635836</v>
      </c>
      <c r="I96" s="13">
        <f>SUM([1]Axis:Yes!I28)</f>
        <v>11</v>
      </c>
      <c r="J96" s="13">
        <f>SUM([1]Axis:Yes!J28)</f>
        <v>265220</v>
      </c>
    </row>
    <row r="97" spans="1:10" x14ac:dyDescent="0.25">
      <c r="A97" s="3" t="s">
        <v>46</v>
      </c>
      <c r="B97" s="12" t="s">
        <v>47</v>
      </c>
      <c r="C97" s="13">
        <f>SUM([1]Axis:Yes!C29)</f>
        <v>131636</v>
      </c>
      <c r="D97" s="13">
        <f>SUM([1]Axis:Yes!D29)</f>
        <v>19590712.399999999</v>
      </c>
      <c r="E97" s="13">
        <f>SUM([1]Axis:Yes!E29)</f>
        <v>191163</v>
      </c>
      <c r="F97" s="13">
        <f>SUM([1]Axis:Yes!F29)</f>
        <v>8816177.1400000006</v>
      </c>
      <c r="G97" s="14">
        <f t="shared" si="23"/>
        <v>145.22091221246467</v>
      </c>
      <c r="H97" s="14">
        <f t="shared" si="23"/>
        <v>45.001820046115327</v>
      </c>
      <c r="I97" s="13">
        <f>SUM([1]Axis:Yes!I29)</f>
        <v>812808</v>
      </c>
      <c r="J97" s="13">
        <f>SUM([1]Axis:Yes!J29)</f>
        <v>20709526.670100003</v>
      </c>
    </row>
    <row r="98" spans="1:10" ht="30" x14ac:dyDescent="0.25">
      <c r="A98" s="15"/>
      <c r="B98" s="21" t="s">
        <v>48</v>
      </c>
      <c r="C98" s="17">
        <f>SUM([1]Axis:Yes!C30)</f>
        <v>0</v>
      </c>
      <c r="D98" s="17">
        <f>SUM([1]Axis:Yes!D30)</f>
        <v>0</v>
      </c>
      <c r="E98" s="17">
        <f>SUM([1]Axis:Yes!E30)</f>
        <v>0</v>
      </c>
      <c r="F98" s="17">
        <f>SUM([1]Axis:Yes!F30)</f>
        <v>0</v>
      </c>
      <c r="G98" s="14" t="e">
        <f t="shared" si="23"/>
        <v>#DIV/0!</v>
      </c>
      <c r="H98" s="14" t="e">
        <f t="shared" si="23"/>
        <v>#DIV/0!</v>
      </c>
      <c r="I98" s="17">
        <f>SUM([1]Axis:Yes!I30)</f>
        <v>0</v>
      </c>
      <c r="J98" s="17">
        <f>SUM([1]Axis:Yes!J30)</f>
        <v>0</v>
      </c>
    </row>
    <row r="99" spans="1:10" ht="30" x14ac:dyDescent="0.25">
      <c r="A99" s="8">
        <v>2</v>
      </c>
      <c r="B99" s="9" t="s">
        <v>49</v>
      </c>
      <c r="C99" s="10">
        <f>SUM([1]Axis:Yes!C31)</f>
        <v>2303318</v>
      </c>
      <c r="D99" s="10">
        <f>SUM([1]Axis:Yes!D31)</f>
        <v>1609703171.7137504</v>
      </c>
      <c r="E99" s="10">
        <f>SUM([1]Axis:Yes!E31)</f>
        <v>1060664</v>
      </c>
      <c r="F99" s="10">
        <f>SUM([1]Axis:Yes!F31)</f>
        <v>708242593.55063438</v>
      </c>
      <c r="G99" s="11">
        <f t="shared" si="23"/>
        <v>46.049394829545896</v>
      </c>
      <c r="H99" s="11">
        <f t="shared" si="23"/>
        <v>43.998334972317458</v>
      </c>
      <c r="I99" s="10">
        <f>SUM([1]Axis:Yes!I31)</f>
        <v>4856602</v>
      </c>
      <c r="J99" s="10">
        <f>SUM([1]Axis:Yes!J31)</f>
        <v>2267062915.5208664</v>
      </c>
    </row>
    <row r="100" spans="1:10" x14ac:dyDescent="0.25">
      <c r="A100" s="3">
        <v>3</v>
      </c>
      <c r="B100" s="22" t="s">
        <v>50</v>
      </c>
      <c r="C100" s="13">
        <f>SUM([1]Axis:Yes!C32)</f>
        <v>398233</v>
      </c>
      <c r="D100" s="13">
        <f>SUM([1]Axis:Yes!D32)</f>
        <v>153140755</v>
      </c>
      <c r="E100" s="13">
        <f>SUM([1]Axis:Yes!E32)</f>
        <v>989316</v>
      </c>
      <c r="F100" s="13">
        <f>SUM([1]Axis:Yes!F32)</f>
        <v>72702298.273515791</v>
      </c>
      <c r="G100" s="14">
        <f t="shared" si="23"/>
        <v>248.4264237268132</v>
      </c>
      <c r="H100" s="14">
        <f t="shared" si="23"/>
        <v>47.474167326336996</v>
      </c>
      <c r="I100" s="13">
        <f>SUM([1]Axis:Yes!I32)</f>
        <v>4323640</v>
      </c>
      <c r="J100" s="13">
        <f>SUM([1]Axis:Yes!J32)</f>
        <v>337012976.25145656</v>
      </c>
    </row>
    <row r="101" spans="1:10" ht="30" x14ac:dyDescent="0.25">
      <c r="A101" s="15"/>
      <c r="B101" s="27" t="s">
        <v>51</v>
      </c>
      <c r="C101" s="17">
        <f>SUM([1]Axis:Yes!C33)</f>
        <v>0</v>
      </c>
      <c r="D101" s="17">
        <f>SUM([1]Axis:Yes!D33)</f>
        <v>0</v>
      </c>
      <c r="E101" s="17">
        <f>SUM([1]Axis:Yes!E33)</f>
        <v>32326</v>
      </c>
      <c r="F101" s="17">
        <f>SUM([1]Axis:Yes!F33)</f>
        <v>904832.95644999994</v>
      </c>
      <c r="G101" s="14" t="e">
        <f t="shared" si="23"/>
        <v>#DIV/0!</v>
      </c>
      <c r="H101" s="14" t="e">
        <f t="shared" si="23"/>
        <v>#DIV/0!</v>
      </c>
      <c r="I101" s="17">
        <f>SUM([1]Axis:Yes!I33)</f>
        <v>30934</v>
      </c>
      <c r="J101" s="17">
        <f>SUM([1]Axis:Yes!J33)</f>
        <v>337326.65497000003</v>
      </c>
    </row>
    <row r="102" spans="1:10" x14ac:dyDescent="0.25">
      <c r="A102" s="5">
        <v>4</v>
      </c>
      <c r="B102" s="6" t="s">
        <v>52</v>
      </c>
      <c r="C102" s="34"/>
      <c r="D102" s="34"/>
      <c r="E102" s="34"/>
      <c r="F102" s="34"/>
      <c r="G102" s="34"/>
      <c r="H102" s="34"/>
      <c r="I102" s="34"/>
      <c r="J102" s="34"/>
    </row>
    <row r="103" spans="1:10" x14ac:dyDescent="0.25">
      <c r="A103" s="3" t="s">
        <v>53</v>
      </c>
      <c r="B103" s="19" t="s">
        <v>54</v>
      </c>
      <c r="C103" s="13">
        <f>SUM([1]Axis:Yes!C35)</f>
        <v>43665</v>
      </c>
      <c r="D103" s="13">
        <f>SUM([1]Axis:Yes!D35)</f>
        <v>2965165</v>
      </c>
      <c r="E103" s="13">
        <f>SUM([1]Axis:Yes!E35)</f>
        <v>3752</v>
      </c>
      <c r="F103" s="13">
        <f>SUM([1]Axis:Yes!F35)</f>
        <v>1323289.770736075</v>
      </c>
      <c r="G103" s="11">
        <f t="shared" ref="G103:H109" si="24">E103/C103*100</f>
        <v>8.5926943776480016</v>
      </c>
      <c r="H103" s="11">
        <f t="shared" si="24"/>
        <v>44.627862892489119</v>
      </c>
      <c r="I103" s="13">
        <f>SUM([1]Axis:Yes!I35)</f>
        <v>4104</v>
      </c>
      <c r="J103" s="13">
        <f>SUM([1]Axis:Yes!J35)</f>
        <v>1217521.6445599999</v>
      </c>
    </row>
    <row r="104" spans="1:10" x14ac:dyDescent="0.25">
      <c r="A104" s="3" t="s">
        <v>55</v>
      </c>
      <c r="B104" s="19" t="s">
        <v>39</v>
      </c>
      <c r="C104" s="13">
        <f>SUM([1]Axis:Yes!C36)</f>
        <v>9053</v>
      </c>
      <c r="D104" s="13">
        <f>SUM([1]Axis:Yes!D36)</f>
        <v>10385690</v>
      </c>
      <c r="E104" s="13">
        <f>SUM([1]Axis:Yes!E36)</f>
        <v>652</v>
      </c>
      <c r="F104" s="13">
        <f>SUM([1]Axis:Yes!F36)</f>
        <v>1144382.26859</v>
      </c>
      <c r="G104" s="11">
        <f t="shared" si="24"/>
        <v>7.202032475422512</v>
      </c>
      <c r="H104" s="11">
        <f t="shared" si="24"/>
        <v>11.018837155643968</v>
      </c>
      <c r="I104" s="13">
        <f>SUM([1]Axis:Yes!I36)</f>
        <v>1501</v>
      </c>
      <c r="J104" s="13">
        <f>SUM([1]Axis:Yes!J36)</f>
        <v>3514935.8221400003</v>
      </c>
    </row>
    <row r="105" spans="1:10" x14ac:dyDescent="0.25">
      <c r="A105" s="3" t="s">
        <v>56</v>
      </c>
      <c r="B105" s="19" t="s">
        <v>57</v>
      </c>
      <c r="C105" s="13">
        <f>SUM([1]Axis:Yes!C37)</f>
        <v>180926</v>
      </c>
      <c r="D105" s="13">
        <f>SUM([1]Axis:Yes!D37)</f>
        <v>569561949</v>
      </c>
      <c r="E105" s="13">
        <f>SUM([1]Axis:Yes!E37)</f>
        <v>35366</v>
      </c>
      <c r="F105" s="13">
        <f>SUM([1]Axis:Yes!F37)</f>
        <v>178860791.02500001</v>
      </c>
      <c r="G105" s="11">
        <f t="shared" si="24"/>
        <v>19.547218199705956</v>
      </c>
      <c r="H105" s="11">
        <f t="shared" si="24"/>
        <v>31.403219849751586</v>
      </c>
      <c r="I105" s="13">
        <f>SUM([1]Axis:Yes!I37)</f>
        <v>289088</v>
      </c>
      <c r="J105" s="13">
        <f>SUM([1]Axis:Yes!J37)</f>
        <v>1128995655.6553733</v>
      </c>
    </row>
    <row r="106" spans="1:10" x14ac:dyDescent="0.25">
      <c r="A106" s="3" t="s">
        <v>58</v>
      </c>
      <c r="B106" s="19" t="s">
        <v>59</v>
      </c>
      <c r="C106" s="13">
        <f>SUM([1]Axis:Yes!C38)</f>
        <v>3835349</v>
      </c>
      <c r="D106" s="13">
        <f>SUM([1]Axis:Yes!D38)</f>
        <v>439171061</v>
      </c>
      <c r="E106" s="13">
        <f>SUM([1]Axis:Yes!E38)</f>
        <v>4253196</v>
      </c>
      <c r="F106" s="13">
        <f>SUM([1]Axis:Yes!F38)</f>
        <v>466832653.44349658</v>
      </c>
      <c r="G106" s="11">
        <f t="shared" si="24"/>
        <v>110.89462784221202</v>
      </c>
      <c r="H106" s="11">
        <f t="shared" si="24"/>
        <v>106.29859180167989</v>
      </c>
      <c r="I106" s="13">
        <f>SUM([1]Axis:Yes!I38)</f>
        <v>8529623</v>
      </c>
      <c r="J106" s="13">
        <f>SUM([1]Axis:Yes!J38)</f>
        <v>707282666.42485046</v>
      </c>
    </row>
    <row r="107" spans="1:10" x14ac:dyDescent="0.25">
      <c r="A107" s="3" t="s">
        <v>60</v>
      </c>
      <c r="B107" s="19" t="s">
        <v>47</v>
      </c>
      <c r="C107" s="13">
        <f>SUM([1]Axis:Yes!C39)</f>
        <v>13509562</v>
      </c>
      <c r="D107" s="13">
        <f>SUM([1]Axis:Yes!D39)</f>
        <v>6161409720.2165899</v>
      </c>
      <c r="E107" s="13">
        <f>SUM([1]Axis:Yes!E39)</f>
        <v>6219330</v>
      </c>
      <c r="F107" s="13">
        <f>SUM([1]Axis:Yes!F39)</f>
        <v>4044316591.8630476</v>
      </c>
      <c r="G107" s="11">
        <f t="shared" si="24"/>
        <v>46.036503626098316</v>
      </c>
      <c r="H107" s="11">
        <f t="shared" si="24"/>
        <v>65.639468490351888</v>
      </c>
      <c r="I107" s="13">
        <f>SUM([1]Axis:Yes!I39)</f>
        <v>14069516</v>
      </c>
      <c r="J107" s="13">
        <f>SUM([1]Axis:Yes!J39)</f>
        <v>5595456461.7888651</v>
      </c>
    </row>
    <row r="108" spans="1:10" ht="30" x14ac:dyDescent="0.25">
      <c r="A108" s="8">
        <v>5</v>
      </c>
      <c r="B108" s="24" t="s">
        <v>61</v>
      </c>
      <c r="C108" s="10">
        <f>SUM([1]Axis:Yes!C40)</f>
        <v>17578555</v>
      </c>
      <c r="D108" s="10">
        <f>SUM([1]Axis:Yes!D40)</f>
        <v>7183493585.2165899</v>
      </c>
      <c r="E108" s="10">
        <f>SUM([1]Axis:Yes!E40)</f>
        <v>10512296</v>
      </c>
      <c r="F108" s="10">
        <f>SUM([1]Axis:Yes!F40)</f>
        <v>4692477708.3708696</v>
      </c>
      <c r="G108" s="11">
        <f t="shared" si="24"/>
        <v>59.801821025675885</v>
      </c>
      <c r="H108" s="11">
        <f t="shared" si="24"/>
        <v>65.323058379669817</v>
      </c>
      <c r="I108" s="10">
        <f>SUM([1]Axis:Yes!I40)</f>
        <v>22893832</v>
      </c>
      <c r="J108" s="10">
        <f>SUM([1]Axis:Yes!J40)</f>
        <v>7436467241.3357887</v>
      </c>
    </row>
    <row r="109" spans="1:10" x14ac:dyDescent="0.25">
      <c r="A109" s="8"/>
      <c r="B109" s="25" t="s">
        <v>62</v>
      </c>
      <c r="C109" s="10">
        <f>SUM([1]Axis:Yes!C41)</f>
        <v>19881873</v>
      </c>
      <c r="D109" s="10">
        <f>SUM([1]Axis:Yes!D41)</f>
        <v>8793196756.9303398</v>
      </c>
      <c r="E109" s="10">
        <f>SUM([1]Axis:Yes!E41)</f>
        <v>11572960</v>
      </c>
      <c r="F109" s="10">
        <f>SUM([1]Axis:Yes!F41)</f>
        <v>5400720301.921505</v>
      </c>
      <c r="G109" s="11">
        <f t="shared" si="24"/>
        <v>58.208600366776309</v>
      </c>
      <c r="H109" s="11">
        <f t="shared" si="24"/>
        <v>61.419304619391554</v>
      </c>
      <c r="I109" s="10">
        <f>SUM([1]Axis:Yes!I41)</f>
        <v>27750434</v>
      </c>
      <c r="J109" s="10">
        <f>SUM([1]Axis:Yes!J41)</f>
        <v>9703530156.8566551</v>
      </c>
    </row>
    <row r="110" spans="1:10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 x14ac:dyDescent="0.25">
      <c r="A111" s="36" t="s">
        <v>65</v>
      </c>
      <c r="B111" s="36"/>
      <c r="C111" s="36"/>
      <c r="D111" s="36"/>
      <c r="E111" s="36"/>
      <c r="F111" s="36"/>
      <c r="G111" s="36"/>
      <c r="H111" s="36"/>
      <c r="I111" s="36"/>
      <c r="J111" s="36"/>
    </row>
    <row r="112" spans="1:10" ht="28.5" customHeight="1" x14ac:dyDescent="0.25">
      <c r="A112" s="37" t="s">
        <v>6</v>
      </c>
      <c r="B112" s="38" t="s">
        <v>7</v>
      </c>
      <c r="C112" s="38" t="s">
        <v>8</v>
      </c>
      <c r="D112" s="38"/>
      <c r="E112" s="38" t="s">
        <v>9</v>
      </c>
      <c r="F112" s="38"/>
      <c r="G112" s="38" t="s">
        <v>10</v>
      </c>
      <c r="H112" s="38"/>
      <c r="I112" s="38" t="s">
        <v>11</v>
      </c>
      <c r="J112" s="38"/>
    </row>
    <row r="113" spans="1:10" x14ac:dyDescent="0.25">
      <c r="A113" s="37"/>
      <c r="B113" s="38"/>
      <c r="C113" s="3" t="s">
        <v>12</v>
      </c>
      <c r="D113" s="3" t="s">
        <v>13</v>
      </c>
      <c r="E113" s="3" t="s">
        <v>12</v>
      </c>
      <c r="F113" s="3" t="s">
        <v>13</v>
      </c>
      <c r="G113" s="3" t="s">
        <v>12</v>
      </c>
      <c r="H113" s="3" t="s">
        <v>13</v>
      </c>
      <c r="I113" s="3" t="s">
        <v>12</v>
      </c>
      <c r="J113" s="4" t="s">
        <v>13</v>
      </c>
    </row>
    <row r="114" spans="1:10" x14ac:dyDescent="0.25">
      <c r="A114" s="5">
        <v>1</v>
      </c>
      <c r="B114" s="6" t="s">
        <v>14</v>
      </c>
      <c r="C114" s="34"/>
      <c r="D114" s="34"/>
      <c r="E114" s="34"/>
      <c r="F114" s="34"/>
      <c r="G114" s="34"/>
      <c r="H114" s="34"/>
      <c r="I114" s="34"/>
      <c r="J114" s="34"/>
    </row>
    <row r="115" spans="1:10" x14ac:dyDescent="0.25">
      <c r="A115" s="8" t="s">
        <v>15</v>
      </c>
      <c r="B115" s="9" t="s">
        <v>16</v>
      </c>
      <c r="C115" s="10">
        <f>[1]MGB!C12+[1]VKGB!C12</f>
        <v>581841</v>
      </c>
      <c r="D115" s="10">
        <f>[1]MGB!D12+[1]VKGB!D12</f>
        <v>46422069.688287109</v>
      </c>
      <c r="E115" s="10">
        <f>[1]MGB!E12+[1]VKGB!E12</f>
        <v>326620</v>
      </c>
      <c r="F115" s="10">
        <f>[1]MGB!F12+[1]VKGB!F12</f>
        <v>28181348.676100001</v>
      </c>
      <c r="G115" s="11">
        <f t="shared" ref="G115:H136" si="25">E115/C115*100</f>
        <v>56.135610931508786</v>
      </c>
      <c r="H115" s="11">
        <f t="shared" si="25"/>
        <v>60.706790682386405</v>
      </c>
      <c r="I115" s="10">
        <f>[1]MGB!I12+[1]VKGB!I12</f>
        <v>775067</v>
      </c>
      <c r="J115" s="10">
        <f>[1]MGB!J12+[1]VKGB!J12</f>
        <v>73093613.22076194</v>
      </c>
    </row>
    <row r="116" spans="1:10" x14ac:dyDescent="0.25">
      <c r="A116" s="3" t="s">
        <v>17</v>
      </c>
      <c r="B116" s="12" t="s">
        <v>18</v>
      </c>
      <c r="C116" s="13">
        <f>[1]MGB!C13+[1]VKGB!C13</f>
        <v>559802</v>
      </c>
      <c r="D116" s="13">
        <f>[1]MGB!D13+[1]VKGB!D13</f>
        <v>44026463.803635865</v>
      </c>
      <c r="E116" s="13">
        <f>[1]MGB!E13+[1]VKGB!E13</f>
        <v>326618</v>
      </c>
      <c r="F116" s="13">
        <f>[1]MGB!F13+[1]VKGB!F13</f>
        <v>28173848.676100001</v>
      </c>
      <c r="G116" s="11">
        <f t="shared" si="25"/>
        <v>58.345272078341978</v>
      </c>
      <c r="H116" s="11">
        <f t="shared" si="25"/>
        <v>63.992985677340052</v>
      </c>
      <c r="I116" s="13">
        <f>[1]MGB!I13+[1]VKGB!I13</f>
        <v>775061</v>
      </c>
      <c r="J116" s="13">
        <f>[1]MGB!J13+[1]VKGB!J13</f>
        <v>73067894.22076194</v>
      </c>
    </row>
    <row r="117" spans="1:10" x14ac:dyDescent="0.25">
      <c r="A117" s="3" t="s">
        <v>19</v>
      </c>
      <c r="B117" s="12" t="s">
        <v>20</v>
      </c>
      <c r="C117" s="13">
        <f>[1]MGB!C14+[1]VKGB!C14</f>
        <v>13324</v>
      </c>
      <c r="D117" s="13">
        <f>[1]MGB!D14+[1]VKGB!D14</f>
        <v>1491856.9852949998</v>
      </c>
      <c r="E117" s="13">
        <f>[1]MGB!E14+[1]VKGB!E14</f>
        <v>2</v>
      </c>
      <c r="F117" s="13">
        <f>[1]MGB!F14+[1]VKGB!F14</f>
        <v>7500</v>
      </c>
      <c r="G117" s="11">
        <f t="shared" si="25"/>
        <v>1.5010507355148604E-2</v>
      </c>
      <c r="H117" s="11">
        <f t="shared" si="25"/>
        <v>0.50272915392871587</v>
      </c>
      <c r="I117" s="13">
        <f>[1]MGB!I14+[1]VKGB!I14</f>
        <v>6</v>
      </c>
      <c r="J117" s="13">
        <f>[1]MGB!J14+[1]VKGB!J14</f>
        <v>25719</v>
      </c>
    </row>
    <row r="118" spans="1:10" x14ac:dyDescent="0.25">
      <c r="A118" s="3" t="s">
        <v>21</v>
      </c>
      <c r="B118" s="12" t="s">
        <v>22</v>
      </c>
      <c r="C118" s="13">
        <f>[1]MGB!C15+[1]VKGB!C15</f>
        <v>8715</v>
      </c>
      <c r="D118" s="13">
        <f>[1]MGB!D15+[1]VKGB!D15</f>
        <v>903748.89935624995</v>
      </c>
      <c r="E118" s="13">
        <f>[1]MGB!E15+[1]VKGB!E15</f>
        <v>0</v>
      </c>
      <c r="F118" s="13">
        <f>[1]MGB!F15+[1]VKGB!F15</f>
        <v>0</v>
      </c>
      <c r="G118" s="11">
        <f t="shared" si="25"/>
        <v>0</v>
      </c>
      <c r="H118" s="11">
        <f t="shared" si="25"/>
        <v>0</v>
      </c>
      <c r="I118" s="13">
        <f>[1]MGB!I15+[1]VKGB!I15</f>
        <v>0</v>
      </c>
      <c r="J118" s="13">
        <f>[1]MGB!J15+[1]VKGB!J15</f>
        <v>0</v>
      </c>
    </row>
    <row r="119" spans="1:10" ht="30" x14ac:dyDescent="0.25">
      <c r="A119" s="15"/>
      <c r="B119" s="16" t="s">
        <v>23</v>
      </c>
      <c r="C119" s="17">
        <f>[1]MGB!C16+[1]VKGB!C16</f>
        <v>0</v>
      </c>
      <c r="D119" s="17">
        <f>[1]MGB!D16+[1]VKGB!D16</f>
        <v>0</v>
      </c>
      <c r="E119" s="17">
        <f>[1]MGB!E16+[1]VKGB!E16</f>
        <v>0</v>
      </c>
      <c r="F119" s="17">
        <f>[1]MGB!F16+[1]VKGB!F16</f>
        <v>0</v>
      </c>
      <c r="G119" s="11" t="e">
        <f t="shared" si="25"/>
        <v>#DIV/0!</v>
      </c>
      <c r="H119" s="11" t="e">
        <f t="shared" si="25"/>
        <v>#DIV/0!</v>
      </c>
      <c r="I119" s="17">
        <f>[1]MGB!I16+[1]VKGB!I16</f>
        <v>0</v>
      </c>
      <c r="J119" s="17">
        <f>[1]MGB!J16+[1]VKGB!J16</f>
        <v>0</v>
      </c>
    </row>
    <row r="120" spans="1:10" ht="30" x14ac:dyDescent="0.25">
      <c r="A120" s="15"/>
      <c r="B120" s="16" t="s">
        <v>24</v>
      </c>
      <c r="C120" s="17">
        <f>[1]MGB!C17+[1]VKGB!C17</f>
        <v>0</v>
      </c>
      <c r="D120" s="17">
        <f>[1]MGB!D17+[1]VKGB!D17</f>
        <v>0</v>
      </c>
      <c r="E120" s="17">
        <f>[1]MGB!E17+[1]VKGB!E17</f>
        <v>219876</v>
      </c>
      <c r="F120" s="17">
        <f>[1]MGB!F17+[1]VKGB!F17</f>
        <v>17029014.57155</v>
      </c>
      <c r="G120" s="11" t="e">
        <f t="shared" si="25"/>
        <v>#DIV/0!</v>
      </c>
      <c r="H120" s="11" t="e">
        <f t="shared" si="25"/>
        <v>#DIV/0!</v>
      </c>
      <c r="I120" s="17">
        <f>[1]MGB!I17+[1]VKGB!I17</f>
        <v>127838</v>
      </c>
      <c r="J120" s="17">
        <f>[1]MGB!J17+[1]VKGB!J17</f>
        <v>10784295.430402571</v>
      </c>
    </row>
    <row r="121" spans="1:10" x14ac:dyDescent="0.25">
      <c r="A121" s="8" t="s">
        <v>25</v>
      </c>
      <c r="B121" s="18" t="s">
        <v>26</v>
      </c>
      <c r="C121" s="10">
        <f>[1]MGB!C18+[1]VKGB!C18</f>
        <v>50689</v>
      </c>
      <c r="D121" s="10">
        <f>[1]MGB!D18+[1]VKGB!D18</f>
        <v>16177446</v>
      </c>
      <c r="E121" s="10">
        <f>[1]MGB!E18+[1]VKGB!E18</f>
        <v>8180</v>
      </c>
      <c r="F121" s="10">
        <f>[1]MGB!F18+[1]VKGB!F18</f>
        <v>3847553.5631699981</v>
      </c>
      <c r="G121" s="11">
        <f t="shared" si="25"/>
        <v>16.13762354751524</v>
      </c>
      <c r="H121" s="11">
        <f t="shared" si="25"/>
        <v>23.783442473985065</v>
      </c>
      <c r="I121" s="10">
        <f>[1]MGB!I18+[1]VKGB!I18</f>
        <v>78279</v>
      </c>
      <c r="J121" s="10">
        <f>[1]MGB!J18+[1]VKGB!J18</f>
        <v>13173048.005846832</v>
      </c>
    </row>
    <row r="122" spans="1:10" ht="30" x14ac:dyDescent="0.25">
      <c r="A122" s="3" t="s">
        <v>27</v>
      </c>
      <c r="B122" s="12" t="s">
        <v>28</v>
      </c>
      <c r="C122" s="13">
        <f>[1]MGB!C19+[1]VKGB!C19</f>
        <v>16337</v>
      </c>
      <c r="D122" s="13">
        <f>[1]MGB!D19+[1]VKGB!D19</f>
        <v>4587987</v>
      </c>
      <c r="E122" s="13">
        <f>[1]MGB!E19+[1]VKGB!E19</f>
        <v>8093</v>
      </c>
      <c r="F122" s="13">
        <f>[1]MGB!F19+[1]VKGB!F19</f>
        <v>2703208.3991699982</v>
      </c>
      <c r="G122" s="11">
        <f t="shared" si="25"/>
        <v>49.537858848013713</v>
      </c>
      <c r="H122" s="11">
        <f t="shared" si="25"/>
        <v>58.919268933630335</v>
      </c>
      <c r="I122" s="13">
        <f>[1]MGB!I19+[1]VKGB!I19</f>
        <v>78207</v>
      </c>
      <c r="J122" s="13">
        <f>[1]MGB!J19+[1]VKGB!J19</f>
        <v>11568660.320668615</v>
      </c>
    </row>
    <row r="123" spans="1:10" x14ac:dyDescent="0.25">
      <c r="A123" s="3" t="s">
        <v>29</v>
      </c>
      <c r="B123" s="19" t="s">
        <v>30</v>
      </c>
      <c r="C123" s="13">
        <f>[1]MGB!C20+[1]VKGB!C20</f>
        <v>15162</v>
      </c>
      <c r="D123" s="13">
        <f>[1]MGB!D20+[1]VKGB!D20</f>
        <v>5265534</v>
      </c>
      <c r="E123" s="13">
        <f>[1]MGB!E20+[1]VKGB!E20</f>
        <v>18</v>
      </c>
      <c r="F123" s="13">
        <f>[1]MGB!F20+[1]VKGB!F20</f>
        <v>429471.41499999998</v>
      </c>
      <c r="G123" s="11">
        <f t="shared" si="25"/>
        <v>0.1187178472497032</v>
      </c>
      <c r="H123" s="11">
        <f t="shared" si="25"/>
        <v>8.1562746532450454</v>
      </c>
      <c r="I123" s="13">
        <f>[1]MGB!I20+[1]VKGB!I20</f>
        <v>61</v>
      </c>
      <c r="J123" s="13">
        <f>[1]MGB!J20+[1]VKGB!J20</f>
        <v>802900.68517821736</v>
      </c>
    </row>
    <row r="124" spans="1:10" x14ac:dyDescent="0.25">
      <c r="A124" s="3" t="s">
        <v>31</v>
      </c>
      <c r="B124" s="19" t="s">
        <v>32</v>
      </c>
      <c r="C124" s="13">
        <f>[1]MGB!C21+[1]VKGB!C21</f>
        <v>6937</v>
      </c>
      <c r="D124" s="13">
        <f>[1]MGB!D21+[1]VKGB!D21</f>
        <v>2444229</v>
      </c>
      <c r="E124" s="13">
        <f>[1]MGB!E21+[1]VKGB!E21</f>
        <v>3</v>
      </c>
      <c r="F124" s="13">
        <f>[1]MGB!F21+[1]VKGB!F21</f>
        <v>708000</v>
      </c>
      <c r="G124" s="11">
        <f t="shared" si="25"/>
        <v>4.3246360098025079E-2</v>
      </c>
      <c r="H124" s="11">
        <f t="shared" si="25"/>
        <v>28.96618933823304</v>
      </c>
      <c r="I124" s="13">
        <f>[1]MGB!I21+[1]VKGB!I21</f>
        <v>11</v>
      </c>
      <c r="J124" s="13">
        <f>[1]MGB!J21+[1]VKGB!J21</f>
        <v>801487</v>
      </c>
    </row>
    <row r="125" spans="1:10" ht="30" x14ac:dyDescent="0.25">
      <c r="A125" s="3" t="s">
        <v>33</v>
      </c>
      <c r="B125" s="19" t="s">
        <v>34</v>
      </c>
      <c r="C125" s="13">
        <f>[1]MGB!C22+[1]VKGB!C22</f>
        <v>12253</v>
      </c>
      <c r="D125" s="13">
        <f>[1]MGB!D22+[1]VKGB!D22</f>
        <v>3879696</v>
      </c>
      <c r="E125" s="13">
        <f>[1]MGB!E22+[1]VKGB!E22</f>
        <v>66</v>
      </c>
      <c r="F125" s="13">
        <f>[1]MGB!F22+[1]VKGB!F22</f>
        <v>6873.7489999999998</v>
      </c>
      <c r="G125" s="11">
        <f t="shared" si="25"/>
        <v>0.53864359748632984</v>
      </c>
      <c r="H125" s="11">
        <f t="shared" si="25"/>
        <v>0.17717236092724792</v>
      </c>
      <c r="I125" s="13">
        <f>[1]MGB!I22+[1]VKGB!I22</f>
        <v>0</v>
      </c>
      <c r="J125" s="13">
        <f>[1]MGB!J22+[1]VKGB!J22</f>
        <v>0</v>
      </c>
    </row>
    <row r="126" spans="1:10" ht="30" x14ac:dyDescent="0.25">
      <c r="A126" s="15"/>
      <c r="B126" s="20" t="s">
        <v>35</v>
      </c>
      <c r="C126" s="17">
        <f>[1]MGB!C23+[1]VKGB!C23</f>
        <v>0</v>
      </c>
      <c r="D126" s="17">
        <f>[1]MGB!D23+[1]VKGB!D23</f>
        <v>0</v>
      </c>
      <c r="E126" s="17">
        <f>[1]MGB!E23+[1]VKGB!E23</f>
        <v>17</v>
      </c>
      <c r="F126" s="17">
        <f>[1]MGB!F23+[1]VKGB!F23</f>
        <v>343.68745000000001</v>
      </c>
      <c r="G126" s="11" t="e">
        <f t="shared" si="25"/>
        <v>#DIV/0!</v>
      </c>
      <c r="H126" s="11" t="e">
        <f t="shared" si="25"/>
        <v>#DIV/0!</v>
      </c>
      <c r="I126" s="17">
        <f>[1]MGB!I23+[1]VKGB!I23</f>
        <v>0</v>
      </c>
      <c r="J126" s="17">
        <f>[1]MGB!J23+[1]VKGB!J23</f>
        <v>0</v>
      </c>
    </row>
    <row r="127" spans="1:10" x14ac:dyDescent="0.25">
      <c r="A127" s="3" t="s">
        <v>36</v>
      </c>
      <c r="B127" s="12" t="s">
        <v>37</v>
      </c>
      <c r="C127" s="13">
        <f>[1]MGB!C24+[1]VKGB!C24</f>
        <v>3555</v>
      </c>
      <c r="D127" s="13">
        <f>[1]MGB!D24+[1]VKGB!D24</f>
        <v>401039</v>
      </c>
      <c r="E127" s="13">
        <f>[1]MGB!E24+[1]VKGB!E24</f>
        <v>0</v>
      </c>
      <c r="F127" s="13">
        <f>[1]MGB!F24+[1]VKGB!F24</f>
        <v>0</v>
      </c>
      <c r="G127" s="11">
        <f t="shared" si="25"/>
        <v>0</v>
      </c>
      <c r="H127" s="11">
        <f t="shared" si="25"/>
        <v>0</v>
      </c>
      <c r="I127" s="13">
        <f>[1]MGB!I24+[1]VKGB!I24</f>
        <v>0</v>
      </c>
      <c r="J127" s="13">
        <f>[1]MGB!J24+[1]VKGB!J24</f>
        <v>0</v>
      </c>
    </row>
    <row r="128" spans="1:10" x14ac:dyDescent="0.25">
      <c r="A128" s="3" t="s">
        <v>38</v>
      </c>
      <c r="B128" s="12" t="s">
        <v>39</v>
      </c>
      <c r="C128" s="13">
        <f>[1]MGB!C25+[1]VKGB!C25</f>
        <v>7602</v>
      </c>
      <c r="D128" s="13">
        <f>[1]MGB!D25+[1]VKGB!D25</f>
        <v>1438280</v>
      </c>
      <c r="E128" s="13">
        <f>[1]MGB!E25+[1]VKGB!E25</f>
        <v>175</v>
      </c>
      <c r="F128" s="13">
        <f>[1]MGB!F25+[1]VKGB!F25</f>
        <v>18229.956000000002</v>
      </c>
      <c r="G128" s="11">
        <f t="shared" si="25"/>
        <v>2.3020257826887662</v>
      </c>
      <c r="H128" s="11">
        <f t="shared" si="25"/>
        <v>1.2674831048196458</v>
      </c>
      <c r="I128" s="13">
        <f>[1]MGB!I25+[1]VKGB!I25</f>
        <v>2921</v>
      </c>
      <c r="J128" s="13">
        <f>[1]MGB!J25+[1]VKGB!J25</f>
        <v>665538.61352180736</v>
      </c>
    </row>
    <row r="129" spans="1:10" x14ac:dyDescent="0.25">
      <c r="A129" s="3" t="s">
        <v>40</v>
      </c>
      <c r="B129" s="12" t="s">
        <v>41</v>
      </c>
      <c r="C129" s="13">
        <f>[1]MGB!C26+[1]VKGB!C26</f>
        <v>8801</v>
      </c>
      <c r="D129" s="13">
        <f>[1]MGB!D26+[1]VKGB!D26</f>
        <v>5745699.0000000009</v>
      </c>
      <c r="E129" s="13">
        <f>[1]MGB!E26+[1]VKGB!E26</f>
        <v>780</v>
      </c>
      <c r="F129" s="13">
        <f>[1]MGB!F26+[1]VKGB!F26</f>
        <v>968059.40850000025</v>
      </c>
      <c r="G129" s="11">
        <f t="shared" si="25"/>
        <v>8.862629246676514</v>
      </c>
      <c r="H129" s="11">
        <f t="shared" si="25"/>
        <v>16.8484184169759</v>
      </c>
      <c r="I129" s="13">
        <f>[1]MGB!I26+[1]VKGB!I26</f>
        <v>18896</v>
      </c>
      <c r="J129" s="13">
        <f>[1]MGB!J26+[1]VKGB!J26</f>
        <v>12835130.531751322</v>
      </c>
    </row>
    <row r="130" spans="1:10" x14ac:dyDescent="0.25">
      <c r="A130" s="3" t="s">
        <v>42</v>
      </c>
      <c r="B130" s="12" t="s">
        <v>43</v>
      </c>
      <c r="C130" s="13">
        <f>[1]MGB!C27+[1]VKGB!C27</f>
        <v>4638</v>
      </c>
      <c r="D130" s="13">
        <f>[1]MGB!D27+[1]VKGB!D27</f>
        <v>613771</v>
      </c>
      <c r="E130" s="13">
        <f>[1]MGB!E27+[1]VKGB!E27</f>
        <v>0</v>
      </c>
      <c r="F130" s="13">
        <f>[1]MGB!F27+[1]VKGB!F27</f>
        <v>0</v>
      </c>
      <c r="G130" s="11">
        <f t="shared" si="25"/>
        <v>0</v>
      </c>
      <c r="H130" s="11">
        <f t="shared" si="25"/>
        <v>0</v>
      </c>
      <c r="I130" s="13">
        <f>[1]MGB!I27+[1]VKGB!I27</f>
        <v>0</v>
      </c>
      <c r="J130" s="13">
        <f>[1]MGB!J27+[1]VKGB!J27</f>
        <v>0</v>
      </c>
    </row>
    <row r="131" spans="1:10" x14ac:dyDescent="0.25">
      <c r="A131" s="3" t="s">
        <v>44</v>
      </c>
      <c r="B131" s="12" t="s">
        <v>45</v>
      </c>
      <c r="C131" s="13">
        <f>[1]MGB!C28+[1]VKGB!C28</f>
        <v>6128</v>
      </c>
      <c r="D131" s="13">
        <f>[1]MGB!D28+[1]VKGB!D28</f>
        <v>885673.99999999988</v>
      </c>
      <c r="E131" s="13">
        <f>[1]MGB!E28+[1]VKGB!E28</f>
        <v>1</v>
      </c>
      <c r="F131" s="13">
        <f>[1]MGB!F28+[1]VKGB!F28</f>
        <v>300</v>
      </c>
      <c r="G131" s="11">
        <f t="shared" si="25"/>
        <v>1.6318537859007835E-2</v>
      </c>
      <c r="H131" s="11">
        <f t="shared" si="25"/>
        <v>3.387250839473667E-2</v>
      </c>
      <c r="I131" s="13">
        <f>[1]MGB!I28+[1]VKGB!I28</f>
        <v>10</v>
      </c>
      <c r="J131" s="13">
        <f>[1]MGB!J28+[1]VKGB!J28</f>
        <v>2369</v>
      </c>
    </row>
    <row r="132" spans="1:10" x14ac:dyDescent="0.25">
      <c r="A132" s="3" t="s">
        <v>46</v>
      </c>
      <c r="B132" s="12" t="s">
        <v>47</v>
      </c>
      <c r="C132" s="13">
        <f>[1]MGB!C29+[1]VKGB!C29</f>
        <v>17600</v>
      </c>
      <c r="D132" s="13">
        <f>[1]MGB!D29+[1]VKGB!D29</f>
        <v>2894392</v>
      </c>
      <c r="E132" s="13">
        <f>[1]MGB!E29+[1]VKGB!E29</f>
        <v>9917</v>
      </c>
      <c r="F132" s="13">
        <f>[1]MGB!F29+[1]VKGB!F29</f>
        <v>1979417.8839500011</v>
      </c>
      <c r="G132" s="11">
        <f t="shared" si="25"/>
        <v>56.346590909090907</v>
      </c>
      <c r="H132" s="11">
        <f t="shared" si="25"/>
        <v>68.388037416839225</v>
      </c>
      <c r="I132" s="13">
        <f>[1]MGB!I29+[1]VKGB!I29</f>
        <v>26796</v>
      </c>
      <c r="J132" s="13">
        <f>[1]MGB!J29+[1]VKGB!J29</f>
        <v>2980316.0265058056</v>
      </c>
    </row>
    <row r="133" spans="1:10" ht="30" x14ac:dyDescent="0.25">
      <c r="A133" s="15"/>
      <c r="B133" s="21" t="s">
        <v>48</v>
      </c>
      <c r="C133" s="17">
        <f>[1]MGB!C30+[1]VKGB!C30</f>
        <v>0</v>
      </c>
      <c r="D133" s="17">
        <f>[1]MGB!D30+[1]VKGB!D30</f>
        <v>0</v>
      </c>
      <c r="E133" s="17">
        <f>[1]MGB!E30+[1]VKGB!E30</f>
        <v>239</v>
      </c>
      <c r="F133" s="17">
        <f>[1]MGB!F30+[1]VKGB!F30</f>
        <v>38558.9804</v>
      </c>
      <c r="G133" s="11" t="e">
        <f t="shared" si="25"/>
        <v>#DIV/0!</v>
      </c>
      <c r="H133" s="11" t="e">
        <f t="shared" si="25"/>
        <v>#DIV/0!</v>
      </c>
      <c r="I133" s="17">
        <f>[1]MGB!I30+[1]VKGB!I30</f>
        <v>0</v>
      </c>
      <c r="J133" s="17">
        <f>[1]MGB!J30+[1]VKGB!J30</f>
        <v>0</v>
      </c>
    </row>
    <row r="134" spans="1:10" ht="30" x14ac:dyDescent="0.25">
      <c r="A134" s="8">
        <v>2</v>
      </c>
      <c r="B134" s="9" t="s">
        <v>49</v>
      </c>
      <c r="C134" s="10">
        <f>[1]MGB!C31+[1]VKGB!C31</f>
        <v>680854</v>
      </c>
      <c r="D134" s="10">
        <f>[1]MGB!D31+[1]VKGB!D31</f>
        <v>74578370.688287109</v>
      </c>
      <c r="E134" s="10">
        <f>[1]MGB!E31+[1]VKGB!E31</f>
        <v>345673</v>
      </c>
      <c r="F134" s="10">
        <f>[1]MGB!F31+[1]VKGB!F31</f>
        <v>34994909.487719998</v>
      </c>
      <c r="G134" s="11">
        <f t="shared" si="25"/>
        <v>50.770502927206131</v>
      </c>
      <c r="H134" s="11">
        <f t="shared" si="25"/>
        <v>46.923671253140043</v>
      </c>
      <c r="I134" s="10">
        <f>[1]MGB!I31+[1]VKGB!I31</f>
        <v>901969</v>
      </c>
      <c r="J134" s="10">
        <f>[1]MGB!J31+[1]VKGB!J31</f>
        <v>102750015.3983877</v>
      </c>
    </row>
    <row r="135" spans="1:10" x14ac:dyDescent="0.25">
      <c r="A135" s="3">
        <v>3</v>
      </c>
      <c r="B135" s="22" t="s">
        <v>50</v>
      </c>
      <c r="C135" s="13">
        <f>[1]MGB!C32+[1]VKGB!C32</f>
        <v>93841</v>
      </c>
      <c r="D135" s="13">
        <f>[1]MGB!D32+[1]VKGB!D32</f>
        <v>10108234.000000002</v>
      </c>
      <c r="E135" s="13">
        <f>[1]MGB!E32+[1]VKGB!E32</f>
        <v>201710</v>
      </c>
      <c r="F135" s="13">
        <f>[1]MGB!F32+[1]VKGB!F32</f>
        <v>15916619.82388</v>
      </c>
      <c r="G135" s="11">
        <f t="shared" si="25"/>
        <v>214.94868980509585</v>
      </c>
      <c r="H135" s="11">
        <f t="shared" si="25"/>
        <v>157.46192484147079</v>
      </c>
      <c r="I135" s="13">
        <f>[1]MGB!I32+[1]VKGB!I32</f>
        <v>460760</v>
      </c>
      <c r="J135" s="13">
        <f>[1]MGB!J32+[1]VKGB!J32</f>
        <v>36014433.02637355</v>
      </c>
    </row>
    <row r="136" spans="1:10" ht="30" x14ac:dyDescent="0.25">
      <c r="A136" s="15"/>
      <c r="B136" s="27" t="s">
        <v>51</v>
      </c>
      <c r="C136" s="17">
        <f>[1]MGB!C33+[1]VKGB!C33</f>
        <v>0</v>
      </c>
      <c r="D136" s="17">
        <f>[1]MGB!D33+[1]VKGB!D33</f>
        <v>0</v>
      </c>
      <c r="E136" s="17">
        <f>[1]MGB!E33+[1]VKGB!E33</f>
        <v>49137</v>
      </c>
      <c r="F136" s="17">
        <f>[1]MGB!F33+[1]VKGB!F33</f>
        <v>3000093.35757</v>
      </c>
      <c r="G136" s="11" t="e">
        <f t="shared" si="25"/>
        <v>#DIV/0!</v>
      </c>
      <c r="H136" s="11" t="e">
        <f t="shared" si="25"/>
        <v>#DIV/0!</v>
      </c>
      <c r="I136" s="17">
        <f>[1]MGB!I33+[1]VKGB!I33</f>
        <v>41967</v>
      </c>
      <c r="J136" s="17">
        <f>[1]MGB!J33+[1]VKGB!J33</f>
        <v>1987482.4814873121</v>
      </c>
    </row>
    <row r="137" spans="1:10" x14ac:dyDescent="0.25">
      <c r="A137" s="5">
        <v>4</v>
      </c>
      <c r="B137" s="6" t="s">
        <v>52</v>
      </c>
      <c r="C137" s="34"/>
      <c r="D137" s="34"/>
      <c r="E137" s="34"/>
      <c r="F137" s="34"/>
      <c r="G137" s="34"/>
      <c r="H137" s="34"/>
      <c r="I137" s="34"/>
      <c r="J137" s="34"/>
    </row>
    <row r="138" spans="1:10" x14ac:dyDescent="0.25">
      <c r="A138" s="3" t="s">
        <v>53</v>
      </c>
      <c r="B138" s="19" t="s">
        <v>54</v>
      </c>
      <c r="C138" s="13">
        <f>[1]MGB!C35+[1]VKGB!C35</f>
        <v>0</v>
      </c>
      <c r="D138" s="13">
        <f>[1]MGB!D35+[1]VKGB!D35</f>
        <v>0</v>
      </c>
      <c r="E138" s="13">
        <f>[1]MGB!E35+[1]VKGB!E35</f>
        <v>0</v>
      </c>
      <c r="F138" s="13">
        <f>[1]MGB!F35+[1]VKGB!F35</f>
        <v>0</v>
      </c>
      <c r="G138" s="11" t="e">
        <f t="shared" ref="G138:H144" si="26">E138/C138*100</f>
        <v>#DIV/0!</v>
      </c>
      <c r="H138" s="11" t="e">
        <f t="shared" si="26"/>
        <v>#DIV/0!</v>
      </c>
      <c r="I138" s="13">
        <f>[1]MGB!I35+[1]VKGB!I35</f>
        <v>0</v>
      </c>
      <c r="J138" s="13">
        <f>[1]MGB!J35+[1]VKGB!J35</f>
        <v>0</v>
      </c>
    </row>
    <row r="139" spans="1:10" x14ac:dyDescent="0.25">
      <c r="A139" s="3" t="s">
        <v>55</v>
      </c>
      <c r="B139" s="19" t="s">
        <v>39</v>
      </c>
      <c r="C139" s="13">
        <f>[1]MGB!C36+[1]VKGB!C36</f>
        <v>0</v>
      </c>
      <c r="D139" s="13">
        <f>[1]MGB!D36+[1]VKGB!D36</f>
        <v>0</v>
      </c>
      <c r="E139" s="13">
        <f>[1]MGB!E36+[1]VKGB!E36</f>
        <v>4</v>
      </c>
      <c r="F139" s="13">
        <f>[1]MGB!F36+[1]VKGB!F36</f>
        <v>2335</v>
      </c>
      <c r="G139" s="11" t="e">
        <f t="shared" si="26"/>
        <v>#DIV/0!</v>
      </c>
      <c r="H139" s="11" t="e">
        <f t="shared" si="26"/>
        <v>#DIV/0!</v>
      </c>
      <c r="I139" s="13">
        <f>[1]MGB!I36+[1]VKGB!I36</f>
        <v>19</v>
      </c>
      <c r="J139" s="13">
        <f>[1]MGB!J36+[1]VKGB!J36</f>
        <v>20589.132186434781</v>
      </c>
    </row>
    <row r="140" spans="1:10" x14ac:dyDescent="0.25">
      <c r="A140" s="3" t="s">
        <v>56</v>
      </c>
      <c r="B140" s="19" t="s">
        <v>57</v>
      </c>
      <c r="C140" s="13">
        <f>[1]MGB!C37+[1]VKGB!C37</f>
        <v>4768</v>
      </c>
      <c r="D140" s="13">
        <f>[1]MGB!D37+[1]VKGB!D37</f>
        <v>2470237.0000000005</v>
      </c>
      <c r="E140" s="13">
        <f>[1]MGB!E37+[1]VKGB!E37</f>
        <v>148</v>
      </c>
      <c r="F140" s="13">
        <f>[1]MGB!F37+[1]VKGB!F37</f>
        <v>515566.48600000009</v>
      </c>
      <c r="G140" s="11">
        <f t="shared" si="26"/>
        <v>3.1040268456375841</v>
      </c>
      <c r="H140" s="11">
        <f t="shared" si="26"/>
        <v>20.871134470093356</v>
      </c>
      <c r="I140" s="13">
        <f>[1]MGB!I37+[1]VKGB!I37</f>
        <v>994</v>
      </c>
      <c r="J140" s="13">
        <f>[1]MGB!J37+[1]VKGB!J37</f>
        <v>2742053.7626157082</v>
      </c>
    </row>
    <row r="141" spans="1:10" x14ac:dyDescent="0.25">
      <c r="A141" s="3" t="s">
        <v>58</v>
      </c>
      <c r="B141" s="19" t="s">
        <v>59</v>
      </c>
      <c r="C141" s="13">
        <f>[1]MGB!C38+[1]VKGB!C38</f>
        <v>135</v>
      </c>
      <c r="D141" s="13">
        <f>[1]MGB!D38+[1]VKGB!D38</f>
        <v>45309</v>
      </c>
      <c r="E141" s="13">
        <f>[1]MGB!E38+[1]VKGB!E38</f>
        <v>176</v>
      </c>
      <c r="F141" s="13">
        <f>[1]MGB!F38+[1]VKGB!F38</f>
        <v>69748.464999999982</v>
      </c>
      <c r="G141" s="11">
        <f t="shared" si="26"/>
        <v>130.37037037037038</v>
      </c>
      <c r="H141" s="11">
        <f t="shared" si="26"/>
        <v>153.93953739875076</v>
      </c>
      <c r="I141" s="13">
        <f>[1]MGB!I38+[1]VKGB!I38</f>
        <v>3809</v>
      </c>
      <c r="J141" s="13">
        <f>[1]MGB!J38+[1]VKGB!J38</f>
        <v>427527.97945641581</v>
      </c>
    </row>
    <row r="142" spans="1:10" x14ac:dyDescent="0.25">
      <c r="A142" s="3" t="s">
        <v>60</v>
      </c>
      <c r="B142" s="19" t="s">
        <v>47</v>
      </c>
      <c r="C142" s="13">
        <f>[1]MGB!C39+[1]VKGB!C39</f>
        <v>28523</v>
      </c>
      <c r="D142" s="13">
        <f>[1]MGB!D39+[1]VKGB!D39</f>
        <v>6291755.0000000009</v>
      </c>
      <c r="E142" s="13">
        <f>[1]MGB!E39+[1]VKGB!E39</f>
        <v>8085</v>
      </c>
      <c r="F142" s="13">
        <f>[1]MGB!F39+[1]VKGB!F39</f>
        <v>1509243.8639500001</v>
      </c>
      <c r="G142" s="11">
        <f t="shared" si="26"/>
        <v>28.345545699961434</v>
      </c>
      <c r="H142" s="11">
        <f t="shared" si="26"/>
        <v>23.987645163392408</v>
      </c>
      <c r="I142" s="13">
        <f>[1]MGB!I39+[1]VKGB!I39</f>
        <v>19827</v>
      </c>
      <c r="J142" s="13">
        <f>[1]MGB!J39+[1]VKGB!J39</f>
        <v>4854580.3871513344</v>
      </c>
    </row>
    <row r="143" spans="1:10" ht="30" x14ac:dyDescent="0.25">
      <c r="A143" s="8">
        <v>5</v>
      </c>
      <c r="B143" s="24" t="s">
        <v>61</v>
      </c>
      <c r="C143" s="10">
        <f>[1]MGB!C40+[1]VKGB!C40</f>
        <v>33426</v>
      </c>
      <c r="D143" s="10">
        <f>[1]MGB!D40+[1]VKGB!D40</f>
        <v>8807301.0000000019</v>
      </c>
      <c r="E143" s="10">
        <f>[1]MGB!E40+[1]VKGB!E40</f>
        <v>8413</v>
      </c>
      <c r="F143" s="10">
        <f>[1]MGB!F40+[1]VKGB!F40</f>
        <v>2096893.81495</v>
      </c>
      <c r="G143" s="11">
        <f t="shared" si="26"/>
        <v>25.169030096332197</v>
      </c>
      <c r="H143" s="11">
        <f t="shared" si="26"/>
        <v>23.808585796602156</v>
      </c>
      <c r="I143" s="10">
        <f>[1]MGB!I40+[1]VKGB!I40</f>
        <v>24649</v>
      </c>
      <c r="J143" s="10">
        <f>[1]MGB!J40+[1]VKGB!J40</f>
        <v>8044751.2614098927</v>
      </c>
    </row>
    <row r="144" spans="1:10" x14ac:dyDescent="0.25">
      <c r="A144" s="8"/>
      <c r="B144" s="25" t="s">
        <v>62</v>
      </c>
      <c r="C144" s="10">
        <f>[1]MGB!C41+[1]VKGB!C41</f>
        <v>714280</v>
      </c>
      <c r="D144" s="10">
        <f>[1]MGB!D41+[1]VKGB!D41</f>
        <v>83385671.688287109</v>
      </c>
      <c r="E144" s="10">
        <f>[1]MGB!E41+[1]VKGB!E41</f>
        <v>354086</v>
      </c>
      <c r="F144" s="10">
        <f>[1]MGB!F41+[1]VKGB!F41</f>
        <v>37091803.302669995</v>
      </c>
      <c r="G144" s="11">
        <f t="shared" si="26"/>
        <v>49.572436579492631</v>
      </c>
      <c r="H144" s="11">
        <f t="shared" si="26"/>
        <v>44.482226444522546</v>
      </c>
      <c r="I144" s="10">
        <f>[1]MGB!I41+[1]VKGB!I41</f>
        <v>926618</v>
      </c>
      <c r="J144" s="10">
        <f>[1]MGB!J41+[1]VKGB!J41</f>
        <v>110794766.65979759</v>
      </c>
    </row>
    <row r="145" spans="1:10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</row>
    <row r="146" spans="1:10" x14ac:dyDescent="0.25">
      <c r="A146" s="36" t="s">
        <v>66</v>
      </c>
      <c r="B146" s="36"/>
      <c r="C146" s="36"/>
      <c r="D146" s="36"/>
      <c r="E146" s="36"/>
      <c r="F146" s="36"/>
      <c r="G146" s="36"/>
      <c r="H146" s="36"/>
      <c r="I146" s="36"/>
      <c r="J146" s="36"/>
    </row>
    <row r="147" spans="1:10" ht="31.5" customHeight="1" x14ac:dyDescent="0.25">
      <c r="A147" s="37" t="s">
        <v>6</v>
      </c>
      <c r="B147" s="38" t="s">
        <v>7</v>
      </c>
      <c r="C147" s="38" t="s">
        <v>8</v>
      </c>
      <c r="D147" s="38"/>
      <c r="E147" s="38" t="s">
        <v>9</v>
      </c>
      <c r="F147" s="38"/>
      <c r="G147" s="38" t="s">
        <v>10</v>
      </c>
      <c r="H147" s="38"/>
      <c r="I147" s="38" t="s">
        <v>11</v>
      </c>
      <c r="J147" s="38"/>
    </row>
    <row r="148" spans="1:10" x14ac:dyDescent="0.25">
      <c r="A148" s="37"/>
      <c r="B148" s="38"/>
      <c r="C148" s="3" t="s">
        <v>12</v>
      </c>
      <c r="D148" s="3" t="s">
        <v>13</v>
      </c>
      <c r="E148" s="3" t="s">
        <v>12</v>
      </c>
      <c r="F148" s="3" t="s">
        <v>13</v>
      </c>
      <c r="G148" s="3" t="s">
        <v>12</v>
      </c>
      <c r="H148" s="3" t="s">
        <v>13</v>
      </c>
      <c r="I148" s="3" t="s">
        <v>12</v>
      </c>
      <c r="J148" s="4" t="s">
        <v>13</v>
      </c>
    </row>
    <row r="149" spans="1:10" x14ac:dyDescent="0.25">
      <c r="A149" s="5">
        <v>1</v>
      </c>
      <c r="B149" s="6" t="s">
        <v>14</v>
      </c>
      <c r="C149" s="34"/>
      <c r="D149" s="34"/>
      <c r="E149" s="34"/>
      <c r="F149" s="34"/>
      <c r="G149" s="34"/>
      <c r="H149" s="34"/>
      <c r="I149" s="34"/>
      <c r="J149" s="34"/>
    </row>
    <row r="150" spans="1:10" x14ac:dyDescent="0.25">
      <c r="A150" s="8" t="s">
        <v>15</v>
      </c>
      <c r="B150" s="9" t="s">
        <v>16</v>
      </c>
      <c r="C150" s="10">
        <f>SUM([1]AU:Utkarsh!C12)</f>
        <v>31938</v>
      </c>
      <c r="D150" s="10">
        <f>SUM([1]AU:Utkarsh!D12)</f>
        <v>2787322.19417356</v>
      </c>
      <c r="E150" s="10">
        <f>SUM([1]AU:Utkarsh!E12)</f>
        <v>141767</v>
      </c>
      <c r="F150" s="10">
        <f>SUM([1]AU:Utkarsh!F12)</f>
        <v>6950292.2699999996</v>
      </c>
      <c r="G150" s="11">
        <f t="shared" ref="G150:H171" si="27">E150/C150*100</f>
        <v>443.88189617383682</v>
      </c>
      <c r="H150" s="11">
        <f t="shared" si="27"/>
        <v>249.35374477082149</v>
      </c>
      <c r="I150" s="10">
        <f>SUM([1]AU:Utkarsh!I12)</f>
        <v>533153</v>
      </c>
      <c r="J150" s="10">
        <f>SUM([1]AU:Utkarsh!J12)</f>
        <v>20781981.571999997</v>
      </c>
    </row>
    <row r="151" spans="1:10" x14ac:dyDescent="0.25">
      <c r="A151" s="3" t="s">
        <v>17</v>
      </c>
      <c r="B151" s="12" t="s">
        <v>18</v>
      </c>
      <c r="C151" s="13">
        <f>SUM([1]AU:Utkarsh!C13)</f>
        <v>23845</v>
      </c>
      <c r="D151" s="13">
        <f>SUM([1]AU:Utkarsh!D13)</f>
        <v>1886791.1954319512</v>
      </c>
      <c r="E151" s="13">
        <f>SUM([1]AU:Utkarsh!E13)</f>
        <v>96313</v>
      </c>
      <c r="F151" s="13">
        <f>SUM([1]AU:Utkarsh!F13)</f>
        <v>5292081</v>
      </c>
      <c r="G151" s="11">
        <f t="shared" si="27"/>
        <v>403.91276997274065</v>
      </c>
      <c r="H151" s="11">
        <f t="shared" si="27"/>
        <v>280.4804799181004</v>
      </c>
      <c r="I151" s="13">
        <f>SUM([1]AU:Utkarsh!I13)</f>
        <v>410761</v>
      </c>
      <c r="J151" s="13">
        <f>SUM([1]AU:Utkarsh!J13)</f>
        <v>17100562.211999997</v>
      </c>
    </row>
    <row r="152" spans="1:10" x14ac:dyDescent="0.25">
      <c r="A152" s="3" t="s">
        <v>19</v>
      </c>
      <c r="B152" s="12" t="s">
        <v>20</v>
      </c>
      <c r="C152" s="13">
        <f>SUM([1]AU:Utkarsh!C14)</f>
        <v>4762</v>
      </c>
      <c r="D152" s="13">
        <f>SUM([1]AU:Utkarsh!D14)</f>
        <v>462462.04370156198</v>
      </c>
      <c r="E152" s="13">
        <f>SUM([1]AU:Utkarsh!E14)</f>
        <v>7</v>
      </c>
      <c r="F152" s="13">
        <f>SUM([1]AU:Utkarsh!F14)</f>
        <v>73170</v>
      </c>
      <c r="G152" s="11">
        <f t="shared" si="27"/>
        <v>0.14699706005879884</v>
      </c>
      <c r="H152" s="11">
        <f t="shared" si="27"/>
        <v>15.821839002038917</v>
      </c>
      <c r="I152" s="13">
        <f>SUM([1]AU:Utkarsh!I14)</f>
        <v>225</v>
      </c>
      <c r="J152" s="13">
        <f>SUM([1]AU:Utkarsh!J14)</f>
        <v>300872.51</v>
      </c>
    </row>
    <row r="153" spans="1:10" x14ac:dyDescent="0.25">
      <c r="A153" s="3" t="s">
        <v>21</v>
      </c>
      <c r="B153" s="12" t="s">
        <v>22</v>
      </c>
      <c r="C153" s="13">
        <f>SUM([1]AU:Utkarsh!C15)</f>
        <v>3331</v>
      </c>
      <c r="D153" s="13">
        <f>SUM([1]AU:Utkarsh!D15)</f>
        <v>438068.95504004677</v>
      </c>
      <c r="E153" s="13">
        <f>SUM([1]AU:Utkarsh!E15)</f>
        <v>45447</v>
      </c>
      <c r="F153" s="13">
        <f>SUM([1]AU:Utkarsh!F15)</f>
        <v>1585041.27</v>
      </c>
      <c r="G153" s="11">
        <f t="shared" si="27"/>
        <v>1364.3650555388772</v>
      </c>
      <c r="H153" s="11">
        <f t="shared" si="27"/>
        <v>361.82460586715189</v>
      </c>
      <c r="I153" s="13">
        <f>SUM([1]AU:Utkarsh!I15)</f>
        <v>122167</v>
      </c>
      <c r="J153" s="13">
        <f>SUM([1]AU:Utkarsh!J15)</f>
        <v>3380546.85</v>
      </c>
    </row>
    <row r="154" spans="1:10" ht="30" x14ac:dyDescent="0.25">
      <c r="A154" s="15"/>
      <c r="B154" s="16" t="s">
        <v>23</v>
      </c>
      <c r="C154" s="17">
        <f>SUM([1]AU:Utkarsh!C16)</f>
        <v>0</v>
      </c>
      <c r="D154" s="17">
        <f>SUM([1]AU:Utkarsh!D16)</f>
        <v>0</v>
      </c>
      <c r="E154" s="17">
        <f>SUM([1]AU:Utkarsh!E16)</f>
        <v>0</v>
      </c>
      <c r="F154" s="17">
        <f>SUM([1]AU:Utkarsh!F16)</f>
        <v>0</v>
      </c>
      <c r="G154" s="11" t="e">
        <f t="shared" si="27"/>
        <v>#DIV/0!</v>
      </c>
      <c r="H154" s="11" t="e">
        <f t="shared" si="27"/>
        <v>#DIV/0!</v>
      </c>
      <c r="I154" s="17">
        <f>SUM([1]AU:Utkarsh!I16)</f>
        <v>0</v>
      </c>
      <c r="J154" s="17">
        <f>SUM([1]AU:Utkarsh!J16)</f>
        <v>0</v>
      </c>
    </row>
    <row r="155" spans="1:10" ht="30" x14ac:dyDescent="0.25">
      <c r="A155" s="15"/>
      <c r="B155" s="16" t="s">
        <v>24</v>
      </c>
      <c r="C155" s="17">
        <f>SUM([1]AU:Utkarsh!C17)</f>
        <v>0</v>
      </c>
      <c r="D155" s="17">
        <f>SUM([1]AU:Utkarsh!D17)</f>
        <v>0</v>
      </c>
      <c r="E155" s="17">
        <f>SUM([1]AU:Utkarsh!E17)</f>
        <v>15431</v>
      </c>
      <c r="F155" s="17">
        <f>SUM([1]AU:Utkarsh!F17)</f>
        <v>763466</v>
      </c>
      <c r="G155" s="11" t="e">
        <f t="shared" si="27"/>
        <v>#DIV/0!</v>
      </c>
      <c r="H155" s="11" t="e">
        <f t="shared" si="27"/>
        <v>#DIV/0!</v>
      </c>
      <c r="I155" s="17">
        <f>SUM([1]AU:Utkarsh!I17)</f>
        <v>162638</v>
      </c>
      <c r="J155" s="17">
        <f>SUM([1]AU:Utkarsh!J17)</f>
        <v>3987695.1404399946</v>
      </c>
    </row>
    <row r="156" spans="1:10" x14ac:dyDescent="0.25">
      <c r="A156" s="8" t="s">
        <v>25</v>
      </c>
      <c r="B156" s="18" t="s">
        <v>26</v>
      </c>
      <c r="C156" s="10">
        <f>SUM([1]AU:Utkarsh!C18)</f>
        <v>41817</v>
      </c>
      <c r="D156" s="10">
        <f>SUM([1]AU:Utkarsh!D18)</f>
        <v>13348696</v>
      </c>
      <c r="E156" s="10">
        <f>SUM([1]AU:Utkarsh!E18)</f>
        <v>38425</v>
      </c>
      <c r="F156" s="10">
        <f>SUM([1]AU:Utkarsh!F18)</f>
        <v>5124891.3</v>
      </c>
      <c r="G156" s="11">
        <f t="shared" si="27"/>
        <v>91.888466413181249</v>
      </c>
      <c r="H156" s="11">
        <f t="shared" si="27"/>
        <v>38.392448970296421</v>
      </c>
      <c r="I156" s="10">
        <f>SUM([1]AU:Utkarsh!I18)</f>
        <v>166366</v>
      </c>
      <c r="J156" s="10">
        <f>SUM([1]AU:Utkarsh!J18)</f>
        <v>31105525.712000001</v>
      </c>
    </row>
    <row r="157" spans="1:10" ht="30" x14ac:dyDescent="0.25">
      <c r="A157" s="3" t="s">
        <v>27</v>
      </c>
      <c r="B157" s="12" t="s">
        <v>28</v>
      </c>
      <c r="C157" s="13">
        <f>SUM([1]AU:Utkarsh!C19)</f>
        <v>30630</v>
      </c>
      <c r="D157" s="13">
        <f>SUM([1]AU:Utkarsh!D19)</f>
        <v>4334669</v>
      </c>
      <c r="E157" s="13">
        <f>SUM([1]AU:Utkarsh!E19)</f>
        <v>37594</v>
      </c>
      <c r="F157" s="13">
        <f>SUM([1]AU:Utkarsh!F19)</f>
        <v>4438875.3</v>
      </c>
      <c r="G157" s="11">
        <f t="shared" si="27"/>
        <v>122.73587985635</v>
      </c>
      <c r="H157" s="11">
        <f t="shared" si="27"/>
        <v>102.40401977636584</v>
      </c>
      <c r="I157" s="13">
        <f>SUM([1]AU:Utkarsh!I19)</f>
        <v>160551</v>
      </c>
      <c r="J157" s="13">
        <f>SUM([1]AU:Utkarsh!J19)</f>
        <v>25758215.377</v>
      </c>
    </row>
    <row r="158" spans="1:10" x14ac:dyDescent="0.25">
      <c r="A158" s="3" t="s">
        <v>29</v>
      </c>
      <c r="B158" s="19" t="s">
        <v>30</v>
      </c>
      <c r="C158" s="13">
        <f>SUM([1]AU:Utkarsh!C20)</f>
        <v>5038</v>
      </c>
      <c r="D158" s="13">
        <f>SUM([1]AU:Utkarsh!D20)</f>
        <v>4433615</v>
      </c>
      <c r="E158" s="13">
        <f>SUM([1]AU:Utkarsh!E20)</f>
        <v>818</v>
      </c>
      <c r="F158" s="13">
        <f>SUM([1]AU:Utkarsh!F20)</f>
        <v>535961</v>
      </c>
      <c r="G158" s="11">
        <f t="shared" si="27"/>
        <v>16.236601826121479</v>
      </c>
      <c r="H158" s="11">
        <f t="shared" si="27"/>
        <v>12.088577830957355</v>
      </c>
      <c r="I158" s="13">
        <f>SUM([1]AU:Utkarsh!I20)</f>
        <v>5678</v>
      </c>
      <c r="J158" s="13">
        <f>SUM([1]AU:Utkarsh!J20)</f>
        <v>4947699.335</v>
      </c>
    </row>
    <row r="159" spans="1:10" x14ac:dyDescent="0.25">
      <c r="A159" s="3" t="s">
        <v>31</v>
      </c>
      <c r="B159" s="19" t="s">
        <v>32</v>
      </c>
      <c r="C159" s="13">
        <f>SUM([1]AU:Utkarsh!C21)</f>
        <v>3495</v>
      </c>
      <c r="D159" s="13">
        <f>SUM([1]AU:Utkarsh!D21)</f>
        <v>1072640</v>
      </c>
      <c r="E159" s="13">
        <f>SUM([1]AU:Utkarsh!E21)</f>
        <v>13</v>
      </c>
      <c r="F159" s="13">
        <f>SUM([1]AU:Utkarsh!F21)</f>
        <v>150055</v>
      </c>
      <c r="G159" s="11">
        <f t="shared" si="27"/>
        <v>0.37195994277539346</v>
      </c>
      <c r="H159" s="11">
        <f t="shared" si="27"/>
        <v>13.989316079952269</v>
      </c>
      <c r="I159" s="13">
        <f>SUM([1]AU:Utkarsh!I21)</f>
        <v>137</v>
      </c>
      <c r="J159" s="13">
        <f>SUM([1]AU:Utkarsh!J21)</f>
        <v>399611</v>
      </c>
    </row>
    <row r="160" spans="1:10" ht="30" x14ac:dyDescent="0.25">
      <c r="A160" s="3" t="s">
        <v>33</v>
      </c>
      <c r="B160" s="19" t="s">
        <v>34</v>
      </c>
      <c r="C160" s="13">
        <f>SUM([1]AU:Utkarsh!C22)</f>
        <v>2654</v>
      </c>
      <c r="D160" s="13">
        <f>SUM([1]AU:Utkarsh!D22)</f>
        <v>3507772</v>
      </c>
      <c r="E160" s="13">
        <f>SUM([1]AU:Utkarsh!E22)</f>
        <v>0</v>
      </c>
      <c r="F160" s="13">
        <f>SUM([1]AU:Utkarsh!F22)</f>
        <v>0</v>
      </c>
      <c r="G160" s="11">
        <f t="shared" si="27"/>
        <v>0</v>
      </c>
      <c r="H160" s="11">
        <f t="shared" si="27"/>
        <v>0</v>
      </c>
      <c r="I160" s="13">
        <f>SUM([1]AU:Utkarsh!I22)</f>
        <v>0</v>
      </c>
      <c r="J160" s="13">
        <f>SUM([1]AU:Utkarsh!J22)</f>
        <v>0</v>
      </c>
    </row>
    <row r="161" spans="1:10" ht="30" x14ac:dyDescent="0.25">
      <c r="A161" s="15"/>
      <c r="B161" s="20" t="s">
        <v>35</v>
      </c>
      <c r="C161" s="17">
        <f>SUM([1]AU:Utkarsh!C23)</f>
        <v>0</v>
      </c>
      <c r="D161" s="17">
        <f>SUM([1]AU:Utkarsh!D23)</f>
        <v>0</v>
      </c>
      <c r="E161" s="17">
        <f>SUM([1]AU:Utkarsh!E23)</f>
        <v>0</v>
      </c>
      <c r="F161" s="17">
        <f>SUM([1]AU:Utkarsh!F23)</f>
        <v>0</v>
      </c>
      <c r="G161" s="11" t="e">
        <f t="shared" si="27"/>
        <v>#DIV/0!</v>
      </c>
      <c r="H161" s="11" t="e">
        <f t="shared" si="27"/>
        <v>#DIV/0!</v>
      </c>
      <c r="I161" s="17">
        <f>SUM([1]AU:Utkarsh!I23)</f>
        <v>0</v>
      </c>
      <c r="J161" s="17">
        <f>SUM([1]AU:Utkarsh!J23)</f>
        <v>0</v>
      </c>
    </row>
    <row r="162" spans="1:10" x14ac:dyDescent="0.25">
      <c r="A162" s="3" t="s">
        <v>36</v>
      </c>
      <c r="B162" s="12" t="s">
        <v>37</v>
      </c>
      <c r="C162" s="13">
        <f>SUM([1]AU:Utkarsh!C24)</f>
        <v>1024</v>
      </c>
      <c r="D162" s="13">
        <f>SUM([1]AU:Utkarsh!D24)</f>
        <v>145577</v>
      </c>
      <c r="E162" s="13">
        <f>SUM([1]AU:Utkarsh!E24)</f>
        <v>0</v>
      </c>
      <c r="F162" s="13">
        <f>SUM([1]AU:Utkarsh!F24)</f>
        <v>0</v>
      </c>
      <c r="G162" s="11">
        <f t="shared" si="27"/>
        <v>0</v>
      </c>
      <c r="H162" s="11">
        <f t="shared" si="27"/>
        <v>0</v>
      </c>
      <c r="I162" s="13">
        <f>SUM([1]AU:Utkarsh!I24)</f>
        <v>0</v>
      </c>
      <c r="J162" s="13">
        <f>SUM([1]AU:Utkarsh!J24)</f>
        <v>0</v>
      </c>
    </row>
    <row r="163" spans="1:10" x14ac:dyDescent="0.25">
      <c r="A163" s="3" t="s">
        <v>38</v>
      </c>
      <c r="B163" s="12" t="s">
        <v>39</v>
      </c>
      <c r="C163" s="13">
        <f>SUM([1]AU:Utkarsh!C25)</f>
        <v>6250</v>
      </c>
      <c r="D163" s="13">
        <f>SUM([1]AU:Utkarsh!D25)</f>
        <v>666446</v>
      </c>
      <c r="E163" s="13">
        <f>SUM([1]AU:Utkarsh!E25)</f>
        <v>0</v>
      </c>
      <c r="F163" s="13">
        <f>SUM([1]AU:Utkarsh!F25)</f>
        <v>0</v>
      </c>
      <c r="G163" s="11">
        <f t="shared" si="27"/>
        <v>0</v>
      </c>
      <c r="H163" s="11">
        <f t="shared" si="27"/>
        <v>0</v>
      </c>
      <c r="I163" s="13">
        <f>SUM([1]AU:Utkarsh!I25)</f>
        <v>1708</v>
      </c>
      <c r="J163" s="13">
        <f>SUM([1]AU:Utkarsh!J25)</f>
        <v>32226.71</v>
      </c>
    </row>
    <row r="164" spans="1:10" x14ac:dyDescent="0.25">
      <c r="A164" s="3" t="s">
        <v>40</v>
      </c>
      <c r="B164" s="12" t="s">
        <v>41</v>
      </c>
      <c r="C164" s="13">
        <f>SUM([1]AU:Utkarsh!C26)</f>
        <v>13507</v>
      </c>
      <c r="D164" s="13">
        <f>SUM([1]AU:Utkarsh!D26)</f>
        <v>5655404</v>
      </c>
      <c r="E164" s="13">
        <f>SUM([1]AU:Utkarsh!E26)</f>
        <v>5237</v>
      </c>
      <c r="F164" s="13">
        <f>SUM([1]AU:Utkarsh!F26)</f>
        <v>2945599.1799999997</v>
      </c>
      <c r="G164" s="11">
        <f t="shared" si="27"/>
        <v>38.772488339379578</v>
      </c>
      <c r="H164" s="11">
        <f t="shared" si="27"/>
        <v>52.084681837053552</v>
      </c>
      <c r="I164" s="13">
        <f>SUM([1]AU:Utkarsh!I26)</f>
        <v>42148</v>
      </c>
      <c r="J164" s="13">
        <f>SUM([1]AU:Utkarsh!J26)</f>
        <v>15426522.850000005</v>
      </c>
    </row>
    <row r="165" spans="1:10" x14ac:dyDescent="0.25">
      <c r="A165" s="3" t="s">
        <v>42</v>
      </c>
      <c r="B165" s="12" t="s">
        <v>43</v>
      </c>
      <c r="C165" s="13">
        <f>SUM([1]AU:Utkarsh!C27)</f>
        <v>3325</v>
      </c>
      <c r="D165" s="13">
        <f>SUM([1]AU:Utkarsh!D27)</f>
        <v>402009</v>
      </c>
      <c r="E165" s="13">
        <f>SUM([1]AU:Utkarsh!E27)</f>
        <v>0</v>
      </c>
      <c r="F165" s="13">
        <f>SUM([1]AU:Utkarsh!F27)</f>
        <v>0</v>
      </c>
      <c r="G165" s="11">
        <f t="shared" si="27"/>
        <v>0</v>
      </c>
      <c r="H165" s="11">
        <f t="shared" si="27"/>
        <v>0</v>
      </c>
      <c r="I165" s="13">
        <f>SUM([1]AU:Utkarsh!I27)</f>
        <v>1</v>
      </c>
      <c r="J165" s="13">
        <f>SUM([1]AU:Utkarsh!J27)</f>
        <v>9061</v>
      </c>
    </row>
    <row r="166" spans="1:10" x14ac:dyDescent="0.25">
      <c r="A166" s="3" t="s">
        <v>44</v>
      </c>
      <c r="B166" s="12" t="s">
        <v>45</v>
      </c>
      <c r="C166" s="13">
        <f>SUM([1]AU:Utkarsh!C28)</f>
        <v>1289</v>
      </c>
      <c r="D166" s="13">
        <f>SUM([1]AU:Utkarsh!D28)</f>
        <v>255124</v>
      </c>
      <c r="E166" s="13">
        <f>SUM([1]AU:Utkarsh!E28)</f>
        <v>0</v>
      </c>
      <c r="F166" s="13">
        <f>SUM([1]AU:Utkarsh!F28)</f>
        <v>0</v>
      </c>
      <c r="G166" s="11">
        <f t="shared" si="27"/>
        <v>0</v>
      </c>
      <c r="H166" s="11">
        <f t="shared" si="27"/>
        <v>0</v>
      </c>
      <c r="I166" s="13">
        <f>SUM([1]AU:Utkarsh!I28)</f>
        <v>0</v>
      </c>
      <c r="J166" s="13">
        <f>SUM([1]AU:Utkarsh!J28)</f>
        <v>0</v>
      </c>
    </row>
    <row r="167" spans="1:10" x14ac:dyDescent="0.25">
      <c r="A167" s="3" t="s">
        <v>46</v>
      </c>
      <c r="B167" s="12" t="s">
        <v>47</v>
      </c>
      <c r="C167" s="13">
        <f>SUM([1]AU:Utkarsh!C29)</f>
        <v>166190</v>
      </c>
      <c r="D167" s="13">
        <f>SUM([1]AU:Utkarsh!D29)</f>
        <v>5386437</v>
      </c>
      <c r="E167" s="13">
        <f>SUM([1]AU:Utkarsh!E29)</f>
        <v>198788</v>
      </c>
      <c r="F167" s="13">
        <f>SUM([1]AU:Utkarsh!F29)</f>
        <v>7919522</v>
      </c>
      <c r="G167" s="11">
        <f t="shared" si="27"/>
        <v>119.61489861002468</v>
      </c>
      <c r="H167" s="11">
        <f t="shared" si="27"/>
        <v>147.02709787564581</v>
      </c>
      <c r="I167" s="13">
        <f>SUM([1]AU:Utkarsh!I29)</f>
        <v>1088330</v>
      </c>
      <c r="J167" s="13">
        <f>SUM([1]AU:Utkarsh!J29)</f>
        <v>22876963.83199998</v>
      </c>
    </row>
    <row r="168" spans="1:10" ht="30" x14ac:dyDescent="0.25">
      <c r="A168" s="15"/>
      <c r="B168" s="21" t="s">
        <v>48</v>
      </c>
      <c r="C168" s="17">
        <f>SUM([1]AU:Utkarsh!C30)</f>
        <v>0</v>
      </c>
      <c r="D168" s="17">
        <f>SUM([1]AU:Utkarsh!D30)</f>
        <v>0</v>
      </c>
      <c r="E168" s="17">
        <f>SUM([1]AU:Utkarsh!E30)</f>
        <v>0</v>
      </c>
      <c r="F168" s="17">
        <f>SUM([1]AU:Utkarsh!F30)</f>
        <v>0</v>
      </c>
      <c r="G168" s="11" t="e">
        <f t="shared" si="27"/>
        <v>#DIV/0!</v>
      </c>
      <c r="H168" s="11" t="e">
        <f t="shared" si="27"/>
        <v>#DIV/0!</v>
      </c>
      <c r="I168" s="17">
        <f>SUM([1]AU:Utkarsh!I30)</f>
        <v>0</v>
      </c>
      <c r="J168" s="17">
        <f>SUM([1]AU:Utkarsh!J30)</f>
        <v>0</v>
      </c>
    </row>
    <row r="169" spans="1:10" ht="30" x14ac:dyDescent="0.25">
      <c r="A169" s="8">
        <v>2</v>
      </c>
      <c r="B169" s="9" t="s">
        <v>49</v>
      </c>
      <c r="C169" s="10">
        <f>SUM([1]AU:Utkarsh!C31)</f>
        <v>265340</v>
      </c>
      <c r="D169" s="10">
        <f>SUM([1]AU:Utkarsh!D31)</f>
        <v>28647015.194173563</v>
      </c>
      <c r="E169" s="10">
        <f>SUM([1]AU:Utkarsh!E31)</f>
        <v>384217</v>
      </c>
      <c r="F169" s="10">
        <f>SUM([1]AU:Utkarsh!F31)</f>
        <v>22940304.75</v>
      </c>
      <c r="G169" s="11">
        <f t="shared" si="27"/>
        <v>144.80176377477954</v>
      </c>
      <c r="H169" s="11">
        <f t="shared" si="27"/>
        <v>80.07921451679114</v>
      </c>
      <c r="I169" s="10">
        <f>SUM([1]AU:Utkarsh!I31)</f>
        <v>1831706</v>
      </c>
      <c r="J169" s="10">
        <f>SUM([1]AU:Utkarsh!J31)</f>
        <v>90232275.675999984</v>
      </c>
    </row>
    <row r="170" spans="1:10" x14ac:dyDescent="0.25">
      <c r="A170" s="3">
        <v>3</v>
      </c>
      <c r="B170" s="22" t="s">
        <v>50</v>
      </c>
      <c r="C170" s="13">
        <f>SUM([1]AU:Utkarsh!C32)</f>
        <v>162064</v>
      </c>
      <c r="D170" s="13">
        <f>SUM([1]AU:Utkarsh!D32)</f>
        <v>5866639.25</v>
      </c>
      <c r="E170" s="13">
        <f>SUM([1]AU:Utkarsh!E32)</f>
        <v>260221</v>
      </c>
      <c r="F170" s="13">
        <f>SUM([1]AU:Utkarsh!F32)</f>
        <v>11603234</v>
      </c>
      <c r="G170" s="11">
        <f t="shared" si="27"/>
        <v>160.56681311086979</v>
      </c>
      <c r="H170" s="11">
        <f t="shared" si="27"/>
        <v>197.78332202717255</v>
      </c>
      <c r="I170" s="13">
        <f>SUM([1]AU:Utkarsh!I32)</f>
        <v>1437080</v>
      </c>
      <c r="J170" s="13">
        <f>SUM([1]AU:Utkarsh!J32)</f>
        <v>32973901.02</v>
      </c>
    </row>
    <row r="171" spans="1:10" ht="30" x14ac:dyDescent="0.25">
      <c r="A171" s="15"/>
      <c r="B171" s="27" t="s">
        <v>51</v>
      </c>
      <c r="C171" s="17">
        <f>SUM([1]AU:Utkarsh!C33)</f>
        <v>0</v>
      </c>
      <c r="D171" s="17">
        <f>SUM([1]AU:Utkarsh!D33)</f>
        <v>0</v>
      </c>
      <c r="E171" s="17">
        <f>SUM([1]AU:Utkarsh!E33)</f>
        <v>132835</v>
      </c>
      <c r="F171" s="17">
        <f>SUM([1]AU:Utkarsh!F33)</f>
        <v>5379671</v>
      </c>
      <c r="G171" s="11" t="e">
        <f t="shared" si="27"/>
        <v>#DIV/0!</v>
      </c>
      <c r="H171" s="11" t="e">
        <f t="shared" si="27"/>
        <v>#DIV/0!</v>
      </c>
      <c r="I171" s="17">
        <f>SUM([1]AU:Utkarsh!I33)</f>
        <v>667882</v>
      </c>
      <c r="J171" s="17">
        <f>SUM([1]AU:Utkarsh!J33)</f>
        <v>11455368.00887</v>
      </c>
    </row>
    <row r="172" spans="1:10" x14ac:dyDescent="0.25">
      <c r="A172" s="5">
        <v>4</v>
      </c>
      <c r="B172" s="6" t="s">
        <v>52</v>
      </c>
      <c r="C172" s="34"/>
      <c r="D172" s="34"/>
      <c r="E172" s="34"/>
      <c r="F172" s="34"/>
      <c r="G172" s="34"/>
      <c r="H172" s="34"/>
      <c r="I172" s="34"/>
      <c r="J172" s="34"/>
    </row>
    <row r="173" spans="1:10" x14ac:dyDescent="0.25">
      <c r="A173" s="3" t="s">
        <v>53</v>
      </c>
      <c r="B173" s="19" t="s">
        <v>54</v>
      </c>
      <c r="C173" s="13">
        <f>SUM([1]AU:Utkarsh!C35)</f>
        <v>0</v>
      </c>
      <c r="D173" s="13">
        <f>SUM([1]AU:Utkarsh!D35)</f>
        <v>0</v>
      </c>
      <c r="E173" s="13">
        <f>SUM([1]AU:Utkarsh!E35)</f>
        <v>0</v>
      </c>
      <c r="F173" s="13">
        <f>SUM([1]AU:Utkarsh!F35)</f>
        <v>0</v>
      </c>
      <c r="G173" s="11" t="e">
        <f t="shared" ref="G173:H179" si="28">E173/C173*100</f>
        <v>#DIV/0!</v>
      </c>
      <c r="H173" s="11" t="e">
        <f t="shared" si="28"/>
        <v>#DIV/0!</v>
      </c>
      <c r="I173" s="13">
        <f>SUM([1]AU:Utkarsh!I35)</f>
        <v>3</v>
      </c>
      <c r="J173" s="13">
        <f>SUM([1]AU:Utkarsh!J35)</f>
        <v>15200</v>
      </c>
    </row>
    <row r="174" spans="1:10" x14ac:dyDescent="0.25">
      <c r="A174" s="3" t="s">
        <v>55</v>
      </c>
      <c r="B174" s="19" t="s">
        <v>39</v>
      </c>
      <c r="C174" s="13">
        <f>SUM([1]AU:Utkarsh!C36)</f>
        <v>67</v>
      </c>
      <c r="D174" s="13">
        <f>SUM([1]AU:Utkarsh!D36)</f>
        <v>111320</v>
      </c>
      <c r="E174" s="13">
        <f>SUM([1]AU:Utkarsh!E36)</f>
        <v>0</v>
      </c>
      <c r="F174" s="13">
        <f>SUM([1]AU:Utkarsh!F36)</f>
        <v>0</v>
      </c>
      <c r="G174" s="11">
        <f t="shared" si="28"/>
        <v>0</v>
      </c>
      <c r="H174" s="11">
        <f t="shared" si="28"/>
        <v>0</v>
      </c>
      <c r="I174" s="13">
        <f>SUM([1]AU:Utkarsh!I36)</f>
        <v>0</v>
      </c>
      <c r="J174" s="13">
        <f>SUM([1]AU:Utkarsh!J36)</f>
        <v>0</v>
      </c>
    </row>
    <row r="175" spans="1:10" x14ac:dyDescent="0.25">
      <c r="A175" s="3" t="s">
        <v>56</v>
      </c>
      <c r="B175" s="19" t="s">
        <v>57</v>
      </c>
      <c r="C175" s="13">
        <f>SUM([1]AU:Utkarsh!C37)</f>
        <v>3535</v>
      </c>
      <c r="D175" s="13">
        <f>SUM([1]AU:Utkarsh!D37)</f>
        <v>1600896</v>
      </c>
      <c r="E175" s="13">
        <f>SUM([1]AU:Utkarsh!E37)</f>
        <v>684</v>
      </c>
      <c r="F175" s="13">
        <f>SUM([1]AU:Utkarsh!F37)</f>
        <v>762896</v>
      </c>
      <c r="G175" s="11">
        <f t="shared" si="28"/>
        <v>19.349363507779348</v>
      </c>
      <c r="H175" s="11">
        <f t="shared" si="28"/>
        <v>47.654313584392739</v>
      </c>
      <c r="I175" s="13">
        <f>SUM([1]AU:Utkarsh!I37)</f>
        <v>4074</v>
      </c>
      <c r="J175" s="13">
        <f>SUM([1]AU:Utkarsh!J37)</f>
        <v>4409687.1900000013</v>
      </c>
    </row>
    <row r="176" spans="1:10" x14ac:dyDescent="0.25">
      <c r="A176" s="3" t="s">
        <v>58</v>
      </c>
      <c r="B176" s="19" t="s">
        <v>59</v>
      </c>
      <c r="C176" s="13">
        <f>SUM([1]AU:Utkarsh!C38)</f>
        <v>6699</v>
      </c>
      <c r="D176" s="13">
        <f>SUM([1]AU:Utkarsh!D38)</f>
        <v>162071</v>
      </c>
      <c r="E176" s="13">
        <f>SUM([1]AU:Utkarsh!E38)</f>
        <v>267</v>
      </c>
      <c r="F176" s="13">
        <f>SUM([1]AU:Utkarsh!F38)</f>
        <v>41339</v>
      </c>
      <c r="G176" s="11">
        <f t="shared" si="28"/>
        <v>3.9856695029108824</v>
      </c>
      <c r="H176" s="11">
        <f t="shared" si="28"/>
        <v>25.506722362421407</v>
      </c>
      <c r="I176" s="13">
        <f>SUM([1]AU:Utkarsh!I38)</f>
        <v>5695</v>
      </c>
      <c r="J176" s="13">
        <f>SUM([1]AU:Utkarsh!J38)</f>
        <v>1013429</v>
      </c>
    </row>
    <row r="177" spans="1:10" x14ac:dyDescent="0.25">
      <c r="A177" s="3" t="s">
        <v>60</v>
      </c>
      <c r="B177" s="19" t="s">
        <v>47</v>
      </c>
      <c r="C177" s="13">
        <f>SUM([1]AU:Utkarsh!C39)</f>
        <v>22096</v>
      </c>
      <c r="D177" s="13">
        <f>SUM([1]AU:Utkarsh!D39)</f>
        <v>9263937</v>
      </c>
      <c r="E177" s="13">
        <f>SUM([1]AU:Utkarsh!E39)</f>
        <v>26593</v>
      </c>
      <c r="F177" s="13">
        <f>SUM([1]AU:Utkarsh!F39)</f>
        <v>8930761.9699999988</v>
      </c>
      <c r="G177" s="11">
        <f t="shared" si="28"/>
        <v>120.35209992758871</v>
      </c>
      <c r="H177" s="11">
        <f t="shared" si="28"/>
        <v>96.403526599975791</v>
      </c>
      <c r="I177" s="13">
        <f>SUM([1]AU:Utkarsh!I39)</f>
        <v>230804</v>
      </c>
      <c r="J177" s="13">
        <f>SUM([1]AU:Utkarsh!J39)</f>
        <v>33134249.528000005</v>
      </c>
    </row>
    <row r="178" spans="1:10" ht="30" x14ac:dyDescent="0.25">
      <c r="A178" s="8">
        <v>5</v>
      </c>
      <c r="B178" s="24" t="s">
        <v>61</v>
      </c>
      <c r="C178" s="10">
        <f>SUM([1]AU:Utkarsh!C40)</f>
        <v>32397</v>
      </c>
      <c r="D178" s="10">
        <f>SUM([1]AU:Utkarsh!D40)</f>
        <v>11138224</v>
      </c>
      <c r="E178" s="10">
        <f>SUM([1]AU:Utkarsh!E40)</f>
        <v>27544</v>
      </c>
      <c r="F178" s="10">
        <f>SUM([1]AU:Utkarsh!F40)</f>
        <v>9734996.9699999988</v>
      </c>
      <c r="G178" s="11">
        <f t="shared" si="28"/>
        <v>85.020217921412481</v>
      </c>
      <c r="H178" s="11">
        <f t="shared" si="28"/>
        <v>87.401698601141433</v>
      </c>
      <c r="I178" s="10">
        <f>SUM([1]AU:Utkarsh!I40)</f>
        <v>240576</v>
      </c>
      <c r="J178" s="10">
        <f>SUM([1]AU:Utkarsh!J40)</f>
        <v>27772565.718000006</v>
      </c>
    </row>
    <row r="179" spans="1:10" x14ac:dyDescent="0.25">
      <c r="A179" s="8"/>
      <c r="B179" s="25" t="s">
        <v>62</v>
      </c>
      <c r="C179" s="10">
        <f>SUM([1]AU:Utkarsh!C41)</f>
        <v>297737</v>
      </c>
      <c r="D179" s="10">
        <f>SUM([1]AU:Utkarsh!D41)</f>
        <v>39785239.19417356</v>
      </c>
      <c r="E179" s="10">
        <f>SUM([1]AU:Utkarsh!E41)</f>
        <v>411761</v>
      </c>
      <c r="F179" s="10">
        <f>SUM([1]AU:Utkarsh!F41)</f>
        <v>32675301.719999999</v>
      </c>
      <c r="G179" s="11">
        <f t="shared" si="28"/>
        <v>138.29688617806991</v>
      </c>
      <c r="H179" s="11">
        <f t="shared" si="28"/>
        <v>82.129207670530249</v>
      </c>
      <c r="I179" s="10">
        <f>SUM([1]AU:Utkarsh!I41)</f>
        <v>2072282</v>
      </c>
      <c r="J179" s="10">
        <f>SUM([1]AU:Utkarsh!J41)</f>
        <v>128804841.39399998</v>
      </c>
    </row>
    <row r="180" spans="1:10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</row>
    <row r="181" spans="1:10" x14ac:dyDescent="0.25">
      <c r="A181" s="36" t="s">
        <v>67</v>
      </c>
      <c r="B181" s="36"/>
      <c r="C181" s="36"/>
      <c r="D181" s="36"/>
      <c r="E181" s="36"/>
      <c r="F181" s="36"/>
      <c r="G181" s="36"/>
      <c r="H181" s="36"/>
      <c r="I181" s="36"/>
      <c r="J181" s="36"/>
    </row>
    <row r="182" spans="1:10" ht="30.75" customHeight="1" x14ac:dyDescent="0.25">
      <c r="A182" s="37" t="s">
        <v>6</v>
      </c>
      <c r="B182" s="38" t="s">
        <v>7</v>
      </c>
      <c r="C182" s="38" t="s">
        <v>8</v>
      </c>
      <c r="D182" s="38"/>
      <c r="E182" s="38" t="s">
        <v>9</v>
      </c>
      <c r="F182" s="38"/>
      <c r="G182" s="38" t="s">
        <v>10</v>
      </c>
      <c r="H182" s="38"/>
      <c r="I182" s="38" t="s">
        <v>11</v>
      </c>
      <c r="J182" s="38"/>
    </row>
    <row r="183" spans="1:10" x14ac:dyDescent="0.25">
      <c r="A183" s="37"/>
      <c r="B183" s="38"/>
      <c r="C183" s="3" t="s">
        <v>12</v>
      </c>
      <c r="D183" s="3" t="s">
        <v>13</v>
      </c>
      <c r="E183" s="3" t="s">
        <v>12</v>
      </c>
      <c r="F183" s="3" t="s">
        <v>13</v>
      </c>
      <c r="G183" s="3" t="s">
        <v>12</v>
      </c>
      <c r="H183" s="3" t="s">
        <v>13</v>
      </c>
      <c r="I183" s="3" t="s">
        <v>12</v>
      </c>
      <c r="J183" s="4" t="s">
        <v>13</v>
      </c>
    </row>
    <row r="184" spans="1:10" x14ac:dyDescent="0.25">
      <c r="A184" s="5">
        <v>1</v>
      </c>
      <c r="B184" s="6" t="s">
        <v>14</v>
      </c>
      <c r="C184" s="34"/>
      <c r="D184" s="34"/>
      <c r="E184" s="34"/>
      <c r="F184" s="34"/>
      <c r="G184" s="34"/>
      <c r="H184" s="34"/>
      <c r="I184" s="34"/>
      <c r="J184" s="34"/>
    </row>
    <row r="185" spans="1:10" x14ac:dyDescent="0.25">
      <c r="A185" s="8" t="s">
        <v>15</v>
      </c>
      <c r="B185" s="9" t="s">
        <v>16</v>
      </c>
      <c r="C185" s="10">
        <f>[1]DBS!C12</f>
        <v>229</v>
      </c>
      <c r="D185" s="10">
        <f>[1]DBS!D12</f>
        <v>8574031.8959999997</v>
      </c>
      <c r="E185" s="10">
        <f>[1]DBS!E12</f>
        <v>9</v>
      </c>
      <c r="F185" s="10">
        <f>[1]DBS!F12</f>
        <v>28572600</v>
      </c>
      <c r="G185" s="11">
        <f t="shared" ref="G185:H206" si="29">E185/C185*100</f>
        <v>3.9301310043668125</v>
      </c>
      <c r="H185" s="11">
        <f t="shared" si="29"/>
        <v>333.24578618992342</v>
      </c>
      <c r="I185" s="10">
        <f>[1]DBS!I12</f>
        <v>22</v>
      </c>
      <c r="J185" s="10">
        <f>[1]DBS!J12</f>
        <v>12610500</v>
      </c>
    </row>
    <row r="186" spans="1:10" x14ac:dyDescent="0.25">
      <c r="A186" s="3" t="s">
        <v>17</v>
      </c>
      <c r="B186" s="12" t="s">
        <v>18</v>
      </c>
      <c r="C186" s="13">
        <f>[1]DBS!C13</f>
        <v>126</v>
      </c>
      <c r="D186" s="13">
        <f>[1]DBS!D13</f>
        <v>24807.48</v>
      </c>
      <c r="E186" s="13">
        <f>[1]DBS!E13</f>
        <v>0</v>
      </c>
      <c r="F186" s="13">
        <f>[1]DBS!F13</f>
        <v>0</v>
      </c>
      <c r="G186" s="11">
        <f t="shared" si="29"/>
        <v>0</v>
      </c>
      <c r="H186" s="11">
        <f t="shared" si="29"/>
        <v>0</v>
      </c>
      <c r="I186" s="13">
        <f>[1]DBS!I13</f>
        <v>0</v>
      </c>
      <c r="J186" s="13">
        <f>[1]DBS!J13</f>
        <v>0</v>
      </c>
    </row>
    <row r="187" spans="1:10" x14ac:dyDescent="0.25">
      <c r="A187" s="3" t="s">
        <v>19</v>
      </c>
      <c r="B187" s="12" t="s">
        <v>20</v>
      </c>
      <c r="C187" s="13">
        <f>[1]DBS!C14</f>
        <v>21</v>
      </c>
      <c r="D187" s="13">
        <f>[1]DBS!D14</f>
        <v>3164.79</v>
      </c>
      <c r="E187" s="13">
        <f>[1]DBS!E14</f>
        <v>0</v>
      </c>
      <c r="F187" s="13">
        <f>[1]DBS!F14</f>
        <v>0</v>
      </c>
      <c r="G187" s="11">
        <f t="shared" si="29"/>
        <v>0</v>
      </c>
      <c r="H187" s="11">
        <f t="shared" si="29"/>
        <v>0</v>
      </c>
      <c r="I187" s="13">
        <f>[1]DBS!I14</f>
        <v>1</v>
      </c>
      <c r="J187" s="13">
        <f>[1]DBS!J14</f>
        <v>40000</v>
      </c>
    </row>
    <row r="188" spans="1:10" x14ac:dyDescent="0.25">
      <c r="A188" s="3" t="s">
        <v>21</v>
      </c>
      <c r="B188" s="12" t="s">
        <v>22</v>
      </c>
      <c r="C188" s="13">
        <f>[1]DBS!C15</f>
        <v>82</v>
      </c>
      <c r="D188" s="13">
        <f>[1]DBS!D15</f>
        <v>8546059.6260000002</v>
      </c>
      <c r="E188" s="13">
        <f>[1]DBS!E15</f>
        <v>9</v>
      </c>
      <c r="F188" s="13">
        <f>[1]DBS!F15</f>
        <v>28572600</v>
      </c>
      <c r="G188" s="11">
        <f t="shared" si="29"/>
        <v>10.975609756097562</v>
      </c>
      <c r="H188" s="11">
        <f t="shared" si="29"/>
        <v>334.33653929902965</v>
      </c>
      <c r="I188" s="13">
        <f>[1]DBS!I15</f>
        <v>21</v>
      </c>
      <c r="J188" s="13">
        <f>[1]DBS!J15</f>
        <v>12570500</v>
      </c>
    </row>
    <row r="189" spans="1:10" ht="30" x14ac:dyDescent="0.25">
      <c r="A189" s="15"/>
      <c r="B189" s="16" t="s">
        <v>23</v>
      </c>
      <c r="C189" s="17">
        <f>[1]DBS!C16</f>
        <v>0</v>
      </c>
      <c r="D189" s="17">
        <f>[1]DBS!D16</f>
        <v>0</v>
      </c>
      <c r="E189" s="17">
        <f>[1]DBS!E16</f>
        <v>0</v>
      </c>
      <c r="F189" s="17">
        <f>[1]DBS!F16</f>
        <v>0</v>
      </c>
      <c r="G189" s="11" t="e">
        <f t="shared" si="29"/>
        <v>#DIV/0!</v>
      </c>
      <c r="H189" s="11" t="e">
        <f t="shared" si="29"/>
        <v>#DIV/0!</v>
      </c>
      <c r="I189" s="17">
        <f>[1]DBS!I16</f>
        <v>0</v>
      </c>
      <c r="J189" s="17">
        <f>[1]DBS!J16</f>
        <v>0</v>
      </c>
    </row>
    <row r="190" spans="1:10" ht="30" x14ac:dyDescent="0.25">
      <c r="A190" s="15"/>
      <c r="B190" s="16" t="s">
        <v>24</v>
      </c>
      <c r="C190" s="17">
        <f>[1]DBS!C17</f>
        <v>0</v>
      </c>
      <c r="D190" s="17">
        <f>[1]DBS!D17</f>
        <v>0</v>
      </c>
      <c r="E190" s="17">
        <f>[1]DBS!E17</f>
        <v>0</v>
      </c>
      <c r="F190" s="17">
        <f>[1]DBS!F17</f>
        <v>0</v>
      </c>
      <c r="G190" s="11" t="e">
        <f t="shared" si="29"/>
        <v>#DIV/0!</v>
      </c>
      <c r="H190" s="11" t="e">
        <f t="shared" si="29"/>
        <v>#DIV/0!</v>
      </c>
      <c r="I190" s="17">
        <f>[1]DBS!I17</f>
        <v>0</v>
      </c>
      <c r="J190" s="17">
        <f>[1]DBS!J17</f>
        <v>0</v>
      </c>
    </row>
    <row r="191" spans="1:10" x14ac:dyDescent="0.25">
      <c r="A191" s="8" t="s">
        <v>25</v>
      </c>
      <c r="B191" s="18" t="s">
        <v>26</v>
      </c>
      <c r="C191" s="10">
        <f>[1]DBS!C18</f>
        <v>2651</v>
      </c>
      <c r="D191" s="10">
        <f>[1]DBS!D18</f>
        <v>26790692</v>
      </c>
      <c r="E191" s="10">
        <f>[1]DBS!E18</f>
        <v>48</v>
      </c>
      <c r="F191" s="10">
        <f>[1]DBS!F18</f>
        <v>7070100</v>
      </c>
      <c r="G191" s="11">
        <f t="shared" si="29"/>
        <v>1.8106374952847983</v>
      </c>
      <c r="H191" s="11">
        <f t="shared" si="29"/>
        <v>26.390135797910709</v>
      </c>
      <c r="I191" s="10">
        <f>[1]DBS!I18</f>
        <v>164</v>
      </c>
      <c r="J191" s="10">
        <f>[1]DBS!J18</f>
        <v>24054800</v>
      </c>
    </row>
    <row r="192" spans="1:10" ht="30" x14ac:dyDescent="0.25">
      <c r="A192" s="3" t="s">
        <v>27</v>
      </c>
      <c r="B192" s="12" t="s">
        <v>28</v>
      </c>
      <c r="C192" s="13">
        <f>[1]DBS!C19</f>
        <v>538</v>
      </c>
      <c r="D192" s="13">
        <f>[1]DBS!D19</f>
        <v>17031498</v>
      </c>
      <c r="E192" s="13">
        <f>[1]DBS!E19</f>
        <v>8</v>
      </c>
      <c r="F192" s="13">
        <f>[1]DBS!F19</f>
        <v>2106400</v>
      </c>
      <c r="G192" s="11">
        <f t="shared" si="29"/>
        <v>1.486988847583643</v>
      </c>
      <c r="H192" s="11">
        <f t="shared" si="29"/>
        <v>12.367673119534171</v>
      </c>
      <c r="I192" s="13">
        <f>[1]DBS!I19</f>
        <v>33</v>
      </c>
      <c r="J192" s="13">
        <f>[1]DBS!J19</f>
        <v>13737000</v>
      </c>
    </row>
    <row r="193" spans="1:10" x14ac:dyDescent="0.25">
      <c r="A193" s="3" t="s">
        <v>29</v>
      </c>
      <c r="B193" s="19" t="s">
        <v>30</v>
      </c>
      <c r="C193" s="13">
        <f>[1]DBS!C20</f>
        <v>1572</v>
      </c>
      <c r="D193" s="13">
        <f>[1]DBS!D20</f>
        <v>7097717</v>
      </c>
      <c r="E193" s="13">
        <f>[1]DBS!E20</f>
        <v>24</v>
      </c>
      <c r="F193" s="13">
        <f>[1]DBS!F20</f>
        <v>3722100</v>
      </c>
      <c r="G193" s="11">
        <f t="shared" si="29"/>
        <v>1.5267175572519083</v>
      </c>
      <c r="H193" s="11">
        <f t="shared" si="29"/>
        <v>52.440805966200124</v>
      </c>
      <c r="I193" s="13">
        <f>[1]DBS!I20</f>
        <v>76</v>
      </c>
      <c r="J193" s="13">
        <f>[1]DBS!J20</f>
        <v>5354400</v>
      </c>
    </row>
    <row r="194" spans="1:10" x14ac:dyDescent="0.25">
      <c r="A194" s="3" t="s">
        <v>31</v>
      </c>
      <c r="B194" s="19" t="s">
        <v>32</v>
      </c>
      <c r="C194" s="13">
        <f>[1]DBS!C21</f>
        <v>381</v>
      </c>
      <c r="D194" s="13">
        <f>[1]DBS!D21</f>
        <v>2608632</v>
      </c>
      <c r="E194" s="13">
        <f>[1]DBS!E21</f>
        <v>16</v>
      </c>
      <c r="F194" s="13">
        <f>[1]DBS!F21</f>
        <v>1241600</v>
      </c>
      <c r="G194" s="11">
        <f t="shared" si="29"/>
        <v>4.1994750656167978</v>
      </c>
      <c r="H194" s="11">
        <f t="shared" si="29"/>
        <v>47.595828004869986</v>
      </c>
      <c r="I194" s="13">
        <f>[1]DBS!I21</f>
        <v>55</v>
      </c>
      <c r="J194" s="13">
        <f>[1]DBS!J21</f>
        <v>4963400</v>
      </c>
    </row>
    <row r="195" spans="1:10" ht="30" x14ac:dyDescent="0.25">
      <c r="A195" s="3" t="s">
        <v>33</v>
      </c>
      <c r="B195" s="19" t="s">
        <v>34</v>
      </c>
      <c r="C195" s="13">
        <f>[1]DBS!C22</f>
        <v>160</v>
      </c>
      <c r="D195" s="13">
        <f>[1]DBS!D22</f>
        <v>52845</v>
      </c>
      <c r="E195" s="13">
        <f>[1]DBS!E22</f>
        <v>0</v>
      </c>
      <c r="F195" s="13">
        <f>[1]DBS!F22</f>
        <v>0</v>
      </c>
      <c r="G195" s="11">
        <f t="shared" si="29"/>
        <v>0</v>
      </c>
      <c r="H195" s="11">
        <f t="shared" si="29"/>
        <v>0</v>
      </c>
      <c r="I195" s="13">
        <f>[1]DBS!I22</f>
        <v>0</v>
      </c>
      <c r="J195" s="13">
        <f>[1]DBS!J22</f>
        <v>0</v>
      </c>
    </row>
    <row r="196" spans="1:10" ht="30" x14ac:dyDescent="0.25">
      <c r="A196" s="15"/>
      <c r="B196" s="20" t="s">
        <v>35</v>
      </c>
      <c r="C196" s="17">
        <f>[1]DBS!C23</f>
        <v>0</v>
      </c>
      <c r="D196" s="17">
        <f>[1]DBS!D23</f>
        <v>0</v>
      </c>
      <c r="E196" s="17">
        <f>[1]DBS!E23</f>
        <v>0</v>
      </c>
      <c r="F196" s="17">
        <f>[1]DBS!F23</f>
        <v>0</v>
      </c>
      <c r="G196" s="11" t="e">
        <f t="shared" si="29"/>
        <v>#DIV/0!</v>
      </c>
      <c r="H196" s="11" t="e">
        <f t="shared" si="29"/>
        <v>#DIV/0!</v>
      </c>
      <c r="I196" s="17">
        <f>[1]DBS!I23</f>
        <v>0</v>
      </c>
      <c r="J196" s="17">
        <f>[1]DBS!J23</f>
        <v>0</v>
      </c>
    </row>
    <row r="197" spans="1:10" x14ac:dyDescent="0.25">
      <c r="A197" s="3" t="s">
        <v>36</v>
      </c>
      <c r="B197" s="12" t="s">
        <v>37</v>
      </c>
      <c r="C197" s="13">
        <f>[1]DBS!C24</f>
        <v>574</v>
      </c>
      <c r="D197" s="13">
        <f>[1]DBS!D24</f>
        <v>47187262</v>
      </c>
      <c r="E197" s="13">
        <f>[1]DBS!E24</f>
        <v>5</v>
      </c>
      <c r="F197" s="13">
        <f>[1]DBS!F24</f>
        <v>24575900</v>
      </c>
      <c r="G197" s="11">
        <f t="shared" si="29"/>
        <v>0.87108013937282225</v>
      </c>
      <c r="H197" s="11">
        <f t="shared" si="29"/>
        <v>52.081640168060602</v>
      </c>
      <c r="I197" s="13">
        <f>[1]DBS!I24</f>
        <v>85</v>
      </c>
      <c r="J197" s="13">
        <f>[1]DBS!J24</f>
        <v>32491800</v>
      </c>
    </row>
    <row r="198" spans="1:10" x14ac:dyDescent="0.25">
      <c r="A198" s="3" t="s">
        <v>38</v>
      </c>
      <c r="B198" s="12" t="s">
        <v>39</v>
      </c>
      <c r="C198" s="13">
        <f>[1]DBS!C25</f>
        <v>44</v>
      </c>
      <c r="D198" s="13">
        <f>[1]DBS!D25</f>
        <v>3854</v>
      </c>
      <c r="E198" s="13">
        <f>[1]DBS!E25</f>
        <v>0</v>
      </c>
      <c r="F198" s="13">
        <f>[1]DBS!F25</f>
        <v>0</v>
      </c>
      <c r="G198" s="11">
        <f t="shared" si="29"/>
        <v>0</v>
      </c>
      <c r="H198" s="11">
        <f t="shared" si="29"/>
        <v>0</v>
      </c>
      <c r="I198" s="13">
        <f>[1]DBS!I25</f>
        <v>0</v>
      </c>
      <c r="J198" s="13">
        <f>[1]DBS!J25</f>
        <v>0</v>
      </c>
    </row>
    <row r="199" spans="1:10" x14ac:dyDescent="0.25">
      <c r="A199" s="3" t="s">
        <v>40</v>
      </c>
      <c r="B199" s="12" t="s">
        <v>41</v>
      </c>
      <c r="C199" s="13">
        <f>[1]DBS!C26</f>
        <v>12</v>
      </c>
      <c r="D199" s="13">
        <f>[1]DBS!D26</f>
        <v>733093</v>
      </c>
      <c r="E199" s="13">
        <f>[1]DBS!E26</f>
        <v>0</v>
      </c>
      <c r="F199" s="13">
        <f>[1]DBS!F26</f>
        <v>0</v>
      </c>
      <c r="G199" s="11">
        <f t="shared" si="29"/>
        <v>0</v>
      </c>
      <c r="H199" s="11">
        <f t="shared" si="29"/>
        <v>0</v>
      </c>
      <c r="I199" s="13">
        <f>[1]DBS!I26</f>
        <v>2</v>
      </c>
      <c r="J199" s="13">
        <f>[1]DBS!J26</f>
        <v>5922900</v>
      </c>
    </row>
    <row r="200" spans="1:10" x14ac:dyDescent="0.25">
      <c r="A200" s="3" t="s">
        <v>42</v>
      </c>
      <c r="B200" s="12" t="s">
        <v>43</v>
      </c>
      <c r="C200" s="13">
        <f>[1]DBS!C27</f>
        <v>12</v>
      </c>
      <c r="D200" s="13">
        <f>[1]DBS!D27</f>
        <v>1641</v>
      </c>
      <c r="E200" s="13">
        <f>[1]DBS!E27</f>
        <v>0</v>
      </c>
      <c r="F200" s="13">
        <f>[1]DBS!F27</f>
        <v>0</v>
      </c>
      <c r="G200" s="11">
        <f t="shared" si="29"/>
        <v>0</v>
      </c>
      <c r="H200" s="11">
        <f t="shared" si="29"/>
        <v>0</v>
      </c>
      <c r="I200" s="13">
        <f>[1]DBS!I27</f>
        <v>0</v>
      </c>
      <c r="J200" s="13">
        <f>[1]DBS!J27</f>
        <v>0</v>
      </c>
    </row>
    <row r="201" spans="1:10" x14ac:dyDescent="0.25">
      <c r="A201" s="3" t="s">
        <v>44</v>
      </c>
      <c r="B201" s="12" t="s">
        <v>45</v>
      </c>
      <c r="C201" s="13">
        <f>[1]DBS!C28</f>
        <v>11</v>
      </c>
      <c r="D201" s="13">
        <f>[1]DBS!D28</f>
        <v>1488</v>
      </c>
      <c r="E201" s="13">
        <f>[1]DBS!E28</f>
        <v>0</v>
      </c>
      <c r="F201" s="13">
        <f>[1]DBS!F28</f>
        <v>0</v>
      </c>
      <c r="G201" s="11">
        <f t="shared" si="29"/>
        <v>0</v>
      </c>
      <c r="H201" s="11">
        <f t="shared" si="29"/>
        <v>0</v>
      </c>
      <c r="I201" s="13">
        <f>[1]DBS!I28</f>
        <v>0</v>
      </c>
      <c r="J201" s="13">
        <f>[1]DBS!J28</f>
        <v>0</v>
      </c>
    </row>
    <row r="202" spans="1:10" x14ac:dyDescent="0.25">
      <c r="A202" s="3" t="s">
        <v>46</v>
      </c>
      <c r="B202" s="12" t="s">
        <v>47</v>
      </c>
      <c r="C202" s="13">
        <f>[1]DBS!C29</f>
        <v>25</v>
      </c>
      <c r="D202" s="13">
        <f>[1]DBS!D29</f>
        <v>2649</v>
      </c>
      <c r="E202" s="13">
        <f>[1]DBS!E29</f>
        <v>0</v>
      </c>
      <c r="F202" s="13">
        <f>[1]DBS!F29</f>
        <v>0</v>
      </c>
      <c r="G202" s="11">
        <f t="shared" si="29"/>
        <v>0</v>
      </c>
      <c r="H202" s="11">
        <f t="shared" si="29"/>
        <v>0</v>
      </c>
      <c r="I202" s="13">
        <f>[1]DBS!I29</f>
        <v>0</v>
      </c>
      <c r="J202" s="13">
        <f>[1]DBS!J29</f>
        <v>0</v>
      </c>
    </row>
    <row r="203" spans="1:10" ht="30" x14ac:dyDescent="0.25">
      <c r="A203" s="15"/>
      <c r="B203" s="21" t="s">
        <v>48</v>
      </c>
      <c r="C203" s="17">
        <f>[1]DBS!C30</f>
        <v>0</v>
      </c>
      <c r="D203" s="17">
        <f>[1]DBS!D30</f>
        <v>0</v>
      </c>
      <c r="E203" s="17">
        <f>[1]DBS!E30</f>
        <v>0</v>
      </c>
      <c r="F203" s="17">
        <f>[1]DBS!F30</f>
        <v>0</v>
      </c>
      <c r="G203" s="11" t="e">
        <f t="shared" si="29"/>
        <v>#DIV/0!</v>
      </c>
      <c r="H203" s="11" t="e">
        <f t="shared" si="29"/>
        <v>#DIV/0!</v>
      </c>
      <c r="I203" s="17">
        <f>[1]DBS!I30</f>
        <v>0</v>
      </c>
      <c r="J203" s="17">
        <f>[1]DBS!J30</f>
        <v>0</v>
      </c>
    </row>
    <row r="204" spans="1:10" ht="30" x14ac:dyDescent="0.25">
      <c r="A204" s="8">
        <v>2</v>
      </c>
      <c r="B204" s="9" t="s">
        <v>49</v>
      </c>
      <c r="C204" s="10">
        <f>[1]DBS!C31</f>
        <v>3558</v>
      </c>
      <c r="D204" s="10">
        <f>[1]DBS!D31</f>
        <v>83294710.895999998</v>
      </c>
      <c r="E204" s="10">
        <f>[1]DBS!E31</f>
        <v>62</v>
      </c>
      <c r="F204" s="10">
        <f>[1]DBS!F31</f>
        <v>60218600</v>
      </c>
      <c r="G204" s="11">
        <f t="shared" si="29"/>
        <v>1.7425519955030917</v>
      </c>
      <c r="H204" s="11">
        <f t="shared" si="29"/>
        <v>72.295826892523422</v>
      </c>
      <c r="I204" s="10">
        <f>[1]DBS!I31</f>
        <v>273</v>
      </c>
      <c r="J204" s="10">
        <f>[1]DBS!J31</f>
        <v>75080000</v>
      </c>
    </row>
    <row r="205" spans="1:10" x14ac:dyDescent="0.25">
      <c r="A205" s="3">
        <v>3</v>
      </c>
      <c r="B205" s="22" t="s">
        <v>50</v>
      </c>
      <c r="C205" s="13">
        <f>[1]DBS!C32</f>
        <v>111</v>
      </c>
      <c r="D205" s="13">
        <f>[1]DBS!D32</f>
        <v>7181164</v>
      </c>
      <c r="E205" s="13">
        <f>[1]DBS!E32</f>
        <v>6</v>
      </c>
      <c r="F205" s="13">
        <f>[1]DBS!F32</f>
        <v>22309200</v>
      </c>
      <c r="G205" s="11">
        <f t="shared" si="29"/>
        <v>5.4054054054054053</v>
      </c>
      <c r="H205" s="11">
        <f t="shared" si="29"/>
        <v>310.66272821509159</v>
      </c>
      <c r="I205" s="13">
        <f>[1]DBS!I32</f>
        <v>18</v>
      </c>
      <c r="J205" s="13">
        <f>[1]DBS!J32</f>
        <v>8658500</v>
      </c>
    </row>
    <row r="206" spans="1:10" ht="30" x14ac:dyDescent="0.25">
      <c r="A206" s="15"/>
      <c r="B206" s="27" t="s">
        <v>51</v>
      </c>
      <c r="C206" s="17">
        <f>[1]DBS!C33</f>
        <v>0</v>
      </c>
      <c r="D206" s="17">
        <f>[1]DBS!D33</f>
        <v>0</v>
      </c>
      <c r="E206" s="17">
        <f>[1]DBS!E33</f>
        <v>0</v>
      </c>
      <c r="F206" s="17">
        <f>[1]DBS!F33</f>
        <v>0</v>
      </c>
      <c r="G206" s="11" t="e">
        <f t="shared" si="29"/>
        <v>#DIV/0!</v>
      </c>
      <c r="H206" s="11" t="e">
        <f t="shared" si="29"/>
        <v>#DIV/0!</v>
      </c>
      <c r="I206" s="17">
        <f>[1]DBS!I33</f>
        <v>0</v>
      </c>
      <c r="J206" s="17">
        <f>[1]DBS!J33</f>
        <v>0</v>
      </c>
    </row>
    <row r="207" spans="1:10" x14ac:dyDescent="0.25">
      <c r="A207" s="5">
        <v>4</v>
      </c>
      <c r="B207" s="6" t="s">
        <v>52</v>
      </c>
      <c r="C207" s="34"/>
      <c r="D207" s="34"/>
      <c r="E207" s="34"/>
      <c r="F207" s="34"/>
      <c r="G207" s="34"/>
      <c r="H207" s="34"/>
      <c r="I207" s="34"/>
      <c r="J207" s="34"/>
    </row>
    <row r="208" spans="1:10" x14ac:dyDescent="0.25">
      <c r="A208" s="3" t="s">
        <v>53</v>
      </c>
      <c r="B208" s="19" t="s">
        <v>54</v>
      </c>
      <c r="C208" s="13">
        <f>[1]DBS!C35</f>
        <v>0</v>
      </c>
      <c r="D208" s="13">
        <f>[1]DBS!D35</f>
        <v>0</v>
      </c>
      <c r="E208" s="13">
        <f>[1]DBS!E35</f>
        <v>0</v>
      </c>
      <c r="F208" s="13">
        <f>[1]DBS!F35</f>
        <v>0</v>
      </c>
      <c r="G208" s="11" t="e">
        <f t="shared" ref="G208:H214" si="30">E208/C208*100</f>
        <v>#DIV/0!</v>
      </c>
      <c r="H208" s="11" t="e">
        <f t="shared" si="30"/>
        <v>#DIV/0!</v>
      </c>
      <c r="I208" s="13">
        <f>[1]DBS!I35</f>
        <v>0</v>
      </c>
      <c r="J208" s="13">
        <f>[1]DBS!J35</f>
        <v>0</v>
      </c>
    </row>
    <row r="209" spans="1:68" x14ac:dyDescent="0.25">
      <c r="A209" s="3" t="s">
        <v>55</v>
      </c>
      <c r="B209" s="19" t="s">
        <v>39</v>
      </c>
      <c r="C209" s="13">
        <f>[1]DBS!C36</f>
        <v>0</v>
      </c>
      <c r="D209" s="13">
        <f>[1]DBS!D36</f>
        <v>0</v>
      </c>
      <c r="E209" s="13">
        <f>[1]DBS!E36</f>
        <v>0</v>
      </c>
      <c r="F209" s="13">
        <f>[1]DBS!F36</f>
        <v>0</v>
      </c>
      <c r="G209" s="11" t="e">
        <f t="shared" si="30"/>
        <v>#DIV/0!</v>
      </c>
      <c r="H209" s="11" t="e">
        <f t="shared" si="30"/>
        <v>#DIV/0!</v>
      </c>
      <c r="I209" s="13">
        <f>[1]DBS!I36</f>
        <v>0</v>
      </c>
      <c r="J209" s="13">
        <f>[1]DBS!J36</f>
        <v>0</v>
      </c>
    </row>
    <row r="210" spans="1:68" x14ac:dyDescent="0.25">
      <c r="A210" s="3" t="s">
        <v>56</v>
      </c>
      <c r="B210" s="19" t="s">
        <v>57</v>
      </c>
      <c r="C210" s="13">
        <f>[1]DBS!C37</f>
        <v>462</v>
      </c>
      <c r="D210" s="13">
        <f>[1]DBS!D37</f>
        <v>4368125</v>
      </c>
      <c r="E210" s="13">
        <f>[1]DBS!E37</f>
        <v>36</v>
      </c>
      <c r="F210" s="13">
        <f>[1]DBS!F37</f>
        <v>522500</v>
      </c>
      <c r="G210" s="11">
        <f t="shared" si="30"/>
        <v>7.7922077922077921</v>
      </c>
      <c r="H210" s="11">
        <f t="shared" si="30"/>
        <v>11.961654027757906</v>
      </c>
      <c r="I210" s="13">
        <f>[1]DBS!I37</f>
        <v>667</v>
      </c>
      <c r="J210" s="13">
        <f>[1]DBS!J37</f>
        <v>5770000</v>
      </c>
    </row>
    <row r="211" spans="1:68" x14ac:dyDescent="0.25">
      <c r="A211" s="3" t="s">
        <v>58</v>
      </c>
      <c r="B211" s="19" t="s">
        <v>59</v>
      </c>
      <c r="C211" s="13">
        <f>[1]DBS!C38</f>
        <v>25210</v>
      </c>
      <c r="D211" s="13">
        <f>[1]DBS!D38</f>
        <v>2775960</v>
      </c>
      <c r="E211" s="13">
        <f>[1]DBS!E38</f>
        <v>390</v>
      </c>
      <c r="F211" s="13">
        <f>[1]DBS!F38</f>
        <v>44000</v>
      </c>
      <c r="G211" s="11">
        <f t="shared" si="30"/>
        <v>1.5470051566838556</v>
      </c>
      <c r="H211" s="11">
        <f t="shared" si="30"/>
        <v>1.5850372483753368</v>
      </c>
      <c r="I211" s="13">
        <f>[1]DBS!I38</f>
        <v>14224</v>
      </c>
      <c r="J211" s="13">
        <f>[1]DBS!J38</f>
        <v>1021900</v>
      </c>
    </row>
    <row r="212" spans="1:68" x14ac:dyDescent="0.25">
      <c r="A212" s="3" t="s">
        <v>60</v>
      </c>
      <c r="B212" s="19" t="s">
        <v>47</v>
      </c>
      <c r="C212" s="13">
        <f>[1]DBS!C39</f>
        <v>4360</v>
      </c>
      <c r="D212" s="13">
        <f>[1]DBS!D39</f>
        <v>58228729</v>
      </c>
      <c r="E212" s="13">
        <f>[1]DBS!E39</f>
        <v>212</v>
      </c>
      <c r="F212" s="13">
        <f>[1]DBS!F39</f>
        <v>175177600</v>
      </c>
      <c r="G212" s="11">
        <f t="shared" si="30"/>
        <v>4.862385321100918</v>
      </c>
      <c r="H212" s="11">
        <f t="shared" si="30"/>
        <v>300.84393564558144</v>
      </c>
      <c r="I212" s="13">
        <f>[1]DBS!I39</f>
        <v>207</v>
      </c>
      <c r="J212" s="13">
        <f>[1]DBS!J39</f>
        <v>116703900</v>
      </c>
    </row>
    <row r="213" spans="1:68" ht="30" x14ac:dyDescent="0.25">
      <c r="A213" s="8">
        <v>5</v>
      </c>
      <c r="B213" s="24" t="s">
        <v>61</v>
      </c>
      <c r="C213" s="10">
        <f>[1]DBS!C40</f>
        <v>30032</v>
      </c>
      <c r="D213" s="10">
        <f>[1]DBS!D40</f>
        <v>65372814</v>
      </c>
      <c r="E213" s="10">
        <f>[1]DBS!E40</f>
        <v>638</v>
      </c>
      <c r="F213" s="10">
        <f>[1]DBS!F40</f>
        <v>175744100</v>
      </c>
      <c r="G213" s="11">
        <f t="shared" si="30"/>
        <v>2.1244006393180608</v>
      </c>
      <c r="H213" s="11">
        <f t="shared" si="30"/>
        <v>268.83361637147823</v>
      </c>
      <c r="I213" s="10">
        <f>[1]DBS!I40</f>
        <v>15098</v>
      </c>
      <c r="J213" s="10">
        <f>[1]DBS!J40</f>
        <v>123495800</v>
      </c>
    </row>
    <row r="214" spans="1:68" x14ac:dyDescent="0.25">
      <c r="A214" s="8"/>
      <c r="B214" s="25" t="s">
        <v>62</v>
      </c>
      <c r="C214" s="10">
        <f>[1]DBS!C41</f>
        <v>33590</v>
      </c>
      <c r="D214" s="10">
        <f>[1]DBS!D41</f>
        <v>148667524.896</v>
      </c>
      <c r="E214" s="10">
        <f>[1]DBS!E41</f>
        <v>700</v>
      </c>
      <c r="F214" s="10">
        <f>[1]DBS!F41</f>
        <v>235962700</v>
      </c>
      <c r="G214" s="11">
        <f t="shared" si="30"/>
        <v>2.0839535576064305</v>
      </c>
      <c r="H214" s="11">
        <f t="shared" si="30"/>
        <v>158.71838867638857</v>
      </c>
      <c r="I214" s="10">
        <f>[1]DBS!I41</f>
        <v>15371</v>
      </c>
      <c r="J214" s="10">
        <f>[1]DBS!J41</f>
        <v>198575800</v>
      </c>
    </row>
    <row r="215" spans="1:68" s="28" customForma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</row>
    <row r="216" spans="1:68" x14ac:dyDescent="0.25">
      <c r="A216" s="36" t="s">
        <v>68</v>
      </c>
      <c r="B216" s="36"/>
      <c r="C216" s="36"/>
      <c r="D216" s="36"/>
      <c r="E216" s="36"/>
      <c r="F216" s="36"/>
      <c r="G216" s="36"/>
      <c r="H216" s="36"/>
      <c r="I216" s="36"/>
      <c r="J216" s="36"/>
    </row>
    <row r="217" spans="1:68" ht="32.25" customHeight="1" x14ac:dyDescent="0.25">
      <c r="A217" s="37" t="s">
        <v>6</v>
      </c>
      <c r="B217" s="38" t="s">
        <v>7</v>
      </c>
      <c r="C217" s="38" t="s">
        <v>8</v>
      </c>
      <c r="D217" s="38"/>
      <c r="E217" s="38" t="s">
        <v>9</v>
      </c>
      <c r="F217" s="38"/>
      <c r="G217" s="38" t="s">
        <v>10</v>
      </c>
      <c r="H217" s="38"/>
      <c r="I217" s="38" t="s">
        <v>11</v>
      </c>
      <c r="J217" s="38"/>
    </row>
    <row r="218" spans="1:68" x14ac:dyDescent="0.25">
      <c r="A218" s="37"/>
      <c r="B218" s="38"/>
      <c r="C218" s="3" t="s">
        <v>12</v>
      </c>
      <c r="D218" s="3" t="s">
        <v>13</v>
      </c>
      <c r="E218" s="3" t="s">
        <v>12</v>
      </c>
      <c r="F218" s="3" t="s">
        <v>13</v>
      </c>
      <c r="G218" s="3" t="s">
        <v>12</v>
      </c>
      <c r="H218" s="3" t="s">
        <v>13</v>
      </c>
      <c r="I218" s="3" t="s">
        <v>12</v>
      </c>
      <c r="J218" s="4" t="s">
        <v>13</v>
      </c>
    </row>
    <row r="219" spans="1:68" x14ac:dyDescent="0.25">
      <c r="A219" s="5">
        <v>1</v>
      </c>
      <c r="B219" s="6" t="s">
        <v>14</v>
      </c>
      <c r="C219" s="34"/>
      <c r="D219" s="34"/>
      <c r="E219" s="34"/>
      <c r="F219" s="34"/>
      <c r="G219" s="34"/>
      <c r="H219" s="34"/>
      <c r="I219" s="34"/>
      <c r="J219" s="34"/>
    </row>
    <row r="220" spans="1:68" x14ac:dyDescent="0.25">
      <c r="A220" s="8" t="s">
        <v>15</v>
      </c>
      <c r="B220" s="9" t="s">
        <v>16</v>
      </c>
      <c r="C220" s="30">
        <f>[1]MSCOOP!C12</f>
        <v>3023978</v>
      </c>
      <c r="D220" s="30">
        <f>[1]MSCOOP!D12</f>
        <v>243802757.59004894</v>
      </c>
      <c r="E220" s="30">
        <f>[1]MSCOOP!E12</f>
        <v>1749387</v>
      </c>
      <c r="F220" s="30">
        <f>[1]MSCOOP!F12</f>
        <v>142436660</v>
      </c>
      <c r="G220" s="11">
        <f t="shared" ref="G220:H241" si="31">E220/C220*100</f>
        <v>57.850520076534949</v>
      </c>
      <c r="H220" s="11">
        <f t="shared" si="31"/>
        <v>58.422907684869308</v>
      </c>
      <c r="I220" s="30">
        <f>[1]MSCOOP!I12</f>
        <v>2324305</v>
      </c>
      <c r="J220" s="30">
        <f>[1]MSCOOP!J12</f>
        <v>297403583</v>
      </c>
    </row>
    <row r="221" spans="1:68" x14ac:dyDescent="0.25">
      <c r="A221" s="3" t="s">
        <v>17</v>
      </c>
      <c r="B221" s="12" t="s">
        <v>18</v>
      </c>
      <c r="C221" s="31">
        <f>[1]MSCOOP!C13</f>
        <v>2948563</v>
      </c>
      <c r="D221" s="31">
        <f>[1]MSCOOP!D13</f>
        <v>233730580.72971377</v>
      </c>
      <c r="E221" s="31">
        <f>[1]MSCOOP!E13</f>
        <v>1748242</v>
      </c>
      <c r="F221" s="31">
        <f>[1]MSCOOP!F13</f>
        <v>139082619</v>
      </c>
      <c r="G221" s="11">
        <f t="shared" si="31"/>
        <v>59.291322586629491</v>
      </c>
      <c r="H221" s="11">
        <f t="shared" si="31"/>
        <v>59.505529214782236</v>
      </c>
      <c r="I221" s="31">
        <f>[1]MSCOOP!I13</f>
        <v>2300965</v>
      </c>
      <c r="J221" s="31">
        <f>[1]MSCOOP!J13</f>
        <v>286484729</v>
      </c>
    </row>
    <row r="222" spans="1:68" x14ac:dyDescent="0.25">
      <c r="A222" s="3" t="s">
        <v>19</v>
      </c>
      <c r="B222" s="12" t="s">
        <v>20</v>
      </c>
      <c r="C222" s="31">
        <f>[1]MSCOOP!C14</f>
        <v>48049</v>
      </c>
      <c r="D222" s="31">
        <f>[1]MSCOOP!D14</f>
        <v>6342288.5200078124</v>
      </c>
      <c r="E222" s="31">
        <f>[1]MSCOOP!E14</f>
        <v>9</v>
      </c>
      <c r="F222" s="31">
        <f>[1]MSCOOP!F14</f>
        <v>538449.99999999988</v>
      </c>
      <c r="G222" s="11">
        <f t="shared" si="31"/>
        <v>1.8730878894461903E-2</v>
      </c>
      <c r="H222" s="11">
        <f t="shared" si="31"/>
        <v>8.4898376713921024</v>
      </c>
      <c r="I222" s="31">
        <f>[1]MSCOOP!I14</f>
        <v>14876</v>
      </c>
      <c r="J222" s="31">
        <f>[1]MSCOOP!J14</f>
        <v>4390013</v>
      </c>
    </row>
    <row r="223" spans="1:68" x14ac:dyDescent="0.25">
      <c r="A223" s="3" t="s">
        <v>21</v>
      </c>
      <c r="B223" s="12" t="s">
        <v>22</v>
      </c>
      <c r="C223" s="31">
        <f>[1]MSCOOP!C15</f>
        <v>27366</v>
      </c>
      <c r="D223" s="31">
        <f>[1]MSCOOP!D15</f>
        <v>3729888.3403273444</v>
      </c>
      <c r="E223" s="31">
        <f>[1]MSCOOP!E15</f>
        <v>1136</v>
      </c>
      <c r="F223" s="31">
        <f>[1]MSCOOP!F15</f>
        <v>2815590.9999999995</v>
      </c>
      <c r="G223" s="11">
        <f t="shared" si="31"/>
        <v>4.1511364466856682</v>
      </c>
      <c r="H223" s="11">
        <f t="shared" si="31"/>
        <v>75.487273159305786</v>
      </c>
      <c r="I223" s="31">
        <f>[1]MSCOOP!I15</f>
        <v>8464</v>
      </c>
      <c r="J223" s="31">
        <f>[1]MSCOOP!J15</f>
        <v>6528841</v>
      </c>
    </row>
    <row r="224" spans="1:68" ht="30" x14ac:dyDescent="0.25">
      <c r="A224" s="15"/>
      <c r="B224" s="16" t="s">
        <v>23</v>
      </c>
      <c r="C224" s="32">
        <f>[1]MSCOOP!C16</f>
        <v>0</v>
      </c>
      <c r="D224" s="32">
        <f>[1]MSCOOP!D16</f>
        <v>0</v>
      </c>
      <c r="E224" s="32">
        <f>[1]MSCOOP!E16</f>
        <v>0</v>
      </c>
      <c r="F224" s="32">
        <f>[1]MSCOOP!F16</f>
        <v>0</v>
      </c>
      <c r="G224" s="11" t="e">
        <f t="shared" si="31"/>
        <v>#DIV/0!</v>
      </c>
      <c r="H224" s="11" t="e">
        <f t="shared" si="31"/>
        <v>#DIV/0!</v>
      </c>
      <c r="I224" s="32">
        <f>[1]MSCOOP!I16</f>
        <v>0</v>
      </c>
      <c r="J224" s="32">
        <f>[1]MSCOOP!J16</f>
        <v>0</v>
      </c>
    </row>
    <row r="225" spans="1:10" ht="30" x14ac:dyDescent="0.25">
      <c r="A225" s="15"/>
      <c r="B225" s="16" t="s">
        <v>24</v>
      </c>
      <c r="C225" s="32">
        <f>[1]MSCOOP!C17</f>
        <v>0</v>
      </c>
      <c r="D225" s="32">
        <f>[1]MSCOOP!D17</f>
        <v>0</v>
      </c>
      <c r="E225" s="32">
        <f>[1]MSCOOP!E17</f>
        <v>0</v>
      </c>
      <c r="F225" s="32">
        <f>[1]MSCOOP!F17</f>
        <v>0</v>
      </c>
      <c r="G225" s="11" t="e">
        <f t="shared" si="31"/>
        <v>#DIV/0!</v>
      </c>
      <c r="H225" s="11" t="e">
        <f t="shared" si="31"/>
        <v>#DIV/0!</v>
      </c>
      <c r="I225" s="32">
        <f>[1]MSCOOP!I17</f>
        <v>0</v>
      </c>
      <c r="J225" s="32">
        <f>[1]MSCOOP!J17</f>
        <v>0</v>
      </c>
    </row>
    <row r="226" spans="1:10" x14ac:dyDescent="0.25">
      <c r="A226" s="8" t="s">
        <v>25</v>
      </c>
      <c r="B226" s="18" t="s">
        <v>26</v>
      </c>
      <c r="C226" s="30">
        <f>[1]MSCOOP!C18</f>
        <v>167657</v>
      </c>
      <c r="D226" s="30">
        <f>[1]MSCOOP!D18</f>
        <v>23895624</v>
      </c>
      <c r="E226" s="30">
        <f>[1]MSCOOP!E18</f>
        <v>2508</v>
      </c>
      <c r="F226" s="30">
        <f>[1]MSCOOP!F18</f>
        <v>4399732</v>
      </c>
      <c r="G226" s="11">
        <f t="shared" si="31"/>
        <v>1.4959112950846072</v>
      </c>
      <c r="H226" s="11">
        <f t="shared" si="31"/>
        <v>18.412291723371609</v>
      </c>
      <c r="I226" s="30">
        <f>[1]MSCOOP!I18</f>
        <v>9874</v>
      </c>
      <c r="J226" s="30">
        <f>[1]MSCOOP!J18</f>
        <v>4909175</v>
      </c>
    </row>
    <row r="227" spans="1:10" ht="30" x14ac:dyDescent="0.25">
      <c r="A227" s="3" t="s">
        <v>27</v>
      </c>
      <c r="B227" s="12" t="s">
        <v>28</v>
      </c>
      <c r="C227" s="31">
        <f>[1]MSCOOP!C19</f>
        <v>55038</v>
      </c>
      <c r="D227" s="31">
        <f>[1]MSCOOP!D19</f>
        <v>3176416</v>
      </c>
      <c r="E227" s="31">
        <f>[1]MSCOOP!E19</f>
        <v>2155</v>
      </c>
      <c r="F227" s="31">
        <f>[1]MSCOOP!F19</f>
        <v>396029</v>
      </c>
      <c r="G227" s="11">
        <f t="shared" si="31"/>
        <v>3.9154765798175806</v>
      </c>
      <c r="H227" s="11">
        <f t="shared" si="31"/>
        <v>12.467793890976498</v>
      </c>
      <c r="I227" s="31">
        <f>[1]MSCOOP!I19</f>
        <v>5098</v>
      </c>
      <c r="J227" s="31">
        <f>[1]MSCOOP!J19</f>
        <v>435243</v>
      </c>
    </row>
    <row r="228" spans="1:10" x14ac:dyDescent="0.25">
      <c r="A228" s="3" t="s">
        <v>29</v>
      </c>
      <c r="B228" s="19" t="s">
        <v>30</v>
      </c>
      <c r="C228" s="31">
        <f>[1]MSCOOP!C20</f>
        <v>56422</v>
      </c>
      <c r="D228" s="31">
        <f>[1]MSCOOP!D20</f>
        <v>8582570</v>
      </c>
      <c r="E228" s="31">
        <f>[1]MSCOOP!E20</f>
        <v>251</v>
      </c>
      <c r="F228" s="31">
        <f>[1]MSCOOP!F20</f>
        <v>166003</v>
      </c>
      <c r="G228" s="11">
        <f t="shared" si="31"/>
        <v>0.44486193328843354</v>
      </c>
      <c r="H228" s="11">
        <f t="shared" si="31"/>
        <v>1.9341875452224682</v>
      </c>
      <c r="I228" s="31">
        <f>[1]MSCOOP!I20</f>
        <v>3727</v>
      </c>
      <c r="J228" s="31">
        <f>[1]MSCOOP!J20</f>
        <v>2282053</v>
      </c>
    </row>
    <row r="229" spans="1:10" x14ac:dyDescent="0.25">
      <c r="A229" s="3" t="s">
        <v>31</v>
      </c>
      <c r="B229" s="19" t="s">
        <v>32</v>
      </c>
      <c r="C229" s="31">
        <f>[1]MSCOOP!C21</f>
        <v>1291</v>
      </c>
      <c r="D229" s="31">
        <f>[1]MSCOOP!D21</f>
        <v>590982</v>
      </c>
      <c r="E229" s="31">
        <f>[1]MSCOOP!E21</f>
        <v>0</v>
      </c>
      <c r="F229" s="31">
        <f>[1]MSCOOP!F21</f>
        <v>0</v>
      </c>
      <c r="G229" s="11">
        <f t="shared" si="31"/>
        <v>0</v>
      </c>
      <c r="H229" s="11">
        <f t="shared" si="31"/>
        <v>0</v>
      </c>
      <c r="I229" s="31">
        <f>[1]MSCOOP!I21</f>
        <v>0</v>
      </c>
      <c r="J229" s="31">
        <f>[1]MSCOOP!J21</f>
        <v>415582</v>
      </c>
    </row>
    <row r="230" spans="1:10" ht="30" x14ac:dyDescent="0.25">
      <c r="A230" s="3" t="s">
        <v>33</v>
      </c>
      <c r="B230" s="19" t="s">
        <v>34</v>
      </c>
      <c r="C230" s="31">
        <f>[1]MSCOOP!C22</f>
        <v>54906</v>
      </c>
      <c r="D230" s="31">
        <f>[1]MSCOOP!D22</f>
        <v>11545656</v>
      </c>
      <c r="E230" s="31">
        <f>[1]MSCOOP!E22</f>
        <v>102</v>
      </c>
      <c r="F230" s="31">
        <f>[1]MSCOOP!F22</f>
        <v>3837700</v>
      </c>
      <c r="G230" s="11">
        <f t="shared" si="31"/>
        <v>0.18577204677084472</v>
      </c>
      <c r="H230" s="11">
        <f t="shared" si="31"/>
        <v>33.239341272596377</v>
      </c>
      <c r="I230" s="31">
        <f>[1]MSCOOP!I22</f>
        <v>1049</v>
      </c>
      <c r="J230" s="31">
        <f>[1]MSCOOP!J22</f>
        <v>1776297</v>
      </c>
    </row>
    <row r="231" spans="1:10" ht="30" x14ac:dyDescent="0.25">
      <c r="A231" s="15"/>
      <c r="B231" s="20" t="s">
        <v>35</v>
      </c>
      <c r="C231" s="32">
        <f>[1]MSCOOP!C23</f>
        <v>0</v>
      </c>
      <c r="D231" s="32">
        <f>[1]MSCOOP!D23</f>
        <v>0</v>
      </c>
      <c r="E231" s="32">
        <f>[1]MSCOOP!E23</f>
        <v>0</v>
      </c>
      <c r="F231" s="32">
        <f>[1]MSCOOP!F23</f>
        <v>0</v>
      </c>
      <c r="G231" s="11" t="e">
        <f t="shared" si="31"/>
        <v>#DIV/0!</v>
      </c>
      <c r="H231" s="11" t="e">
        <f t="shared" si="31"/>
        <v>#DIV/0!</v>
      </c>
      <c r="I231" s="32">
        <f>[1]MSCOOP!I23</f>
        <v>0</v>
      </c>
      <c r="J231" s="32">
        <f>[1]MSCOOP!J23</f>
        <v>0</v>
      </c>
    </row>
    <row r="232" spans="1:10" x14ac:dyDescent="0.25">
      <c r="A232" s="3" t="s">
        <v>36</v>
      </c>
      <c r="B232" s="12" t="s">
        <v>37</v>
      </c>
      <c r="C232" s="31">
        <f>[1]MSCOOP!C24</f>
        <v>9732</v>
      </c>
      <c r="D232" s="31">
        <f>[1]MSCOOP!D24</f>
        <v>946477</v>
      </c>
      <c r="E232" s="31">
        <f>[1]MSCOOP!E24</f>
        <v>0</v>
      </c>
      <c r="F232" s="31">
        <f>[1]MSCOOP!F24</f>
        <v>0</v>
      </c>
      <c r="G232" s="11">
        <f t="shared" si="31"/>
        <v>0</v>
      </c>
      <c r="H232" s="11">
        <f t="shared" si="31"/>
        <v>0</v>
      </c>
      <c r="I232" s="31">
        <f>[1]MSCOOP!I24</f>
        <v>0</v>
      </c>
      <c r="J232" s="31">
        <f>[1]MSCOOP!J24</f>
        <v>0</v>
      </c>
    </row>
    <row r="233" spans="1:10" x14ac:dyDescent="0.25">
      <c r="A233" s="3" t="s">
        <v>38</v>
      </c>
      <c r="B233" s="12" t="s">
        <v>39</v>
      </c>
      <c r="C233" s="31">
        <f>[1]MSCOOP!C25</f>
        <v>42279</v>
      </c>
      <c r="D233" s="31">
        <f>[1]MSCOOP!D25</f>
        <v>6942962.9999999991</v>
      </c>
      <c r="E233" s="31">
        <f>[1]MSCOOP!E25</f>
        <v>307</v>
      </c>
      <c r="F233" s="31">
        <f>[1]MSCOOP!F25</f>
        <v>51666.999999999993</v>
      </c>
      <c r="G233" s="11">
        <f t="shared" si="31"/>
        <v>0.72612881099363757</v>
      </c>
      <c r="H233" s="11">
        <f t="shared" si="31"/>
        <v>0.74416355092199105</v>
      </c>
      <c r="I233" s="31">
        <f>[1]MSCOOP!I25</f>
        <v>3257</v>
      </c>
      <c r="J233" s="31">
        <f>[1]MSCOOP!J25</f>
        <v>535251</v>
      </c>
    </row>
    <row r="234" spans="1:10" x14ac:dyDescent="0.25">
      <c r="A234" s="3" t="s">
        <v>40</v>
      </c>
      <c r="B234" s="12" t="s">
        <v>41</v>
      </c>
      <c r="C234" s="31">
        <f>[1]MSCOOP!C26</f>
        <v>45605</v>
      </c>
      <c r="D234" s="31">
        <f>[1]MSCOOP!D26</f>
        <v>20412101</v>
      </c>
      <c r="E234" s="31">
        <f>[1]MSCOOP!E26</f>
        <v>3266</v>
      </c>
      <c r="F234" s="31">
        <f>[1]MSCOOP!F26</f>
        <v>1038748</v>
      </c>
      <c r="G234" s="11">
        <f t="shared" si="31"/>
        <v>7.1614954500602996</v>
      </c>
      <c r="H234" s="11">
        <f t="shared" si="31"/>
        <v>5.0888833050551732</v>
      </c>
      <c r="I234" s="31">
        <f>[1]MSCOOP!I26</f>
        <v>41050</v>
      </c>
      <c r="J234" s="31">
        <f>[1]MSCOOP!J26</f>
        <v>11044969</v>
      </c>
    </row>
    <row r="235" spans="1:10" x14ac:dyDescent="0.25">
      <c r="A235" s="3" t="s">
        <v>42</v>
      </c>
      <c r="B235" s="12" t="s">
        <v>43</v>
      </c>
      <c r="C235" s="31">
        <f>[1]MSCOOP!C27</f>
        <v>7517</v>
      </c>
      <c r="D235" s="31">
        <f>[1]MSCOOP!D27</f>
        <v>939821.99999999988</v>
      </c>
      <c r="E235" s="31">
        <f>[1]MSCOOP!E27</f>
        <v>0</v>
      </c>
      <c r="F235" s="31">
        <f>[1]MSCOOP!F27</f>
        <v>0</v>
      </c>
      <c r="G235" s="11">
        <f t="shared" si="31"/>
        <v>0</v>
      </c>
      <c r="H235" s="11">
        <f t="shared" si="31"/>
        <v>0</v>
      </c>
      <c r="I235" s="31">
        <f>[1]MSCOOP!I27</f>
        <v>3</v>
      </c>
      <c r="J235" s="31">
        <f>[1]MSCOOP!J27</f>
        <v>3231</v>
      </c>
    </row>
    <row r="236" spans="1:10" x14ac:dyDescent="0.25">
      <c r="A236" s="3" t="s">
        <v>44</v>
      </c>
      <c r="B236" s="12" t="s">
        <v>45</v>
      </c>
      <c r="C236" s="31">
        <f>[1]MSCOOP!C28</f>
        <v>12532</v>
      </c>
      <c r="D236" s="31">
        <f>[1]MSCOOP!D28</f>
        <v>2813330</v>
      </c>
      <c r="E236" s="31">
        <f>[1]MSCOOP!E28</f>
        <v>16</v>
      </c>
      <c r="F236" s="31">
        <f>[1]MSCOOP!F28</f>
        <v>2324</v>
      </c>
      <c r="G236" s="11">
        <f t="shared" si="31"/>
        <v>0.12767315671879986</v>
      </c>
      <c r="H236" s="11">
        <f t="shared" si="31"/>
        <v>8.2606732946366057E-2</v>
      </c>
      <c r="I236" s="31">
        <f>[1]MSCOOP!I28</f>
        <v>107</v>
      </c>
      <c r="J236" s="31">
        <f>[1]MSCOOP!J28</f>
        <v>16421</v>
      </c>
    </row>
    <row r="237" spans="1:10" x14ac:dyDescent="0.25">
      <c r="A237" s="3" t="s">
        <v>46</v>
      </c>
      <c r="B237" s="12" t="s">
        <v>47</v>
      </c>
      <c r="C237" s="31">
        <f>[1]MSCOOP!C29</f>
        <v>25550</v>
      </c>
      <c r="D237" s="31">
        <f>[1]MSCOOP!D29</f>
        <v>9211208</v>
      </c>
      <c r="E237" s="31">
        <f>[1]MSCOOP!E29</f>
        <v>10282</v>
      </c>
      <c r="F237" s="31">
        <f>[1]MSCOOP!F29</f>
        <v>26947042</v>
      </c>
      <c r="G237" s="11">
        <f t="shared" si="31"/>
        <v>40.2426614481409</v>
      </c>
      <c r="H237" s="11">
        <f t="shared" si="31"/>
        <v>292.54623280681534</v>
      </c>
      <c r="I237" s="31">
        <f>[1]MSCOOP!I29</f>
        <v>79964</v>
      </c>
      <c r="J237" s="31">
        <f>[1]MSCOOP!J29</f>
        <v>32592091</v>
      </c>
    </row>
    <row r="238" spans="1:10" ht="30" x14ac:dyDescent="0.25">
      <c r="A238" s="15"/>
      <c r="B238" s="21" t="s">
        <v>48</v>
      </c>
      <c r="C238" s="32">
        <f>[1]MSCOOP!C30</f>
        <v>0</v>
      </c>
      <c r="D238" s="32">
        <f>[1]MSCOOP!D30</f>
        <v>0</v>
      </c>
      <c r="E238" s="32">
        <f>[1]MSCOOP!E30</f>
        <v>0</v>
      </c>
      <c r="F238" s="32">
        <f>[1]MSCOOP!F30</f>
        <v>0</v>
      </c>
      <c r="G238" s="11" t="e">
        <f t="shared" si="31"/>
        <v>#DIV/0!</v>
      </c>
      <c r="H238" s="11" t="e">
        <f t="shared" si="31"/>
        <v>#DIV/0!</v>
      </c>
      <c r="I238" s="32">
        <f>[1]MSCOOP!I30</f>
        <v>0</v>
      </c>
      <c r="J238" s="32">
        <f>[1]MSCOOP!J30</f>
        <v>0</v>
      </c>
    </row>
    <row r="239" spans="1:10" ht="30" x14ac:dyDescent="0.25">
      <c r="A239" s="8">
        <v>2</v>
      </c>
      <c r="B239" s="9" t="s">
        <v>49</v>
      </c>
      <c r="C239" s="30">
        <f>[1]MSCOOP!C31</f>
        <v>3334850</v>
      </c>
      <c r="D239" s="30">
        <f>[1]MSCOOP!D31</f>
        <v>308964282.59004891</v>
      </c>
      <c r="E239" s="30">
        <f>[1]MSCOOP!E31</f>
        <v>1765766</v>
      </c>
      <c r="F239" s="30">
        <f>[1]MSCOOP!F31</f>
        <v>174876173</v>
      </c>
      <c r="G239" s="11">
        <f t="shared" si="31"/>
        <v>52.948888255843599</v>
      </c>
      <c r="H239" s="11">
        <f t="shared" si="31"/>
        <v>56.600773246024517</v>
      </c>
      <c r="I239" s="30">
        <f>[1]MSCOOP!I31</f>
        <v>2458560</v>
      </c>
      <c r="J239" s="30">
        <f>[1]MSCOOP!J31</f>
        <v>346504721</v>
      </c>
    </row>
    <row r="240" spans="1:10" x14ac:dyDescent="0.25">
      <c r="A240" s="3">
        <v>3</v>
      </c>
      <c r="B240" s="22" t="s">
        <v>50</v>
      </c>
      <c r="C240" s="31">
        <f>[1]MSCOOP!C32</f>
        <v>435774</v>
      </c>
      <c r="D240" s="31">
        <f>[1]MSCOOP!D32</f>
        <v>40372418</v>
      </c>
      <c r="E240" s="31">
        <f>[1]MSCOOP!E32</f>
        <v>405111</v>
      </c>
      <c r="F240" s="31">
        <f>[1]MSCOOP!F32</f>
        <v>6237845</v>
      </c>
      <c r="G240" s="11">
        <f t="shared" si="31"/>
        <v>92.963554503022209</v>
      </c>
      <c r="H240" s="11">
        <f t="shared" si="31"/>
        <v>15.450758981044929</v>
      </c>
      <c r="I240" s="31">
        <f>[1]MSCOOP!I32</f>
        <v>120242</v>
      </c>
      <c r="J240" s="31">
        <f>[1]MSCOOP!J32</f>
        <v>21156038</v>
      </c>
    </row>
    <row r="241" spans="1:10" ht="30" x14ac:dyDescent="0.25">
      <c r="A241" s="15"/>
      <c r="B241" s="27" t="s">
        <v>51</v>
      </c>
      <c r="C241" s="32">
        <f>[1]MSCOOP!C33</f>
        <v>0</v>
      </c>
      <c r="D241" s="32">
        <f>[1]MSCOOP!D33</f>
        <v>0</v>
      </c>
      <c r="E241" s="32">
        <f>[1]MSCOOP!E33</f>
        <v>0</v>
      </c>
      <c r="F241" s="32">
        <f>[1]MSCOOP!F33</f>
        <v>0</v>
      </c>
      <c r="G241" s="11" t="e">
        <f t="shared" si="31"/>
        <v>#DIV/0!</v>
      </c>
      <c r="H241" s="11" t="e">
        <f t="shared" si="31"/>
        <v>#DIV/0!</v>
      </c>
      <c r="I241" s="32">
        <f>[1]MSCOOP!I33</f>
        <v>0</v>
      </c>
      <c r="J241" s="32">
        <f>[1]MSCOOP!J33</f>
        <v>0</v>
      </c>
    </row>
    <row r="242" spans="1:10" x14ac:dyDescent="0.25">
      <c r="A242" s="5">
        <v>4</v>
      </c>
      <c r="B242" s="6" t="s">
        <v>52</v>
      </c>
      <c r="C242" s="34"/>
      <c r="D242" s="34"/>
      <c r="E242" s="34"/>
      <c r="F242" s="34"/>
      <c r="G242" s="34"/>
      <c r="H242" s="34"/>
      <c r="I242" s="34"/>
      <c r="J242" s="34"/>
    </row>
    <row r="243" spans="1:10" x14ac:dyDescent="0.25">
      <c r="A243" s="3" t="s">
        <v>53</v>
      </c>
      <c r="B243" s="19" t="s">
        <v>54</v>
      </c>
      <c r="C243" s="31">
        <f>[1]MSCOOP!C35</f>
        <v>0</v>
      </c>
      <c r="D243" s="31">
        <f>[1]MSCOOP!D35</f>
        <v>0</v>
      </c>
      <c r="E243" s="31">
        <f>[1]MSCOOP!E35</f>
        <v>7988</v>
      </c>
      <c r="F243" s="31">
        <f>[1]MSCOOP!F35</f>
        <v>230519</v>
      </c>
      <c r="G243" s="11" t="e">
        <f t="shared" ref="G243:H249" si="32">E243/C243*100</f>
        <v>#DIV/0!</v>
      </c>
      <c r="H243" s="11" t="e">
        <f t="shared" si="32"/>
        <v>#DIV/0!</v>
      </c>
      <c r="I243" s="31">
        <f>[1]MSCOOP!I35</f>
        <v>7988</v>
      </c>
      <c r="J243" s="31">
        <f>[1]MSCOOP!J35</f>
        <v>1988321</v>
      </c>
    </row>
    <row r="244" spans="1:10" x14ac:dyDescent="0.25">
      <c r="A244" s="3" t="s">
        <v>55</v>
      </c>
      <c r="B244" s="19" t="s">
        <v>39</v>
      </c>
      <c r="C244" s="31">
        <f>[1]MSCOOP!C36</f>
        <v>0</v>
      </c>
      <c r="D244" s="31">
        <f>[1]MSCOOP!D36</f>
        <v>0</v>
      </c>
      <c r="E244" s="31">
        <f>[1]MSCOOP!E36</f>
        <v>133</v>
      </c>
      <c r="F244" s="31">
        <f>[1]MSCOOP!F36</f>
        <v>16072.999999999998</v>
      </c>
      <c r="G244" s="11" t="e">
        <f t="shared" si="32"/>
        <v>#DIV/0!</v>
      </c>
      <c r="H244" s="11" t="e">
        <f t="shared" si="32"/>
        <v>#DIV/0!</v>
      </c>
      <c r="I244" s="31">
        <f>[1]MSCOOP!I36</f>
        <v>1190</v>
      </c>
      <c r="J244" s="31">
        <f>[1]MSCOOP!J36</f>
        <v>352122</v>
      </c>
    </row>
    <row r="245" spans="1:10" x14ac:dyDescent="0.25">
      <c r="A245" s="3" t="s">
        <v>56</v>
      </c>
      <c r="B245" s="19" t="s">
        <v>57</v>
      </c>
      <c r="C245" s="31">
        <f>[1]MSCOOP!C37</f>
        <v>35161</v>
      </c>
      <c r="D245" s="31">
        <f>[1]MSCOOP!D37</f>
        <v>11732233</v>
      </c>
      <c r="E245" s="31">
        <f>[1]MSCOOP!E37</f>
        <v>1715</v>
      </c>
      <c r="F245" s="31">
        <f>[1]MSCOOP!F37</f>
        <v>433678.00000000006</v>
      </c>
      <c r="G245" s="11">
        <f t="shared" si="32"/>
        <v>4.8775632092375076</v>
      </c>
      <c r="H245" s="11">
        <f t="shared" si="32"/>
        <v>3.6964659668794511</v>
      </c>
      <c r="I245" s="31">
        <f>[1]MSCOOP!I37</f>
        <v>8766</v>
      </c>
      <c r="J245" s="31">
        <f>[1]MSCOOP!J37</f>
        <v>4370949</v>
      </c>
    </row>
    <row r="246" spans="1:10" x14ac:dyDescent="0.25">
      <c r="A246" s="3" t="s">
        <v>58</v>
      </c>
      <c r="B246" s="19" t="s">
        <v>59</v>
      </c>
      <c r="C246" s="31">
        <f>[1]MSCOOP!C38</f>
        <v>916</v>
      </c>
      <c r="D246" s="31">
        <f>[1]MSCOOP!D38</f>
        <v>366369</v>
      </c>
      <c r="E246" s="31">
        <f>[1]MSCOOP!E38</f>
        <v>71796</v>
      </c>
      <c r="F246" s="31">
        <f>[1]MSCOOP!F38</f>
        <v>7979155</v>
      </c>
      <c r="G246" s="11">
        <f t="shared" si="32"/>
        <v>7837.9912663755458</v>
      </c>
      <c r="H246" s="11">
        <f t="shared" si="32"/>
        <v>2177.9012416443534</v>
      </c>
      <c r="I246" s="31">
        <f>[1]MSCOOP!I38</f>
        <v>293653</v>
      </c>
      <c r="J246" s="31">
        <f>[1]MSCOOP!J38</f>
        <v>49124636</v>
      </c>
    </row>
    <row r="247" spans="1:10" x14ac:dyDescent="0.25">
      <c r="A247" s="3" t="s">
        <v>60</v>
      </c>
      <c r="B247" s="19" t="s">
        <v>47</v>
      </c>
      <c r="C247" s="31">
        <f>[1]MSCOOP!C39</f>
        <v>165883</v>
      </c>
      <c r="D247" s="31">
        <f>[1]MSCOOP!D39</f>
        <v>54998861</v>
      </c>
      <c r="E247" s="31">
        <f>[1]MSCOOP!E39</f>
        <v>15879</v>
      </c>
      <c r="F247" s="31">
        <f>[1]MSCOOP!F39</f>
        <v>35291044</v>
      </c>
      <c r="G247" s="11">
        <f t="shared" si="32"/>
        <v>9.5724094693247643</v>
      </c>
      <c r="H247" s="11">
        <f t="shared" si="32"/>
        <v>64.166863382861692</v>
      </c>
      <c r="I247" s="31">
        <f>[1]MSCOOP!I39</f>
        <v>697299</v>
      </c>
      <c r="J247" s="31">
        <f>[1]MSCOOP!J39</f>
        <v>281650894</v>
      </c>
    </row>
    <row r="248" spans="1:10" ht="30" x14ac:dyDescent="0.25">
      <c r="A248" s="8">
        <v>5</v>
      </c>
      <c r="B248" s="24" t="s">
        <v>61</v>
      </c>
      <c r="C248" s="30">
        <f>[1]MSCOOP!C40</f>
        <v>201960</v>
      </c>
      <c r="D248" s="30">
        <f>[1]MSCOOP!D40</f>
        <v>67097463</v>
      </c>
      <c r="E248" s="30">
        <f>[1]MSCOOP!E40</f>
        <v>97511</v>
      </c>
      <c r="F248" s="30">
        <f>[1]MSCOOP!F40</f>
        <v>43950469</v>
      </c>
      <c r="G248" s="11">
        <f t="shared" si="32"/>
        <v>48.282333135274314</v>
      </c>
      <c r="H248" s="11">
        <f t="shared" si="32"/>
        <v>65.502430397405647</v>
      </c>
      <c r="I248" s="30">
        <f>[1]MSCOOP!I40</f>
        <v>1008896</v>
      </c>
      <c r="J248" s="30">
        <f>[1]MSCOOP!J40</f>
        <v>337486922</v>
      </c>
    </row>
    <row r="249" spans="1:10" x14ac:dyDescent="0.25">
      <c r="A249" s="8"/>
      <c r="B249" s="25" t="s">
        <v>62</v>
      </c>
      <c r="C249" s="30">
        <f>[1]MSCOOP!C41</f>
        <v>3536810</v>
      </c>
      <c r="D249" s="30">
        <f>[1]MSCOOP!D41</f>
        <v>376061745.59004891</v>
      </c>
      <c r="E249" s="30">
        <f>[1]MSCOOP!E41</f>
        <v>1863277</v>
      </c>
      <c r="F249" s="30">
        <f>[1]MSCOOP!F41</f>
        <v>218826642</v>
      </c>
      <c r="G249" s="11">
        <f t="shared" si="32"/>
        <v>52.682417206465715</v>
      </c>
      <c r="H249" s="11">
        <f t="shared" si="32"/>
        <v>58.189019374107389</v>
      </c>
      <c r="I249" s="30">
        <f>[1]MSCOOP!I41</f>
        <v>3467456</v>
      </c>
      <c r="J249" s="30">
        <f>[1]MSCOOP!J41</f>
        <v>683991643</v>
      </c>
    </row>
  </sheetData>
  <mergeCells count="74">
    <mergeCell ref="I7:J7"/>
    <mergeCell ref="A1:J1"/>
    <mergeCell ref="A2:J2"/>
    <mergeCell ref="A3:J3"/>
    <mergeCell ref="A4:J4"/>
    <mergeCell ref="A5:J5"/>
    <mergeCell ref="A6:J6"/>
    <mergeCell ref="A7:A8"/>
    <mergeCell ref="B7:B8"/>
    <mergeCell ref="C7:D7"/>
    <mergeCell ref="E7:F7"/>
    <mergeCell ref="G7:H7"/>
    <mergeCell ref="C9:J9"/>
    <mergeCell ref="C32:J32"/>
    <mergeCell ref="A40:J40"/>
    <mergeCell ref="A41:J41"/>
    <mergeCell ref="A42:A43"/>
    <mergeCell ref="B42:B43"/>
    <mergeCell ref="C42:D42"/>
    <mergeCell ref="E42:F42"/>
    <mergeCell ref="G42:H42"/>
    <mergeCell ref="I42:J42"/>
    <mergeCell ref="C44:J44"/>
    <mergeCell ref="C67:J67"/>
    <mergeCell ref="A75:J75"/>
    <mergeCell ref="A76:J76"/>
    <mergeCell ref="A77:A78"/>
    <mergeCell ref="B77:B78"/>
    <mergeCell ref="C77:D77"/>
    <mergeCell ref="E77:F77"/>
    <mergeCell ref="G77:H77"/>
    <mergeCell ref="I77:J77"/>
    <mergeCell ref="C79:J79"/>
    <mergeCell ref="C102:J102"/>
    <mergeCell ref="A110:J110"/>
    <mergeCell ref="A111:J111"/>
    <mergeCell ref="A112:A113"/>
    <mergeCell ref="B112:B113"/>
    <mergeCell ref="C112:D112"/>
    <mergeCell ref="E112:F112"/>
    <mergeCell ref="G112:H112"/>
    <mergeCell ref="I112:J112"/>
    <mergeCell ref="C114:J114"/>
    <mergeCell ref="C137:J137"/>
    <mergeCell ref="A145:J145"/>
    <mergeCell ref="A146:J146"/>
    <mergeCell ref="A147:A148"/>
    <mergeCell ref="B147:B148"/>
    <mergeCell ref="C147:D147"/>
    <mergeCell ref="E147:F147"/>
    <mergeCell ref="G147:H147"/>
    <mergeCell ref="I147:J147"/>
    <mergeCell ref="C149:J149"/>
    <mergeCell ref="C172:J172"/>
    <mergeCell ref="A180:J180"/>
    <mergeCell ref="A181:J181"/>
    <mergeCell ref="A182:A183"/>
    <mergeCell ref="B182:B183"/>
    <mergeCell ref="C182:D182"/>
    <mergeCell ref="E182:F182"/>
    <mergeCell ref="G182:H182"/>
    <mergeCell ref="I182:J182"/>
    <mergeCell ref="C219:J219"/>
    <mergeCell ref="C242:J242"/>
    <mergeCell ref="C184:J184"/>
    <mergeCell ref="C207:J207"/>
    <mergeCell ref="A215:J215"/>
    <mergeCell ref="A216:J216"/>
    <mergeCell ref="A217:A218"/>
    <mergeCell ref="B217:B218"/>
    <mergeCell ref="C217:D217"/>
    <mergeCell ref="E217:F217"/>
    <mergeCell ref="G217:H217"/>
    <mergeCell ref="I217:J217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b020800</dc:creator>
  <cp:lastModifiedBy>A.R.Teke</cp:lastModifiedBy>
  <dcterms:created xsi:type="dcterms:W3CDTF">2021-12-28T11:17:33Z</dcterms:created>
  <dcterms:modified xsi:type="dcterms:W3CDTF">2022-03-09T05:52:25Z</dcterms:modified>
</cp:coreProperties>
</file>