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3582\AppData\Local\Microsoft\Windows\Temporary Internet Files\Content.Outlook\VSRNWQB7\"/>
    </mc:Choice>
  </mc:AlternateContent>
  <bookViews>
    <workbookView xWindow="0" yWindow="0" windowWidth="20490" windowHeight="6795"/>
  </bookViews>
  <sheets>
    <sheet name="MIS-II OS" sheetId="1" r:id="rId1"/>
    <sheet name="OS Dist wise Summary" sheetId="2" r:id="rId2"/>
    <sheet name="OS Bank wise Summary" sheetId="3" r:id="rId3"/>
  </sheets>
  <externalReferences>
    <externalReference r:id="rId4"/>
  </externalReferences>
  <definedNames>
    <definedName name="_xlnm.Print_Area" localSheetId="0">'MIS-II OS'!$A$1:$D$374</definedName>
    <definedName name="_xlnm.Print_Area" localSheetId="2">'OS Bank wise Summary'!$A$1:$AI$62</definedName>
    <definedName name="_xlnm.Print_Area" localSheetId="1">'OS Dist wise Summary'!$A$1:$AI$46</definedName>
    <definedName name="_xlnm.Print_Titles" localSheetId="2">'OS Bank wise Summary'!$A:$B,'OS Bank wise Summary'!$1:$57</definedName>
    <definedName name="_xlnm.Print_Titles" localSheetId="1">'OS Dist wise Summary'!$A:$B,'OS Dist wise Summary'!$1:$46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2" i="1" l="1"/>
  <c r="C372" i="1"/>
  <c r="D371" i="1"/>
  <c r="C371" i="1"/>
  <c r="D370" i="1"/>
  <c r="C370" i="1"/>
  <c r="D369" i="1"/>
  <c r="C369" i="1"/>
  <c r="D368" i="1"/>
  <c r="D373" i="1" s="1"/>
  <c r="C368" i="1"/>
  <c r="D366" i="1"/>
  <c r="C366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2" i="1"/>
  <c r="C352" i="1"/>
  <c r="D351" i="1"/>
  <c r="C351" i="1"/>
  <c r="D350" i="1"/>
  <c r="C350" i="1"/>
  <c r="C349" i="1" s="1"/>
  <c r="D349" i="1"/>
  <c r="D297" i="1"/>
  <c r="C297" i="1"/>
  <c r="D296" i="1"/>
  <c r="C296" i="1"/>
  <c r="D295" i="1"/>
  <c r="C295" i="1"/>
  <c r="D294" i="1"/>
  <c r="C294" i="1"/>
  <c r="D293" i="1"/>
  <c r="C293" i="1"/>
  <c r="D291" i="1"/>
  <c r="C291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D278" i="1" s="1"/>
  <c r="C280" i="1"/>
  <c r="D279" i="1"/>
  <c r="C279" i="1"/>
  <c r="C278" i="1" s="1"/>
  <c r="D277" i="1"/>
  <c r="C277" i="1"/>
  <c r="D276" i="1"/>
  <c r="C276" i="1"/>
  <c r="D275" i="1"/>
  <c r="C275" i="1"/>
  <c r="C274" i="1" s="1"/>
  <c r="D257" i="1"/>
  <c r="C257" i="1"/>
  <c r="D256" i="1"/>
  <c r="C256" i="1"/>
  <c r="D255" i="1"/>
  <c r="C255" i="1"/>
  <c r="D254" i="1"/>
  <c r="C254" i="1"/>
  <c r="D253" i="1"/>
  <c r="C253" i="1"/>
  <c r="C258" i="1" s="1"/>
  <c r="D251" i="1"/>
  <c r="C251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C238" i="1" s="1"/>
  <c r="D237" i="1"/>
  <c r="C237" i="1"/>
  <c r="D236" i="1"/>
  <c r="C236" i="1"/>
  <c r="D235" i="1"/>
  <c r="C235" i="1"/>
  <c r="D234" i="1"/>
  <c r="C234" i="1"/>
  <c r="D222" i="1"/>
  <c r="C222" i="1"/>
  <c r="D221" i="1"/>
  <c r="C221" i="1"/>
  <c r="D220" i="1"/>
  <c r="C220" i="1"/>
  <c r="D219" i="1"/>
  <c r="C219" i="1"/>
  <c r="D218" i="1"/>
  <c r="C218" i="1"/>
  <c r="C223" i="1" s="1"/>
  <c r="D216" i="1"/>
  <c r="C216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C203" i="1" s="1"/>
  <c r="D202" i="1"/>
  <c r="C202" i="1"/>
  <c r="D201" i="1"/>
  <c r="C201" i="1"/>
  <c r="C199" i="1" s="1"/>
  <c r="C215" i="1" s="1"/>
  <c r="C224" i="1" s="1"/>
  <c r="D200" i="1"/>
  <c r="D199" i="1" s="1"/>
  <c r="C200" i="1"/>
  <c r="D183" i="1"/>
  <c r="C183" i="1"/>
  <c r="D182" i="1"/>
  <c r="C182" i="1"/>
  <c r="D181" i="1"/>
  <c r="C181" i="1"/>
  <c r="D180" i="1"/>
  <c r="C180" i="1"/>
  <c r="D179" i="1"/>
  <c r="C179" i="1"/>
  <c r="D177" i="1"/>
  <c r="C177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C164" i="1" s="1"/>
  <c r="D163" i="1"/>
  <c r="C163" i="1"/>
  <c r="D162" i="1"/>
  <c r="D160" i="1" s="1"/>
  <c r="C162" i="1"/>
  <c r="D161" i="1"/>
  <c r="C161" i="1"/>
  <c r="D144" i="1"/>
  <c r="C144" i="1"/>
  <c r="D143" i="1"/>
  <c r="C143" i="1"/>
  <c r="D142" i="1"/>
  <c r="C142" i="1"/>
  <c r="D141" i="1"/>
  <c r="C141" i="1"/>
  <c r="D140" i="1"/>
  <c r="C140" i="1"/>
  <c r="D138" i="1"/>
  <c r="C138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C125" i="1" s="1"/>
  <c r="D124" i="1"/>
  <c r="C124" i="1"/>
  <c r="D123" i="1"/>
  <c r="C123" i="1"/>
  <c r="D122" i="1"/>
  <c r="C122" i="1"/>
  <c r="D106" i="1"/>
  <c r="C106" i="1"/>
  <c r="D105" i="1"/>
  <c r="C105" i="1"/>
  <c r="D104" i="1"/>
  <c r="C104" i="1"/>
  <c r="D103" i="1"/>
  <c r="C103" i="1"/>
  <c r="D102" i="1"/>
  <c r="C102" i="1"/>
  <c r="D100" i="1"/>
  <c r="C100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C87" i="1" s="1"/>
  <c r="D86" i="1"/>
  <c r="C86" i="1"/>
  <c r="D85" i="1"/>
  <c r="C85" i="1"/>
  <c r="D84" i="1"/>
  <c r="C84" i="1"/>
  <c r="D83" i="1"/>
  <c r="C83" i="1"/>
  <c r="D69" i="1"/>
  <c r="C69" i="1"/>
  <c r="D68" i="1"/>
  <c r="C68" i="1"/>
  <c r="D67" i="1"/>
  <c r="C67" i="1"/>
  <c r="D66" i="1"/>
  <c r="C66" i="1"/>
  <c r="D65" i="1"/>
  <c r="C65" i="1"/>
  <c r="D63" i="1"/>
  <c r="C63" i="1"/>
  <c r="D61" i="1"/>
  <c r="C61" i="1"/>
  <c r="D60" i="1"/>
  <c r="C60" i="1"/>
  <c r="D59" i="1"/>
  <c r="C59" i="1"/>
  <c r="D58" i="1"/>
  <c r="C58" i="1"/>
  <c r="D57" i="1"/>
  <c r="C57" i="1"/>
  <c r="D56" i="1"/>
  <c r="E56" i="1" s="1"/>
  <c r="C56" i="1"/>
  <c r="D55" i="1"/>
  <c r="C55" i="1"/>
  <c r="D54" i="1"/>
  <c r="C54" i="1"/>
  <c r="D53" i="1"/>
  <c r="C53" i="1"/>
  <c r="D52" i="1"/>
  <c r="D50" i="1" s="1"/>
  <c r="C52" i="1"/>
  <c r="D51" i="1"/>
  <c r="C51" i="1"/>
  <c r="C50" i="1"/>
  <c r="D49" i="1"/>
  <c r="C49" i="1"/>
  <c r="D48" i="1"/>
  <c r="C48" i="1"/>
  <c r="C46" i="1" s="1"/>
  <c r="D47" i="1"/>
  <c r="C47" i="1"/>
  <c r="D46" i="1"/>
  <c r="A2" i="1"/>
  <c r="C121" i="1" l="1"/>
  <c r="C137" i="1" s="1"/>
  <c r="D353" i="1"/>
  <c r="D70" i="1"/>
  <c r="D87" i="1"/>
  <c r="D99" i="1" s="1"/>
  <c r="D108" i="1" s="1"/>
  <c r="D107" i="1"/>
  <c r="D125" i="1"/>
  <c r="D145" i="1"/>
  <c r="D238" i="1"/>
  <c r="D250" i="1" s="1"/>
  <c r="D259" i="1" s="1"/>
  <c r="D258" i="1"/>
  <c r="C353" i="1"/>
  <c r="C373" i="1"/>
  <c r="C160" i="1"/>
  <c r="C176" i="1" s="1"/>
  <c r="C185" i="1" s="1"/>
  <c r="D62" i="1"/>
  <c r="C99" i="1"/>
  <c r="C250" i="1"/>
  <c r="C259" i="1" s="1"/>
  <c r="D314" i="1"/>
  <c r="D11" i="1" s="1"/>
  <c r="C318" i="1"/>
  <c r="C15" i="1" s="1"/>
  <c r="C320" i="1"/>
  <c r="C17" i="1" s="1"/>
  <c r="C322" i="1"/>
  <c r="C19" i="1" s="1"/>
  <c r="C324" i="1"/>
  <c r="C21" i="1" s="1"/>
  <c r="C326" i="1"/>
  <c r="C23" i="1" s="1"/>
  <c r="C329" i="1"/>
  <c r="C26" i="1" s="1"/>
  <c r="C332" i="1"/>
  <c r="C29" i="1" s="1"/>
  <c r="C334" i="1"/>
  <c r="C31" i="1" s="1"/>
  <c r="C365" i="1"/>
  <c r="C62" i="1"/>
  <c r="C290" i="1"/>
  <c r="C313" i="1"/>
  <c r="C312" i="1" s="1"/>
  <c r="C315" i="1"/>
  <c r="C12" i="1" s="1"/>
  <c r="C107" i="1"/>
  <c r="D121" i="1"/>
  <c r="D137" i="1" s="1"/>
  <c r="D146" i="1" s="1"/>
  <c r="C145" i="1"/>
  <c r="C146" i="1" s="1"/>
  <c r="D164" i="1"/>
  <c r="D176" i="1" s="1"/>
  <c r="D185" i="1" s="1"/>
  <c r="D184" i="1"/>
  <c r="D274" i="1"/>
  <c r="D290" i="1" s="1"/>
  <c r="C323" i="1"/>
  <c r="C20" i="1" s="1"/>
  <c r="C325" i="1"/>
  <c r="C22" i="1" s="1"/>
  <c r="C327" i="1"/>
  <c r="C24" i="1" s="1"/>
  <c r="C331" i="1"/>
  <c r="C333" i="1"/>
  <c r="C30" i="1" s="1"/>
  <c r="C335" i="1"/>
  <c r="C32" i="1" s="1"/>
  <c r="C70" i="1"/>
  <c r="C184" i="1"/>
  <c r="D203" i="1"/>
  <c r="D215" i="1" s="1"/>
  <c r="D224" i="1" s="1"/>
  <c r="D223" i="1"/>
  <c r="C314" i="1"/>
  <c r="C11" i="1" s="1"/>
  <c r="D317" i="1"/>
  <c r="D319" i="1"/>
  <c r="D16" i="1" s="1"/>
  <c r="D321" i="1"/>
  <c r="D18" i="1" s="1"/>
  <c r="D323" i="1"/>
  <c r="D20" i="1" s="1"/>
  <c r="D325" i="1"/>
  <c r="D22" i="1" s="1"/>
  <c r="D327" i="1"/>
  <c r="D24" i="1" s="1"/>
  <c r="D331" i="1"/>
  <c r="D333" i="1"/>
  <c r="D30" i="1" s="1"/>
  <c r="D335" i="1"/>
  <c r="D32" i="1" s="1"/>
  <c r="D14" i="1"/>
  <c r="D28" i="1"/>
  <c r="D313" i="1"/>
  <c r="D315" i="1"/>
  <c r="D12" i="1" s="1"/>
  <c r="C317" i="1"/>
  <c r="C319" i="1"/>
  <c r="C16" i="1" s="1"/>
  <c r="C321" i="1"/>
  <c r="C18" i="1" s="1"/>
  <c r="C28" i="1"/>
  <c r="C33" i="1" s="1"/>
  <c r="C71" i="1"/>
  <c r="C108" i="1"/>
  <c r="C10" i="1"/>
  <c r="C9" i="1" s="1"/>
  <c r="D320" i="1"/>
  <c r="D17" i="1" s="1"/>
  <c r="D322" i="1"/>
  <c r="D19" i="1" s="1"/>
  <c r="D324" i="1"/>
  <c r="D21" i="1" s="1"/>
  <c r="D326" i="1"/>
  <c r="D23" i="1" s="1"/>
  <c r="D329" i="1"/>
  <c r="D26" i="1" s="1"/>
  <c r="D332" i="1"/>
  <c r="D29" i="1" s="1"/>
  <c r="D334" i="1"/>
  <c r="D31" i="1" s="1"/>
  <c r="D365" i="1"/>
  <c r="D374" i="1" s="1"/>
  <c r="D298" i="1"/>
  <c r="C298" i="1"/>
  <c r="D318" i="1"/>
  <c r="D15" i="1" s="1"/>
  <c r="C299" i="1" l="1"/>
  <c r="D299" i="1"/>
  <c r="C374" i="1"/>
  <c r="D71" i="1"/>
  <c r="C336" i="1"/>
  <c r="D312" i="1"/>
  <c r="D10" i="1"/>
  <c r="D9" i="1" s="1"/>
  <c r="D33" i="1"/>
  <c r="D13" i="1"/>
  <c r="D336" i="1"/>
  <c r="C14" i="1"/>
  <c r="C13" i="1" s="1"/>
  <c r="C316" i="1"/>
  <c r="C328" i="1" s="1"/>
  <c r="D316" i="1"/>
  <c r="C25" i="1" l="1"/>
  <c r="C34" i="1" s="1"/>
  <c r="C337" i="1"/>
  <c r="D328" i="1"/>
  <c r="D25" i="1" l="1"/>
  <c r="D34" i="1" s="1"/>
  <c r="D337" i="1"/>
</calcChain>
</file>

<file path=xl/sharedStrings.xml><?xml version="1.0" encoding="utf-8"?>
<sst xmlns="http://schemas.openxmlformats.org/spreadsheetml/2006/main" count="839" uniqueCount="184">
  <si>
    <t>SLBC Maharashtra - Convener : Bank of Maharashtra</t>
  </si>
  <si>
    <t>Name of the State - Maharashtra</t>
  </si>
  <si>
    <t xml:space="preserve">Sr. No </t>
  </si>
  <si>
    <t>Sub-Sector</t>
  </si>
  <si>
    <t>Out standing up to end of Current Qtr</t>
  </si>
  <si>
    <t xml:space="preserve">Number </t>
  </si>
  <si>
    <t>Amount</t>
  </si>
  <si>
    <t>Priority Sector</t>
  </si>
  <si>
    <t>1A</t>
  </si>
  <si>
    <t>Agriculture = 1A(i) + 1A(ii) + 1A(iii)</t>
  </si>
  <si>
    <t>1A(i)</t>
  </si>
  <si>
    <t>Farm Credit</t>
  </si>
  <si>
    <t>1A(ii)</t>
  </si>
  <si>
    <t>Agriculture Infrastructure</t>
  </si>
  <si>
    <t>1A(iii)</t>
  </si>
  <si>
    <t>Ancilliary Activities</t>
  </si>
  <si>
    <t>1B</t>
  </si>
  <si>
    <t>MSME = 1B(i) + 1B(ii) + 1B(iii) + 1B(iv)</t>
  </si>
  <si>
    <t>1B(i)</t>
  </si>
  <si>
    <t>Micro Enterprises
(Manu + Service Adv up to Rs. 5 Crore)</t>
  </si>
  <si>
    <t>1B(ii)</t>
  </si>
  <si>
    <t>Small Enterprises
(Manu + Service Adv up to Rs. 5 Crore)</t>
  </si>
  <si>
    <t>1B(Iii)</t>
  </si>
  <si>
    <t>Medium Enterprises
(Manu + Service Adv up to Rs. 10 Crore)</t>
  </si>
  <si>
    <t>1B(iv)</t>
  </si>
  <si>
    <t>Khadi &amp;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</si>
  <si>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</si>
  <si>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</si>
  <si>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</si>
  <si>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</si>
  <si>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</si>
  <si>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</si>
  <si>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</si>
  <si>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>Housing</t>
  </si>
  <si>
    <t>1F</t>
  </si>
  <si>
    <t>Social Infrastructure</t>
  </si>
  <si>
    <t>1G</t>
  </si>
  <si>
    <t>Renewable Energy</t>
  </si>
  <si>
    <t>1H</t>
  </si>
  <si>
    <t>Others</t>
  </si>
  <si>
    <t>Sub Total = 1A+1B+1C+1D+1E+1F+1G+1H</t>
  </si>
  <si>
    <t>Loans to Weaker Sections Under Priority Sector</t>
  </si>
  <si>
    <t>Non Priority Sector</t>
  </si>
  <si>
    <t>4A</t>
  </si>
  <si>
    <t>Agriculture</t>
  </si>
  <si>
    <t>4C</t>
  </si>
  <si>
    <t>4D</t>
  </si>
  <si>
    <t>4E</t>
  </si>
  <si>
    <t>Personal Loans Under Non Priority Sector</t>
  </si>
  <si>
    <t>4F</t>
  </si>
  <si>
    <t>Sub Total = 4A+4B+4C+4D+4E+4F+4G+4H</t>
  </si>
  <si>
    <t>Total 2 + 5</t>
  </si>
  <si>
    <t>Statement showing Disbursements and Outstanding  for the quarter ended 30.09.2021</t>
  </si>
  <si>
    <t>1.  Public Sector Banks</t>
  </si>
  <si>
    <t>Statement showing Disbursements and Outstanding  for the quarter ended 30.06.2016</t>
  </si>
  <si>
    <t>2.  Private Sector Banks</t>
  </si>
  <si>
    <t>3.  Small Finance Banks</t>
  </si>
  <si>
    <t>4.  Wholly Owned Subsidiaries of Foreign Banks</t>
  </si>
  <si>
    <t>5.  Post Payment Banks</t>
  </si>
  <si>
    <t>6.  Gramin Banks</t>
  </si>
  <si>
    <t>7  Other Banks</t>
  </si>
  <si>
    <t xml:space="preserve">8.  Scheduled Commercial Banks (1+2+3) </t>
  </si>
  <si>
    <t xml:space="preserve">9.  Cooperative Banks (MS Coop / DCCBs / MSCARD etc.) </t>
  </si>
  <si>
    <t>SLBC Maharashtra</t>
  </si>
  <si>
    <t>No.s actual / Rs. in Lakh</t>
  </si>
  <si>
    <t>PRIORITY</t>
  </si>
  <si>
    <t>NON PRIORITY</t>
  </si>
  <si>
    <t>Total Plan
62=40+60
63=41+61</t>
  </si>
  <si>
    <t>Sr. No.</t>
  </si>
  <si>
    <t>District</t>
  </si>
  <si>
    <r>
      <t xml:space="preserve">Agriculture
</t>
    </r>
    <r>
      <rPr>
        <b/>
        <sz val="8"/>
        <rFont val="Arial"/>
        <family val="2"/>
      </rPr>
      <t>3 = 5+7+9
4 = 6+8+10</t>
    </r>
  </si>
  <si>
    <t>Of Agriculture, Crop Loan</t>
  </si>
  <si>
    <r>
      <t xml:space="preserve">MSME
</t>
    </r>
    <r>
      <rPr>
        <b/>
        <sz val="8"/>
        <rFont val="Arial"/>
        <family val="2"/>
      </rPr>
      <t>14=16+18+20+22+24
15=17+19+21+23+25</t>
    </r>
  </si>
  <si>
    <r>
      <t xml:space="preserve">Micro Enterprises
</t>
    </r>
    <r>
      <rPr>
        <b/>
        <sz val="8"/>
        <rFont val="Arial"/>
        <family val="2"/>
      </rPr>
      <t>(Manu + Service Adv up to Rs. 5 Crore)</t>
    </r>
  </si>
  <si>
    <r>
      <t xml:space="preserve">Small Enterprises
</t>
    </r>
    <r>
      <rPr>
        <b/>
        <sz val="8"/>
        <rFont val="Arial"/>
        <family val="2"/>
      </rPr>
      <t>(Manu + Service Adv up to Rs. 5 Crore)</t>
    </r>
  </si>
  <si>
    <r>
      <t xml:space="preserve">Medium Enterprises
</t>
    </r>
    <r>
      <rPr>
        <b/>
        <sz val="8"/>
        <rFont val="Arial"/>
        <family val="2"/>
      </rPr>
      <t>(Manu + Service Adv up to Rs. 10 Crore)</t>
    </r>
  </si>
  <si>
    <r>
      <t xml:space="preserve">Total Priority
</t>
    </r>
    <r>
      <rPr>
        <b/>
        <sz val="6"/>
        <rFont val="Arial"/>
        <family val="2"/>
      </rPr>
      <t>38=3+14+26+28+30+32+34+36
39=4+15+27+29+31+33+35+37</t>
    </r>
  </si>
  <si>
    <t>Personal Loans Under Non Priority</t>
  </si>
  <si>
    <r>
      <t xml:space="preserve">Total Non Priority
</t>
    </r>
    <r>
      <rPr>
        <b/>
        <sz val="7"/>
        <rFont val="Arial"/>
        <family val="2"/>
      </rPr>
      <t>60=42+50+52+54+56+58
61=43+51+53+55+57+59</t>
    </r>
  </si>
  <si>
    <r>
      <t xml:space="preserve">Total Plan
</t>
    </r>
    <r>
      <rPr>
        <b/>
        <sz val="8"/>
        <rFont val="Arial"/>
        <family val="2"/>
      </rPr>
      <t>62=40+60
63=41+61</t>
    </r>
  </si>
  <si>
    <t>No. of Acc</t>
  </si>
  <si>
    <t>Amt</t>
  </si>
  <si>
    <t>Kharif</t>
  </si>
  <si>
    <t>Rabi</t>
  </si>
  <si>
    <t>Total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</si>
  <si>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</si>
  <si>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</si>
  <si>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</si>
  <si>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</si>
  <si>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</si>
  <si>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</si>
  <si>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</si>
  <si>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</si>
  <si>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</si>
  <si>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</si>
  <si>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</si>
  <si>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</si>
  <si>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</si>
  <si>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</si>
  <si>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</si>
  <si>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</si>
  <si>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</si>
  <si>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</si>
  <si>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</si>
  <si>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</si>
  <si>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</si>
  <si>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</si>
  <si>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</si>
  <si>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</si>
  <si>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</si>
  <si>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</si>
  <si>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</si>
  <si>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</si>
  <si>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</si>
  <si>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</si>
  <si>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</si>
  <si>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</si>
  <si>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</si>
  <si>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</si>
  <si>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</si>
  <si>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</si>
  <si>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</si>
  <si>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</si>
  <si>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</si>
  <si>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</si>
  <si>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</si>
  <si>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</si>
  <si>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</si>
  <si>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</si>
  <si>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Sindh Bank</t>
  </si>
  <si>
    <t>Punjab National Bank</t>
  </si>
  <si>
    <t>State Bank of India</t>
  </si>
  <si>
    <t>Union Bank of India</t>
  </si>
  <si>
    <t>United Commercial Bank</t>
  </si>
  <si>
    <t>Sub Total PSBs</t>
  </si>
  <si>
    <t>Axis Bank Ltd</t>
  </si>
  <si>
    <t>Bandhan Bank</t>
  </si>
  <si>
    <t>Catholic Syrian Bank</t>
  </si>
  <si>
    <t>DCB BANK LIMITED</t>
  </si>
  <si>
    <t>Dhanlaxmi Bank</t>
  </si>
  <si>
    <t>Federal Bank</t>
  </si>
  <si>
    <t>HDFC Bank LTd.</t>
  </si>
  <si>
    <t>ICICI Bank</t>
  </si>
  <si>
    <t>IDBI Bank</t>
  </si>
  <si>
    <t>IDFC First</t>
  </si>
  <si>
    <t>Indusind Bank</t>
  </si>
  <si>
    <t>Karnataka Bank Ltd.</t>
  </si>
  <si>
    <t>Karur Vysya Bank</t>
  </si>
  <si>
    <t>Kotak Mahindra Bank</t>
  </si>
  <si>
    <t>RBL Bank</t>
  </si>
  <si>
    <t>Yes Bank</t>
  </si>
  <si>
    <t>Sub Total Pvt Sec Banks</t>
  </si>
  <si>
    <t>AU</t>
  </si>
  <si>
    <t>Capital</t>
  </si>
  <si>
    <t>Equitas</t>
  </si>
  <si>
    <t>ESAF</t>
  </si>
  <si>
    <t>Fincare Small Finance Bank Limited</t>
  </si>
  <si>
    <t>Jana</t>
  </si>
  <si>
    <t>Suryoday</t>
  </si>
  <si>
    <t>Ujjivan</t>
  </si>
  <si>
    <t>Utkarsh</t>
  </si>
  <si>
    <t>A</t>
  </si>
  <si>
    <t>Sub Total SFB</t>
  </si>
  <si>
    <t>B</t>
  </si>
  <si>
    <t>Total Commercial Banks</t>
  </si>
  <si>
    <t>DBS Bank</t>
  </si>
  <si>
    <t>C</t>
  </si>
  <si>
    <t>Sub Total(Wholly Owned Subsidiaries of Foreign Banks)</t>
  </si>
  <si>
    <t>India Post Payments Bank</t>
  </si>
  <si>
    <t>D</t>
  </si>
  <si>
    <t>Sub Total(Post Payment Bank)</t>
  </si>
  <si>
    <t>Maharashtra Gramin Bank</t>
  </si>
  <si>
    <t>Vidharbha Konkan Gramin Bank</t>
  </si>
  <si>
    <t>E</t>
  </si>
  <si>
    <t>Sub Total Gramin Banks</t>
  </si>
  <si>
    <t>M.S.Coop. / DCC Banks</t>
  </si>
  <si>
    <t>F</t>
  </si>
  <si>
    <t>Sub Total Co.Op Banks</t>
  </si>
  <si>
    <t>Other Banks</t>
  </si>
  <si>
    <t>G</t>
  </si>
  <si>
    <t>Sub Total Other Banks</t>
  </si>
  <si>
    <t>Grand Total (A + B + C+ D)</t>
  </si>
  <si>
    <t>No. in actual, Amount  in Lakhs</t>
  </si>
  <si>
    <t xml:space="preserve">Outstanding under ACP 2021-22 (01.04.2021 to 30.09.2021)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</si>
</sst>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0" fillId="0" borderId="0"/>
    <xf numFmtId="0" fontId="1" fillId="0" borderId="0"/>
  </cellStyleXfs>
  <cellXfs count="111">
    <xf numFmtId="0" fontId="0" fillId="0" borderId="0" xfId="0"/>
    <xf numFmtId="0" fontId="2" fillId="2" borderId="0" xfId="1" applyFont="1" applyFill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3" fillId="3" borderId="6" xfId="1" applyFont="1" applyFill="1" applyBorder="1" applyAlignment="1" applyProtection="1">
      <alignment horizontal="center" vertical="center"/>
      <protection hidden="1"/>
    </xf>
    <xf numFmtId="0" fontId="3" fillId="3" borderId="6" xfId="1" applyFont="1" applyFill="1" applyBorder="1" applyAlignment="1" applyProtection="1">
      <alignment vertical="center"/>
      <protection hidden="1"/>
    </xf>
    <xf numFmtId="1" fontId="4" fillId="3" borderId="6" xfId="1" applyNumberFormat="1" applyFont="1" applyFill="1" applyBorder="1" applyAlignment="1" applyProtection="1">
      <alignment horizontal="right" vertical="center"/>
      <protection hidden="1"/>
    </xf>
    <xf numFmtId="1" fontId="4" fillId="3" borderId="6" xfId="1" applyNumberFormat="1" applyFont="1" applyFill="1" applyBorder="1" applyAlignment="1" applyProtection="1">
      <alignment horizontal="center" vertical="center"/>
      <protection hidden="1"/>
    </xf>
    <xf numFmtId="1" fontId="3" fillId="3" borderId="6" xfId="1" applyNumberFormat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horizontal="center"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3" fillId="3" borderId="6" xfId="1" applyFont="1" applyFill="1" applyBorder="1" applyAlignment="1" applyProtection="1">
      <alignment vertical="center" wrapText="1"/>
      <protection hidden="1"/>
    </xf>
    <xf numFmtId="1" fontId="1" fillId="3" borderId="0" xfId="1" applyNumberFormat="1" applyFill="1" applyAlignment="1" applyProtection="1">
      <alignment vertical="center"/>
      <protection hidden="1"/>
    </xf>
    <xf numFmtId="1" fontId="3" fillId="3" borderId="6" xfId="1" applyNumberFormat="1" applyFont="1" applyFill="1" applyBorder="1" applyAlignment="1" applyProtection="1">
      <alignment horizontal="right" vertical="center"/>
      <protection hidden="1"/>
    </xf>
    <xf numFmtId="0" fontId="3" fillId="3" borderId="4" xfId="1" applyFont="1" applyFill="1" applyBorder="1" applyAlignment="1" applyProtection="1">
      <alignment horizontal="left" vertical="center"/>
      <protection hidden="1"/>
    </xf>
    <xf numFmtId="0" fontId="3" fillId="3" borderId="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vertical="center"/>
      <protection hidden="1"/>
    </xf>
    <xf numFmtId="0" fontId="3" fillId="3" borderId="0" xfId="1" applyFont="1" applyFill="1" applyAlignment="1" applyProtection="1">
      <alignment horizontal="center" vertical="center"/>
      <protection hidden="1"/>
    </xf>
    <xf numFmtId="1" fontId="4" fillId="3" borderId="0" xfId="1" applyNumberFormat="1" applyFont="1" applyFill="1" applyAlignment="1" applyProtection="1">
      <alignment vertical="center"/>
      <protection hidden="1"/>
    </xf>
    <xf numFmtId="1" fontId="4" fillId="3" borderId="6" xfId="1" applyNumberFormat="1" applyFont="1" applyFill="1" applyBorder="1" applyAlignment="1" applyProtection="1">
      <alignment vertical="center"/>
      <protection hidden="1"/>
    </xf>
    <xf numFmtId="0" fontId="7" fillId="10" borderId="0" xfId="2" applyFont="1" applyFill="1" applyAlignment="1" applyProtection="1">
      <alignment horizontal="left" vertical="center"/>
      <protection locked="0"/>
    </xf>
    <xf numFmtId="0" fontId="6" fillId="0" borderId="0" xfId="2" applyAlignment="1">
      <alignment horizontal="center" vertical="center"/>
    </xf>
    <xf numFmtId="0" fontId="8" fillId="11" borderId="0" xfId="2" applyFont="1" applyFill="1" applyAlignment="1">
      <alignment horizontal="left" vertical="center"/>
    </xf>
    <xf numFmtId="0" fontId="9" fillId="12" borderId="0" xfId="2" applyFont="1" applyFill="1" applyAlignment="1">
      <alignment horizontal="left" vertical="center"/>
    </xf>
    <xf numFmtId="0" fontId="9" fillId="13" borderId="0" xfId="2" applyFont="1" applyFill="1" applyAlignment="1">
      <alignment horizontal="left" vertical="center"/>
    </xf>
    <xf numFmtId="0" fontId="8" fillId="13" borderId="0" xfId="2" applyFont="1" applyFill="1" applyAlignment="1">
      <alignment horizontal="right" vertical="center"/>
    </xf>
    <xf numFmtId="0" fontId="11" fillId="10" borderId="6" xfId="3" applyFont="1" applyFill="1" applyBorder="1" applyAlignment="1" applyProtection="1">
      <alignment horizontal="center" vertical="center" wrapText="1"/>
      <protection hidden="1"/>
    </xf>
    <xf numFmtId="0" fontId="8" fillId="10" borderId="6" xfId="3" applyFont="1" applyFill="1" applyBorder="1" applyAlignment="1" applyProtection="1">
      <alignment horizontal="center" vertical="center" wrapText="1"/>
      <protection hidden="1"/>
    </xf>
    <xf numFmtId="0" fontId="8" fillId="13" borderId="5" xfId="2" applyFont="1" applyFill="1" applyBorder="1" applyAlignment="1">
      <alignment horizontal="center" vertical="center" wrapText="1"/>
    </xf>
    <xf numFmtId="0" fontId="8" fillId="13" borderId="5" xfId="3" applyFont="1" applyFill="1" applyBorder="1" applyAlignment="1" applyProtection="1">
      <alignment horizontal="center" vertical="center" wrapText="1"/>
      <protection hidden="1"/>
    </xf>
    <xf numFmtId="0" fontId="6" fillId="0" borderId="6" xfId="2" applyBorder="1" applyAlignment="1">
      <alignment horizontal="center" vertical="center"/>
    </xf>
    <xf numFmtId="0" fontId="6" fillId="0" borderId="6" xfId="2" applyBorder="1" applyAlignment="1">
      <alignment vertical="center"/>
    </xf>
    <xf numFmtId="1" fontId="10" fillId="0" borderId="6" xfId="3" applyNumberFormat="1" applyBorder="1" applyAlignment="1" applyProtection="1">
      <alignment vertical="center"/>
      <protection hidden="1"/>
    </xf>
    <xf numFmtId="1" fontId="10" fillId="0" borderId="6" xfId="2" applyNumberFormat="1" applyFont="1" applyBorder="1" applyAlignment="1">
      <alignment vertical="center" shrinkToFit="1"/>
    </xf>
    <xf numFmtId="1" fontId="10" fillId="0" borderId="6" xfId="3" applyNumberFormat="1" applyBorder="1" applyAlignment="1" applyProtection="1">
      <alignment horizontal="right" vertical="center"/>
      <protection hidden="1"/>
    </xf>
    <xf numFmtId="0" fontId="8" fillId="13" borderId="6" xfId="2" applyFont="1" applyFill="1" applyBorder="1" applyAlignment="1">
      <alignment horizontal="center" vertical="center"/>
    </xf>
    <xf numFmtId="0" fontId="8" fillId="13" borderId="6" xfId="2" applyFont="1" applyFill="1" applyBorder="1" applyAlignment="1">
      <alignment vertical="center"/>
    </xf>
    <xf numFmtId="1" fontId="8" fillId="13" borderId="6" xfId="2" applyNumberFormat="1" applyFont="1" applyFill="1" applyBorder="1" applyAlignment="1" applyProtection="1">
      <alignment horizontal="right" vertical="center" shrinkToFit="1"/>
      <protection hidden="1"/>
    </xf>
    <xf numFmtId="0" fontId="6" fillId="17" borderId="6" xfId="2" applyFill="1" applyBorder="1" applyAlignment="1">
      <alignment horizontal="center" vertical="center"/>
    </xf>
    <xf numFmtId="0" fontId="6" fillId="14" borderId="6" xfId="2" applyFill="1" applyBorder="1" applyAlignment="1">
      <alignment horizontal="center" vertical="center"/>
    </xf>
    <xf numFmtId="0" fontId="8" fillId="10" borderId="3" xfId="3" applyFont="1" applyFill="1" applyBorder="1" applyAlignment="1" applyProtection="1">
      <alignment horizontal="center" vertical="center" wrapText="1"/>
      <protection hidden="1"/>
    </xf>
    <xf numFmtId="0" fontId="8" fillId="13" borderId="12" xfId="3" applyFont="1" applyFill="1" applyBorder="1" applyAlignment="1" applyProtection="1">
      <alignment horizontal="center" vertical="center" wrapText="1"/>
      <protection hidden="1"/>
    </xf>
    <xf numFmtId="0" fontId="10" fillId="0" borderId="6" xfId="3" applyBorder="1" applyAlignment="1" applyProtection="1">
      <alignment horizontal="center" vertical="center"/>
      <protection hidden="1"/>
    </xf>
    <xf numFmtId="0" fontId="14" fillId="0" borderId="6" xfId="2" applyFont="1" applyBorder="1" applyAlignment="1">
      <alignment vertical="center"/>
    </xf>
    <xf numFmtId="1" fontId="10" fillId="18" borderId="6" xfId="3" applyNumberFormat="1" applyFill="1" applyBorder="1" applyAlignment="1" applyProtection="1">
      <alignment vertical="center"/>
      <protection hidden="1"/>
    </xf>
    <xf numFmtId="1" fontId="10" fillId="0" borderId="6" xfId="3" applyNumberFormat="1" applyBorder="1" applyAlignment="1" applyProtection="1">
      <alignment vertical="center"/>
      <protection locked="0" hidden="1"/>
    </xf>
    <xf numFmtId="1" fontId="10" fillId="19" borderId="6" xfId="3" applyNumberFormat="1" applyFill="1" applyBorder="1" applyAlignment="1" applyProtection="1">
      <alignment horizontal="right" vertical="center"/>
      <protection hidden="1"/>
    </xf>
    <xf numFmtId="1" fontId="10" fillId="18" borderId="6" xfId="3" applyNumberFormat="1" applyFill="1" applyBorder="1" applyAlignment="1" applyProtection="1">
      <alignment horizontal="right" vertical="center"/>
      <protection hidden="1"/>
    </xf>
    <xf numFmtId="1" fontId="10" fillId="18" borderId="3" xfId="3" applyNumberFormat="1" applyFill="1" applyBorder="1" applyAlignment="1" applyProtection="1">
      <alignment horizontal="right" vertical="center"/>
      <protection hidden="1"/>
    </xf>
    <xf numFmtId="0" fontId="10" fillId="20" borderId="6" xfId="3" applyFill="1" applyBorder="1" applyAlignment="1" applyProtection="1">
      <alignment horizontal="center" vertical="center"/>
      <protection hidden="1"/>
    </xf>
    <xf numFmtId="0" fontId="8" fillId="20" borderId="6" xfId="3" applyFont="1" applyFill="1" applyBorder="1" applyAlignment="1" applyProtection="1">
      <alignment vertical="center" shrinkToFit="1"/>
      <protection hidden="1"/>
    </xf>
    <xf numFmtId="1" fontId="10" fillId="20" borderId="6" xfId="3" applyNumberFormat="1" applyFill="1" applyBorder="1" applyAlignment="1" applyProtection="1">
      <alignment vertical="center"/>
      <protection hidden="1"/>
    </xf>
    <xf numFmtId="1" fontId="10" fillId="20" borderId="6" xfId="3" applyNumberFormat="1" applyFill="1" applyBorder="1" applyAlignment="1" applyProtection="1">
      <alignment vertical="center"/>
      <protection locked="0" hidden="1"/>
    </xf>
    <xf numFmtId="1" fontId="10" fillId="20" borderId="6" xfId="3" applyNumberFormat="1" applyFill="1" applyBorder="1" applyAlignment="1" applyProtection="1">
      <alignment horizontal="right" vertical="center"/>
      <protection hidden="1"/>
    </xf>
    <xf numFmtId="1" fontId="10" fillId="20" borderId="3" xfId="3" applyNumberFormat="1" applyFill="1" applyBorder="1" applyAlignment="1" applyProtection="1">
      <alignment vertical="center"/>
      <protection locked="0" hidden="1"/>
    </xf>
    <xf numFmtId="0" fontId="10" fillId="17" borderId="6" xfId="3" applyFill="1" applyBorder="1" applyAlignment="1" applyProtection="1">
      <alignment horizontal="center" vertical="center"/>
      <protection hidden="1"/>
    </xf>
    <xf numFmtId="0" fontId="14" fillId="17" borderId="6" xfId="2" applyFont="1" applyFill="1" applyBorder="1" applyAlignment="1">
      <alignment vertical="center"/>
    </xf>
    <xf numFmtId="1" fontId="8" fillId="17" borderId="6" xfId="3" applyNumberFormat="1" applyFont="1" applyFill="1" applyBorder="1" applyAlignment="1" applyProtection="1">
      <alignment horizontal="right" vertical="center"/>
      <protection hidden="1"/>
    </xf>
    <xf numFmtId="1" fontId="8" fillId="18" borderId="6" xfId="3" applyNumberFormat="1" applyFont="1" applyFill="1" applyBorder="1" applyAlignment="1" applyProtection="1">
      <alignment horizontal="right" vertical="center"/>
      <protection hidden="1"/>
    </xf>
    <xf numFmtId="1" fontId="8" fillId="18" borderId="3" xfId="3" applyNumberFormat="1" applyFont="1" applyFill="1" applyBorder="1" applyAlignment="1" applyProtection="1">
      <alignment horizontal="right" vertical="center"/>
      <protection hidden="1"/>
    </xf>
    <xf numFmtId="1" fontId="10" fillId="18" borderId="6" xfId="3" applyNumberFormat="1" applyFill="1" applyBorder="1" applyAlignment="1" applyProtection="1">
      <alignment vertical="center"/>
      <protection locked="0" hidden="1"/>
    </xf>
    <xf numFmtId="1" fontId="10" fillId="18" borderId="3" xfId="3" applyNumberFormat="1" applyFill="1" applyBorder="1" applyAlignment="1" applyProtection="1">
      <alignment vertical="center"/>
      <protection locked="0" hidden="1"/>
    </xf>
    <xf numFmtId="0" fontId="2" fillId="20" borderId="0" xfId="4" applyFont="1" applyFill="1"/>
    <xf numFmtId="1" fontId="10" fillId="17" borderId="6" xfId="3" applyNumberFormat="1" applyFont="1" applyFill="1" applyBorder="1" applyAlignment="1" applyProtection="1">
      <alignment horizontal="right" vertical="center"/>
      <protection hidden="1"/>
    </xf>
    <xf numFmtId="1" fontId="8" fillId="20" borderId="6" xfId="3" applyNumberFormat="1" applyFont="1" applyFill="1" applyBorder="1" applyAlignment="1" applyProtection="1">
      <alignment horizontal="right" vertical="center"/>
      <protection hidden="1"/>
    </xf>
    <xf numFmtId="1" fontId="8" fillId="20" borderId="3" xfId="3" applyNumberFormat="1" applyFont="1" applyFill="1" applyBorder="1" applyAlignment="1" applyProtection="1">
      <alignment horizontal="right" vertical="center"/>
      <protection hidden="1"/>
    </xf>
    <xf numFmtId="0" fontId="8" fillId="20" borderId="6" xfId="3" applyFont="1" applyFill="1" applyBorder="1" applyAlignment="1" applyProtection="1">
      <alignment horizontal="center" vertical="center"/>
      <protection hidden="1"/>
    </xf>
    <xf numFmtId="0" fontId="6" fillId="17" borderId="0" xfId="2" applyFill="1" applyAlignment="1">
      <alignment horizontal="center" vertical="center"/>
    </xf>
    <xf numFmtId="0" fontId="10" fillId="17" borderId="6" xfId="3" applyFill="1" applyBorder="1" applyAlignment="1" applyProtection="1">
      <alignment vertical="center" shrinkToFit="1"/>
      <protection hidden="1"/>
    </xf>
    <xf numFmtId="0" fontId="15" fillId="20" borderId="6" xfId="3" applyFont="1" applyFill="1" applyBorder="1" applyAlignment="1" applyProtection="1">
      <alignment vertical="center" shrinkToFit="1"/>
      <protection hidden="1"/>
    </xf>
    <xf numFmtId="0" fontId="10" fillId="20" borderId="6" xfId="3" applyFill="1" applyBorder="1" applyAlignment="1" applyProtection="1">
      <alignment vertical="center"/>
      <protection hidden="1"/>
    </xf>
    <xf numFmtId="1" fontId="10" fillId="20" borderId="3" xfId="3" applyNumberFormat="1" applyFill="1" applyBorder="1" applyAlignment="1" applyProtection="1">
      <alignment horizontal="right" vertical="center"/>
      <protection hidden="1"/>
    </xf>
    <xf numFmtId="0" fontId="2" fillId="2" borderId="6" xfId="1" applyFont="1" applyFill="1" applyBorder="1" applyAlignment="1" applyProtection="1">
      <alignment vertic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3" borderId="6" xfId="1" applyFill="1" applyBorder="1" applyAlignment="1" applyProtection="1">
      <alignment vertical="center"/>
      <protection hidden="1"/>
    </xf>
    <xf numFmtId="0" fontId="2" fillId="3" borderId="6" xfId="1" applyFont="1" applyFill="1" applyBorder="1" applyAlignment="1" applyProtection="1">
      <alignment vertical="center"/>
      <protection hidden="1"/>
    </xf>
    <xf numFmtId="0" fontId="3" fillId="4" borderId="0" xfId="1" applyFont="1" applyFill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/>
      <protection hidden="1"/>
    </xf>
    <xf numFmtId="0" fontId="3" fillId="3" borderId="5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 shrinkToFit="1"/>
      <protection hidden="1"/>
    </xf>
    <xf numFmtId="0" fontId="3" fillId="3" borderId="4" xfId="1" applyFont="1" applyFill="1" applyBorder="1" applyAlignment="1" applyProtection="1">
      <alignment horizontal="center" vertical="center" shrinkToFit="1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5" fillId="9" borderId="0" xfId="1" applyFont="1" applyFill="1" applyAlignment="1" applyProtection="1">
      <alignment horizontal="center" vertical="center" wrapText="1"/>
      <protection hidden="1"/>
    </xf>
    <xf numFmtId="0" fontId="3" fillId="4" borderId="7" xfId="1" applyFont="1" applyFill="1" applyBorder="1" applyAlignment="1" applyProtection="1">
      <alignment horizontal="center" vertical="center" wrapText="1"/>
      <protection hidden="1"/>
    </xf>
    <xf numFmtId="0" fontId="3" fillId="8" borderId="0" xfId="1" applyFont="1" applyFill="1" applyAlignment="1" applyProtection="1">
      <alignment horizontal="center" vertical="center" wrapText="1"/>
      <protection hidden="1"/>
    </xf>
    <xf numFmtId="0" fontId="5" fillId="7" borderId="0" xfId="1" applyFont="1" applyFill="1" applyAlignment="1" applyProtection="1">
      <alignment horizontal="center" vertical="center" wrapText="1"/>
      <protection hidden="1"/>
    </xf>
    <xf numFmtId="0" fontId="5" fillId="6" borderId="0" xfId="1" applyFont="1" applyFill="1" applyAlignment="1" applyProtection="1">
      <alignment horizontal="center" vertical="center" wrapText="1"/>
      <protection hidden="1"/>
    </xf>
    <xf numFmtId="0" fontId="3" fillId="5" borderId="0" xfId="1" applyFont="1" applyFill="1" applyAlignment="1" applyProtection="1">
      <alignment horizontal="center" vertical="center" wrapText="1"/>
      <protection hidden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8" fillId="16" borderId="8" xfId="3" applyFont="1" applyFill="1" applyBorder="1" applyAlignment="1" applyProtection="1">
      <alignment horizontal="center" vertical="center" wrapText="1"/>
      <protection hidden="1"/>
    </xf>
    <xf numFmtId="0" fontId="8" fillId="16" borderId="9" xfId="3" applyFont="1" applyFill="1" applyBorder="1" applyAlignment="1" applyProtection="1">
      <alignment horizontal="center" vertical="center" wrapText="1"/>
      <protection hidden="1"/>
    </xf>
    <xf numFmtId="0" fontId="8" fillId="16" borderId="12" xfId="3" applyFont="1" applyFill="1" applyBorder="1" applyAlignment="1" applyProtection="1">
      <alignment horizontal="center" vertical="center" wrapText="1"/>
      <protection hidden="1"/>
    </xf>
    <xf numFmtId="0" fontId="8" fillId="16" borderId="13" xfId="3" applyFont="1" applyFill="1" applyBorder="1" applyAlignment="1" applyProtection="1">
      <alignment horizontal="center" vertical="center" wrapText="1"/>
      <protection hidden="1"/>
    </xf>
    <xf numFmtId="0" fontId="8" fillId="16" borderId="10" xfId="3" applyFont="1" applyFill="1" applyBorder="1" applyAlignment="1" applyProtection="1">
      <alignment horizontal="center" vertical="center" wrapText="1"/>
      <protection hidden="1"/>
    </xf>
    <xf numFmtId="0" fontId="8" fillId="16" borderId="7" xfId="3" applyFont="1" applyFill="1" applyBorder="1" applyAlignment="1" applyProtection="1">
      <alignment horizontal="center" vertical="center" wrapText="1"/>
      <protection hidden="1"/>
    </xf>
    <xf numFmtId="0" fontId="9" fillId="12" borderId="0" xfId="2" applyFont="1" applyFill="1" applyAlignment="1">
      <alignment horizontal="center" vertical="center"/>
    </xf>
    <xf numFmtId="0" fontId="8" fillId="14" borderId="6" xfId="2" applyFont="1" applyFill="1" applyBorder="1" applyAlignment="1">
      <alignment horizontal="center" vertical="center"/>
    </xf>
    <xf numFmtId="0" fontId="8" fillId="8" borderId="6" xfId="2" applyFont="1" applyFill="1" applyBorder="1" applyAlignment="1">
      <alignment horizontal="center" vertical="center"/>
    </xf>
    <xf numFmtId="0" fontId="8" fillId="15" borderId="6" xfId="2" applyFont="1" applyFill="1" applyBorder="1" applyAlignment="1">
      <alignment horizontal="center" vertical="center" wrapText="1"/>
    </xf>
    <xf numFmtId="0" fontId="8" fillId="15" borderId="6" xfId="2" applyFont="1" applyFill="1" applyBorder="1" applyAlignment="1">
      <alignment horizontal="center" vertical="center"/>
    </xf>
    <xf numFmtId="0" fontId="8" fillId="16" borderId="2" xfId="2" applyFont="1" applyFill="1" applyBorder="1" applyAlignment="1">
      <alignment horizontal="center" vertical="center" wrapText="1"/>
    </xf>
    <xf numFmtId="0" fontId="8" fillId="16" borderId="11" xfId="2" applyFont="1" applyFill="1" applyBorder="1" applyAlignment="1">
      <alignment horizontal="center" vertical="center" wrapText="1"/>
    </xf>
    <xf numFmtId="0" fontId="8" fillId="16" borderId="5" xfId="2" applyFont="1" applyFill="1" applyBorder="1" applyAlignment="1">
      <alignment horizontal="center" vertical="center" wrapText="1"/>
    </xf>
    <xf numFmtId="17" fontId="8" fillId="8" borderId="6" xfId="2" applyNumberFormat="1" applyFont="1" applyFill="1" applyBorder="1" applyAlignment="1">
      <alignment horizontal="center" vertical="center"/>
    </xf>
    <xf numFmtId="0" fontId="8" fillId="16" borderId="2" xfId="3" applyFont="1" applyFill="1" applyBorder="1" applyAlignment="1" applyProtection="1">
      <alignment horizontal="center" vertical="center" wrapText="1"/>
      <protection hidden="1"/>
    </xf>
    <xf numFmtId="0" fontId="8" fillId="16" borderId="11" xfId="3" applyFont="1" applyFill="1" applyBorder="1" applyAlignment="1" applyProtection="1">
      <alignment horizontal="center" vertical="center" wrapText="1"/>
      <protection hidden="1"/>
    </xf>
    <xf numFmtId="0" fontId="8" fillId="16" borderId="5" xfId="3" applyFont="1" applyFill="1" applyBorder="1" applyAlignment="1" applyProtection="1">
      <alignment horizontal="center" vertical="center" wrapText="1"/>
      <protection hidden="1"/>
    </xf>
    <xf numFmtId="0" fontId="9" fillId="12" borderId="0" xfId="2" applyFont="1" applyFill="1" applyAlignment="1">
      <alignment vertical="center"/>
    </xf>
    <xf numFmtId="0" fontId="9" fillId="12" borderId="14" xfId="2" applyFont="1" applyFill="1" applyBorder="1" applyAlignment="1">
      <alignment vertical="center"/>
    </xf>
  </cellXfs>
  <cellStyles count="5">
    <cellStyle name="Normal" xfId="0" builtinId="0"/>
    <cellStyle name="Normal 15" xfId="4"/>
    <cellStyle name="Normal 2" xfId="2"/>
    <cellStyle name="Normal 2 2" xfId="3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0.1.226\scan1\Share\February%202022\MIS%20Dec%20&amp;%20Sept%20Data%2021%20for%20uploading\MIS%20II%20Outstandings_Sept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-II OS"/>
      <sheetName val="OS Dist wise Summary"/>
      <sheetName val="OS Bank wise Summary"/>
      <sheetName val="BoB"/>
      <sheetName val="BoI"/>
      <sheetName val="BoM"/>
      <sheetName val="Canara"/>
      <sheetName val="CBI"/>
      <sheetName val="Indian"/>
      <sheetName val="IOB"/>
      <sheetName val="PSB"/>
      <sheetName val="PNB"/>
      <sheetName val="SBI"/>
      <sheetName val="Union"/>
      <sheetName val="UCO"/>
      <sheetName val="Axis"/>
      <sheetName val="Bandhan"/>
      <sheetName val="Cat Sy Bank"/>
      <sheetName val="DCB Bank"/>
      <sheetName val="Dhanlaxmi"/>
      <sheetName val="Federal"/>
      <sheetName val="ICICI"/>
      <sheetName val="HDFC"/>
      <sheetName val="IDBI"/>
      <sheetName val="IDFC First"/>
      <sheetName val="IndusInd Bank"/>
      <sheetName val="Karnataka"/>
      <sheetName val="karur"/>
      <sheetName val="Kotak"/>
      <sheetName val="RBL"/>
      <sheetName val="Yes Bank"/>
      <sheetName val="AU"/>
      <sheetName val="Capital"/>
      <sheetName val="Equitas"/>
      <sheetName val="ESAF"/>
      <sheetName val="Fincare SFB"/>
      <sheetName val="Jana"/>
      <sheetName val="Suryoday"/>
      <sheetName val="Ujjivan"/>
      <sheetName val="Utkarsh"/>
      <sheetName val="DBS"/>
      <sheetName val="IPPB"/>
      <sheetName val="Vijaya"/>
      <sheetName val="MGB"/>
      <sheetName val="VKGB"/>
      <sheetName val="MSCOOP"/>
      <sheetName val="District &amp; Bankwise Summary"/>
      <sheetName val="Dist &amp; Bank wise Summary"/>
    </sheetNames>
    <sheetDataSet>
      <sheetData sheetId="0"/>
      <sheetData sheetId="1"/>
      <sheetData sheetId="2">
        <row r="22">
          <cell r="E22">
            <v>3879604</v>
          </cell>
          <cell r="F22">
            <v>5716472.7599999998</v>
          </cell>
          <cell r="G22">
            <v>15231</v>
          </cell>
          <cell r="H22">
            <v>158476.25000000003</v>
          </cell>
          <cell r="I22">
            <v>97099</v>
          </cell>
          <cell r="J22">
            <v>1786621.96</v>
          </cell>
          <cell r="P22">
            <v>933125</v>
          </cell>
          <cell r="Q22">
            <v>5321523.9029999999</v>
          </cell>
          <cell r="R22">
            <v>118939</v>
          </cell>
          <cell r="S22">
            <v>6011610.6500000004</v>
          </cell>
          <cell r="T22">
            <v>9637</v>
          </cell>
          <cell r="U22">
            <v>2484040.98</v>
          </cell>
          <cell r="V22">
            <v>6422</v>
          </cell>
          <cell r="W22">
            <v>124314.09</v>
          </cell>
          <cell r="X22">
            <v>18399</v>
          </cell>
          <cell r="Y22">
            <v>463307.36</v>
          </cell>
          <cell r="Z22">
            <v>301</v>
          </cell>
          <cell r="AA22">
            <v>14501.439999999999</v>
          </cell>
          <cell r="AB22">
            <v>153644</v>
          </cell>
          <cell r="AC22">
            <v>481932.99599999998</v>
          </cell>
          <cell r="AD22">
            <v>554472</v>
          </cell>
          <cell r="AE22">
            <v>6450166.6430000011</v>
          </cell>
          <cell r="AF22">
            <v>234</v>
          </cell>
          <cell r="AG22">
            <v>4817.8300000000008</v>
          </cell>
          <cell r="AH22">
            <v>724</v>
          </cell>
          <cell r="AI22">
            <v>20141.829999999998</v>
          </cell>
          <cell r="AJ22">
            <v>171843</v>
          </cell>
          <cell r="AK22">
            <v>101879.28700000001</v>
          </cell>
          <cell r="AN22">
            <v>2508507</v>
          </cell>
          <cell r="AO22">
            <v>4005642.3779999996</v>
          </cell>
          <cell r="AP22">
            <v>3255</v>
          </cell>
          <cell r="AQ22">
            <v>548947.81000000006</v>
          </cell>
          <cell r="AR22">
            <v>8591</v>
          </cell>
          <cell r="AS22">
            <v>200183.68400000001</v>
          </cell>
          <cell r="AT22">
            <v>253422</v>
          </cell>
          <cell r="AU22">
            <v>10131589.469999999</v>
          </cell>
          <cell r="AV22">
            <v>614919</v>
          </cell>
          <cell r="AW22">
            <v>11563281.920000002</v>
          </cell>
          <cell r="AX22">
            <v>1293319</v>
          </cell>
          <cell r="AY22">
            <v>67059325.429999992</v>
          </cell>
        </row>
        <row r="39">
          <cell r="E39">
            <v>2586847</v>
          </cell>
          <cell r="F39">
            <v>4024528.81</v>
          </cell>
          <cell r="G39">
            <v>3207</v>
          </cell>
          <cell r="H39">
            <v>77163.35000000002</v>
          </cell>
          <cell r="I39">
            <v>51003</v>
          </cell>
          <cell r="J39">
            <v>1058002.3600000001</v>
          </cell>
          <cell r="P39">
            <v>739777</v>
          </cell>
          <cell r="Q39">
            <v>3912698.8600000003</v>
          </cell>
          <cell r="R39">
            <v>124770</v>
          </cell>
          <cell r="S39">
            <v>4504625.55</v>
          </cell>
          <cell r="T39">
            <v>41257</v>
          </cell>
          <cell r="U39">
            <v>3639001.0300000003</v>
          </cell>
          <cell r="V39">
            <v>166</v>
          </cell>
          <cell r="W39">
            <v>4349.5099999999993</v>
          </cell>
          <cell r="X39">
            <v>0</v>
          </cell>
          <cell r="Y39">
            <v>0</v>
          </cell>
          <cell r="Z39">
            <v>366</v>
          </cell>
          <cell r="AA39">
            <v>172825.85</v>
          </cell>
          <cell r="AB39">
            <v>16781</v>
          </cell>
          <cell r="AC39">
            <v>66935.720000000016</v>
          </cell>
          <cell r="AD39">
            <v>469141</v>
          </cell>
          <cell r="AE39">
            <v>4996428.5500000007</v>
          </cell>
          <cell r="AF39">
            <v>10468</v>
          </cell>
          <cell r="AG39">
            <v>4321.9799999999996</v>
          </cell>
          <cell r="AH39">
            <v>11</v>
          </cell>
          <cell r="AI39">
            <v>2652.2</v>
          </cell>
          <cell r="AJ39">
            <v>812808</v>
          </cell>
          <cell r="AK39">
            <v>207095.78999999998</v>
          </cell>
          <cell r="AN39">
            <v>4323640</v>
          </cell>
          <cell r="AO39">
            <v>3370129.7800000007</v>
          </cell>
          <cell r="AP39">
            <v>4104</v>
          </cell>
          <cell r="AQ39">
            <v>12175.22</v>
          </cell>
          <cell r="AR39">
            <v>1501</v>
          </cell>
          <cell r="AS39">
            <v>35149.32</v>
          </cell>
          <cell r="AT39">
            <v>289088</v>
          </cell>
          <cell r="AU39">
            <v>11289956.43</v>
          </cell>
          <cell r="AV39">
            <v>8529623</v>
          </cell>
          <cell r="AW39">
            <v>7072826.2500000019</v>
          </cell>
          <cell r="AX39">
            <v>14069516</v>
          </cell>
          <cell r="AY39">
            <v>55954564.920000002</v>
          </cell>
        </row>
        <row r="49">
          <cell r="E49">
            <v>410761</v>
          </cell>
          <cell r="F49">
            <v>171005.81</v>
          </cell>
          <cell r="G49">
            <v>225</v>
          </cell>
          <cell r="H49">
            <v>3008.7299999999996</v>
          </cell>
          <cell r="I49">
            <v>122167</v>
          </cell>
          <cell r="J49">
            <v>33805.47</v>
          </cell>
          <cell r="P49">
            <v>160551</v>
          </cell>
          <cell r="Q49">
            <v>257582.11000000002</v>
          </cell>
          <cell r="R49">
            <v>5678</v>
          </cell>
          <cell r="S49">
            <v>49477.049999999996</v>
          </cell>
          <cell r="T49">
            <v>137</v>
          </cell>
          <cell r="U49">
            <v>3995.83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1708</v>
          </cell>
          <cell r="AC49">
            <v>322.27</v>
          </cell>
          <cell r="AD49">
            <v>42148</v>
          </cell>
          <cell r="AE49">
            <v>154265.47000000003</v>
          </cell>
          <cell r="AF49">
            <v>1</v>
          </cell>
          <cell r="AG49">
            <v>90.61</v>
          </cell>
          <cell r="AH49">
            <v>0</v>
          </cell>
          <cell r="AI49">
            <v>0</v>
          </cell>
          <cell r="AJ49">
            <v>1088330</v>
          </cell>
          <cell r="AK49">
            <v>228769.74999999997</v>
          </cell>
          <cell r="AN49">
            <v>1437080</v>
          </cell>
          <cell r="AO49">
            <v>380278.5</v>
          </cell>
          <cell r="AP49">
            <v>3</v>
          </cell>
          <cell r="AQ49">
            <v>152</v>
          </cell>
          <cell r="AR49">
            <v>0</v>
          </cell>
          <cell r="AS49">
            <v>0</v>
          </cell>
          <cell r="AT49">
            <v>4074</v>
          </cell>
          <cell r="AU49">
            <v>44096.86</v>
          </cell>
          <cell r="AV49">
            <v>5695</v>
          </cell>
          <cell r="AW49">
            <v>10134.290000000001</v>
          </cell>
          <cell r="AX49">
            <v>230804</v>
          </cell>
          <cell r="AY49">
            <v>331342.66000000003</v>
          </cell>
        </row>
        <row r="52">
          <cell r="E52">
            <v>0</v>
          </cell>
          <cell r="F52">
            <v>0</v>
          </cell>
          <cell r="G52">
            <v>1</v>
          </cell>
          <cell r="H52">
            <v>400</v>
          </cell>
          <cell r="I52">
            <v>21</v>
          </cell>
          <cell r="J52">
            <v>125705</v>
          </cell>
          <cell r="P52">
            <v>33</v>
          </cell>
          <cell r="Q52">
            <v>137370</v>
          </cell>
          <cell r="R52">
            <v>76</v>
          </cell>
          <cell r="S52">
            <v>53544</v>
          </cell>
          <cell r="T52">
            <v>55</v>
          </cell>
          <cell r="U52">
            <v>49634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85</v>
          </cell>
          <cell r="AA52">
            <v>324918</v>
          </cell>
          <cell r="AB52">
            <v>0</v>
          </cell>
          <cell r="AC52">
            <v>0</v>
          </cell>
          <cell r="AD52">
            <v>2</v>
          </cell>
          <cell r="AE52">
            <v>59229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N52">
            <v>18</v>
          </cell>
          <cell r="AO52">
            <v>86585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667</v>
          </cell>
          <cell r="AU52">
            <v>57700</v>
          </cell>
          <cell r="AV52">
            <v>14224</v>
          </cell>
          <cell r="AW52">
            <v>10219</v>
          </cell>
          <cell r="AX52">
            <v>207</v>
          </cell>
          <cell r="AY52">
            <v>1167039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</row>
        <row r="57">
          <cell r="E57">
            <v>775061</v>
          </cell>
          <cell r="F57">
            <v>730678.96</v>
          </cell>
          <cell r="G57">
            <v>6</v>
          </cell>
          <cell r="H57">
            <v>257.19</v>
          </cell>
          <cell r="I57">
            <v>0</v>
          </cell>
          <cell r="J57">
            <v>0</v>
          </cell>
          <cell r="P57">
            <v>78214</v>
          </cell>
          <cell r="Q57">
            <v>116827.46999999999</v>
          </cell>
          <cell r="R57">
            <v>54</v>
          </cell>
          <cell r="S57">
            <v>6888.14</v>
          </cell>
          <cell r="T57">
            <v>11</v>
          </cell>
          <cell r="U57">
            <v>8014.87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2921</v>
          </cell>
          <cell r="AC57">
            <v>6655.380000000001</v>
          </cell>
          <cell r="AD57">
            <v>18896</v>
          </cell>
          <cell r="AE57">
            <v>128351.33000000002</v>
          </cell>
          <cell r="AF57">
            <v>0</v>
          </cell>
          <cell r="AG57">
            <v>0</v>
          </cell>
          <cell r="AH57">
            <v>10</v>
          </cell>
          <cell r="AI57">
            <v>23.689999999999998</v>
          </cell>
          <cell r="AJ57">
            <v>26796</v>
          </cell>
          <cell r="AK57">
            <v>29803.149999999998</v>
          </cell>
          <cell r="AN57">
            <v>454389</v>
          </cell>
          <cell r="AO57">
            <v>354192.39</v>
          </cell>
          <cell r="AP57">
            <v>0</v>
          </cell>
          <cell r="AQ57">
            <v>0</v>
          </cell>
          <cell r="AR57">
            <v>19</v>
          </cell>
          <cell r="AS57">
            <v>205.88</v>
          </cell>
          <cell r="AT57">
            <v>994</v>
          </cell>
          <cell r="AU57">
            <v>27420.54</v>
          </cell>
          <cell r="AV57">
            <v>3809</v>
          </cell>
          <cell r="AW57">
            <v>4275.2800000000007</v>
          </cell>
          <cell r="AX57">
            <v>19827</v>
          </cell>
          <cell r="AY57">
            <v>48545.799999999996</v>
          </cell>
        </row>
        <row r="59">
          <cell r="E59">
            <v>2300965</v>
          </cell>
          <cell r="F59">
            <v>2864847.29</v>
          </cell>
          <cell r="G59">
            <v>14876</v>
          </cell>
          <cell r="H59">
            <v>43900.13</v>
          </cell>
          <cell r="I59">
            <v>8464</v>
          </cell>
          <cell r="J59">
            <v>65288.409999999996</v>
          </cell>
          <cell r="P59">
            <v>5098</v>
          </cell>
          <cell r="Q59">
            <v>4352.43</v>
          </cell>
          <cell r="R59">
            <v>3727</v>
          </cell>
          <cell r="S59">
            <v>22820.53</v>
          </cell>
          <cell r="T59">
            <v>0</v>
          </cell>
          <cell r="U59">
            <v>4155.82</v>
          </cell>
          <cell r="V59">
            <v>411</v>
          </cell>
          <cell r="W59">
            <v>1469.96</v>
          </cell>
          <cell r="X59">
            <v>638</v>
          </cell>
          <cell r="Y59">
            <v>16293.009999999998</v>
          </cell>
          <cell r="Z59">
            <v>0</v>
          </cell>
          <cell r="AA59">
            <v>0</v>
          </cell>
          <cell r="AB59">
            <v>3257</v>
          </cell>
          <cell r="AC59">
            <v>5352.51</v>
          </cell>
          <cell r="AD59">
            <v>41050</v>
          </cell>
          <cell r="AE59">
            <v>110449.69</v>
          </cell>
          <cell r="AF59">
            <v>3</v>
          </cell>
          <cell r="AG59">
            <v>32.31</v>
          </cell>
          <cell r="AH59">
            <v>107</v>
          </cell>
          <cell r="AI59">
            <v>164.20999999999998</v>
          </cell>
          <cell r="AJ59">
            <v>79964</v>
          </cell>
          <cell r="AK59">
            <v>325920.90999999997</v>
          </cell>
          <cell r="AN59">
            <v>120242</v>
          </cell>
          <cell r="AO59">
            <v>211560.38</v>
          </cell>
          <cell r="AP59">
            <v>7988</v>
          </cell>
          <cell r="AQ59">
            <v>19883.21</v>
          </cell>
          <cell r="AR59">
            <v>1190</v>
          </cell>
          <cell r="AS59">
            <v>3521.2200000000003</v>
          </cell>
          <cell r="AT59">
            <v>8766</v>
          </cell>
          <cell r="AU59">
            <v>43709.490000000005</v>
          </cell>
          <cell r="AV59">
            <v>293653</v>
          </cell>
          <cell r="AW59">
            <v>491246.36000000004</v>
          </cell>
          <cell r="AX59">
            <v>697299</v>
          </cell>
          <cell r="AY59">
            <v>2816508.94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4"/>
  <sheetViews>
    <sheetView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G15" sqref="G15"/>
    </sheetView>
  </sheetViews>
  <sheetFormatPr defaultRowHeight="15" x14ac:dyDescent="0.25"/>
  <cols>
    <col min="1" max="1" width="5.42578125" style="3" customWidth="1"/>
    <col min="2" max="2" width="49.5703125" style="3" bestFit="1" customWidth="1"/>
    <col min="3" max="3" width="12.7109375" style="3" customWidth="1"/>
    <col min="4" max="4" width="15.5703125" style="3" customWidth="1"/>
    <col min="5" max="5" width="9.140625" style="3" customWidth="1"/>
    <col min="6" max="16384" width="9.140625" style="3"/>
  </cols>
  <sheetData>
    <row r="1" spans="1:6" x14ac:dyDescent="0.25">
      <c r="A1" s="73" t="s">
        <v>0</v>
      </c>
      <c r="B1" s="74"/>
      <c r="C1" s="73"/>
      <c r="D1" s="73"/>
    </row>
    <row r="2" spans="1:6" x14ac:dyDescent="0.25">
      <c r="A2" s="90" t="str">
        <f>A38</f>
        <v>Statement showing Disbursements and Outstanding  for the quarter ended 30.09.2021</v>
      </c>
      <c r="B2" s="90"/>
      <c r="C2" s="90"/>
      <c r="D2" s="90"/>
    </row>
    <row r="3" spans="1:6" x14ac:dyDescent="0.25">
      <c r="A3" s="75"/>
      <c r="B3" s="75"/>
      <c r="C3" s="75"/>
      <c r="D3" s="75"/>
    </row>
    <row r="4" spans="1:6" x14ac:dyDescent="0.25">
      <c r="A4" s="76" t="s">
        <v>1</v>
      </c>
      <c r="B4" s="76"/>
      <c r="C4" s="76" t="s">
        <v>182</v>
      </c>
      <c r="D4" s="75"/>
    </row>
    <row r="5" spans="1:6" x14ac:dyDescent="0.25">
      <c r="A5" s="75"/>
      <c r="B5" s="75"/>
      <c r="C5" s="75"/>
      <c r="D5" s="75"/>
    </row>
    <row r="6" spans="1:6" x14ac:dyDescent="0.25">
      <c r="A6" s="78" t="s">
        <v>2</v>
      </c>
      <c r="B6" s="78" t="s">
        <v>3</v>
      </c>
      <c r="C6" s="80" t="s">
        <v>4</v>
      </c>
      <c r="D6" s="81"/>
    </row>
    <row r="7" spans="1:6" x14ac:dyDescent="0.25">
      <c r="A7" s="79"/>
      <c r="B7" s="79"/>
      <c r="C7" s="5" t="s">
        <v>5</v>
      </c>
      <c r="D7" s="5" t="s">
        <v>6</v>
      </c>
    </row>
    <row r="8" spans="1:6" x14ac:dyDescent="0.25">
      <c r="A8" s="5">
        <v>1</v>
      </c>
      <c r="B8" s="6" t="s">
        <v>7</v>
      </c>
      <c r="C8" s="7"/>
      <c r="D8" s="8"/>
    </row>
    <row r="9" spans="1:6" x14ac:dyDescent="0.25">
      <c r="A9" s="5" t="s">
        <v>8</v>
      </c>
      <c r="B9" s="6" t="s">
        <v>9</v>
      </c>
      <c r="C9" s="9">
        <f>C10+C11+C12</f>
        <v>10265538</v>
      </c>
      <c r="D9" s="9">
        <f>D10+D11+D12</f>
        <v>16860162.48</v>
      </c>
    </row>
    <row r="10" spans="1:6" x14ac:dyDescent="0.25">
      <c r="A10" s="10" t="s">
        <v>10</v>
      </c>
      <c r="B10" s="11" t="s">
        <v>11</v>
      </c>
      <c r="C10" s="7">
        <f t="shared" ref="C10:D12" si="0">C313+C350</f>
        <v>9953238</v>
      </c>
      <c r="D10" s="7">
        <f t="shared" si="0"/>
        <v>13507533.629999999</v>
      </c>
    </row>
    <row r="11" spans="1:6" x14ac:dyDescent="0.25">
      <c r="A11" s="10" t="s">
        <v>12</v>
      </c>
      <c r="B11" s="11" t="s">
        <v>13</v>
      </c>
      <c r="C11" s="7">
        <f t="shared" si="0"/>
        <v>33546</v>
      </c>
      <c r="D11" s="7">
        <f t="shared" si="0"/>
        <v>283205.65000000002</v>
      </c>
    </row>
    <row r="12" spans="1:6" x14ac:dyDescent="0.25">
      <c r="A12" s="10" t="s">
        <v>14</v>
      </c>
      <c r="B12" s="11" t="s">
        <v>15</v>
      </c>
      <c r="C12" s="7">
        <f t="shared" si="0"/>
        <v>278754</v>
      </c>
      <c r="D12" s="7">
        <f t="shared" si="0"/>
        <v>3069423.2</v>
      </c>
    </row>
    <row r="13" spans="1:6" x14ac:dyDescent="0.25">
      <c r="A13" s="10" t="s">
        <v>16</v>
      </c>
      <c r="B13" s="12" t="s">
        <v>17</v>
      </c>
      <c r="C13" s="9">
        <f>C14+C15+C16+C17+C18</f>
        <v>2247175</v>
      </c>
      <c r="D13" s="9">
        <f>D14+D15+D16+D17+D18</f>
        <v>27197897.153000001</v>
      </c>
      <c r="F13" s="13"/>
    </row>
    <row r="14" spans="1:6" x14ac:dyDescent="0.25">
      <c r="A14" s="10" t="s">
        <v>18</v>
      </c>
      <c r="B14" s="11" t="s">
        <v>19</v>
      </c>
      <c r="C14" s="7">
        <f t="shared" ref="C14:D26" si="1">C317+C354</f>
        <v>1916798</v>
      </c>
      <c r="D14" s="7">
        <f t="shared" si="1"/>
        <v>9750354.773</v>
      </c>
    </row>
    <row r="15" spans="1:6" x14ac:dyDescent="0.25">
      <c r="A15" s="10" t="s">
        <v>20</v>
      </c>
      <c r="B15" s="11" t="s">
        <v>21</v>
      </c>
      <c r="C15" s="7">
        <f t="shared" si="1"/>
        <v>253244</v>
      </c>
      <c r="D15" s="7">
        <f t="shared" si="1"/>
        <v>10648965.92</v>
      </c>
    </row>
    <row r="16" spans="1:6" x14ac:dyDescent="0.25">
      <c r="A16" s="10" t="s">
        <v>22</v>
      </c>
      <c r="B16" s="11" t="s">
        <v>23</v>
      </c>
      <c r="C16" s="7">
        <f t="shared" si="1"/>
        <v>51097</v>
      </c>
      <c r="D16" s="7">
        <f t="shared" si="1"/>
        <v>6188842.5300000012</v>
      </c>
    </row>
    <row r="17" spans="1:6" x14ac:dyDescent="0.25">
      <c r="A17" s="10" t="s">
        <v>24</v>
      </c>
      <c r="B17" s="11" t="s">
        <v>25</v>
      </c>
      <c r="C17" s="7">
        <f t="shared" si="1"/>
        <v>6999</v>
      </c>
      <c r="D17" s="7">
        <f t="shared" si="1"/>
        <v>130133.56</v>
      </c>
    </row>
    <row r="18" spans="1:6" x14ac:dyDescent="0.25">
      <c r="A18" s="10" t="s">
        <v>26</v>
      </c>
      <c r="B18" s="11" t="s">
        <v>27</v>
      </c>
      <c r="C18" s="7">
        <f t="shared" si="1"/>
        <v>19037</v>
      </c>
      <c r="D18" s="7">
        <f t="shared" si="1"/>
        <v>479600.37</v>
      </c>
    </row>
    <row r="19" spans="1:6" x14ac:dyDescent="0.25">
      <c r="A19" s="5" t="s">
        <v>28</v>
      </c>
      <c r="B19" s="6" t="s">
        <v>29</v>
      </c>
      <c r="C19" s="14">
        <f t="shared" si="1"/>
        <v>752</v>
      </c>
      <c r="D19" s="14">
        <f t="shared" si="1"/>
        <v>512245.29</v>
      </c>
      <c r="E19" s="13"/>
    </row>
    <row r="20" spans="1:6" x14ac:dyDescent="0.25">
      <c r="A20" s="5" t="s">
        <v>30</v>
      </c>
      <c r="B20" s="6" t="s">
        <v>31</v>
      </c>
      <c r="C20" s="14">
        <f t="shared" si="1"/>
        <v>178311</v>
      </c>
      <c r="D20" s="14">
        <f t="shared" si="1"/>
        <v>561198.87600000005</v>
      </c>
      <c r="F20" s="13"/>
    </row>
    <row r="21" spans="1:6" x14ac:dyDescent="0.25">
      <c r="A21" s="5" t="s">
        <v>32</v>
      </c>
      <c r="B21" s="6" t="s">
        <v>33</v>
      </c>
      <c r="C21" s="14">
        <f t="shared" si="1"/>
        <v>1125709</v>
      </c>
      <c r="D21" s="14">
        <f t="shared" si="1"/>
        <v>11898890.683</v>
      </c>
    </row>
    <row r="22" spans="1:6" x14ac:dyDescent="0.25">
      <c r="A22" s="5" t="s">
        <v>34</v>
      </c>
      <c r="B22" s="6" t="s">
        <v>35</v>
      </c>
      <c r="C22" s="14">
        <f t="shared" si="1"/>
        <v>10706</v>
      </c>
      <c r="D22" s="14">
        <f t="shared" si="1"/>
        <v>9262.73</v>
      </c>
    </row>
    <row r="23" spans="1:6" x14ac:dyDescent="0.25">
      <c r="A23" s="5" t="s">
        <v>36</v>
      </c>
      <c r="B23" s="6" t="s">
        <v>37</v>
      </c>
      <c r="C23" s="14">
        <f t="shared" si="1"/>
        <v>852</v>
      </c>
      <c r="D23" s="14">
        <f t="shared" si="1"/>
        <v>22981.929999999997</v>
      </c>
    </row>
    <row r="24" spans="1:6" x14ac:dyDescent="0.25">
      <c r="A24" s="5" t="s">
        <v>38</v>
      </c>
      <c r="B24" s="6" t="s">
        <v>39</v>
      </c>
      <c r="C24" s="14">
        <f t="shared" si="1"/>
        <v>2179741</v>
      </c>
      <c r="D24" s="14">
        <f t="shared" si="1"/>
        <v>893468.88699999987</v>
      </c>
    </row>
    <row r="25" spans="1:6" x14ac:dyDescent="0.25">
      <c r="A25" s="5">
        <v>2</v>
      </c>
      <c r="B25" s="6" t="s">
        <v>40</v>
      </c>
      <c r="C25" s="9">
        <f t="shared" si="1"/>
        <v>16008784</v>
      </c>
      <c r="D25" s="9">
        <f t="shared" si="1"/>
        <v>57956108.028999999</v>
      </c>
    </row>
    <row r="26" spans="1:6" x14ac:dyDescent="0.25">
      <c r="A26" s="5">
        <v>3</v>
      </c>
      <c r="B26" s="12" t="s">
        <v>41</v>
      </c>
      <c r="C26" s="14">
        <f t="shared" si="1"/>
        <v>8843876</v>
      </c>
      <c r="D26" s="14">
        <f t="shared" si="1"/>
        <v>8408388.4280000012</v>
      </c>
      <c r="F26" s="13"/>
    </row>
    <row r="27" spans="1:6" x14ac:dyDescent="0.25">
      <c r="A27" s="5">
        <v>4</v>
      </c>
      <c r="B27" s="15" t="s">
        <v>42</v>
      </c>
      <c r="C27" s="9"/>
      <c r="D27" s="9"/>
      <c r="F27" s="13"/>
    </row>
    <row r="28" spans="1:6" x14ac:dyDescent="0.25">
      <c r="A28" s="5" t="s">
        <v>43</v>
      </c>
      <c r="B28" s="16" t="s">
        <v>44</v>
      </c>
      <c r="C28" s="7">
        <f t="shared" ref="C28:D32" si="2">C331+C368</f>
        <v>15350</v>
      </c>
      <c r="D28" s="7">
        <f t="shared" si="2"/>
        <v>581158.24</v>
      </c>
      <c r="F28" s="13"/>
    </row>
    <row r="29" spans="1:6" x14ac:dyDescent="0.25">
      <c r="A29" s="5" t="s">
        <v>45</v>
      </c>
      <c r="B29" s="16" t="s">
        <v>31</v>
      </c>
      <c r="C29" s="14">
        <f t="shared" si="2"/>
        <v>11301</v>
      </c>
      <c r="D29" s="14">
        <f t="shared" si="2"/>
        <v>239060.10400000002</v>
      </c>
      <c r="F29" s="13"/>
    </row>
    <row r="30" spans="1:6" x14ac:dyDescent="0.25">
      <c r="A30" s="5" t="s">
        <v>46</v>
      </c>
      <c r="B30" s="16" t="s">
        <v>33</v>
      </c>
      <c r="C30" s="14">
        <f t="shared" si="2"/>
        <v>557011</v>
      </c>
      <c r="D30" s="14">
        <f t="shared" si="2"/>
        <v>21594472.789999995</v>
      </c>
      <c r="F30" s="13"/>
    </row>
    <row r="31" spans="1:6" x14ac:dyDescent="0.25">
      <c r="A31" s="5" t="s">
        <v>47</v>
      </c>
      <c r="B31" s="16" t="s">
        <v>48</v>
      </c>
      <c r="C31" s="14">
        <f t="shared" si="2"/>
        <v>9461923</v>
      </c>
      <c r="D31" s="14">
        <f t="shared" si="2"/>
        <v>19151983.100000001</v>
      </c>
      <c r="F31" s="13"/>
    </row>
    <row r="32" spans="1:6" x14ac:dyDescent="0.25">
      <c r="A32" s="5" t="s">
        <v>49</v>
      </c>
      <c r="B32" s="16" t="s">
        <v>39</v>
      </c>
      <c r="C32" s="14">
        <f t="shared" si="2"/>
        <v>16310972</v>
      </c>
      <c r="D32" s="14">
        <f t="shared" si="2"/>
        <v>127377326.75</v>
      </c>
      <c r="F32" s="13"/>
    </row>
    <row r="33" spans="1:6" x14ac:dyDescent="0.25">
      <c r="A33" s="5">
        <v>5</v>
      </c>
      <c r="B33" s="16" t="s">
        <v>50</v>
      </c>
      <c r="C33" s="9">
        <f>C28+C29+C30+C31+C32</f>
        <v>26356557</v>
      </c>
      <c r="D33" s="9">
        <f>D28+D29+D30+D31+D32</f>
        <v>168944000.984</v>
      </c>
      <c r="F33" s="13"/>
    </row>
    <row r="34" spans="1:6" x14ac:dyDescent="0.25">
      <c r="A34" s="5"/>
      <c r="B34" s="16" t="s">
        <v>51</v>
      </c>
      <c r="C34" s="9">
        <f>C25+C33</f>
        <v>42365341</v>
      </c>
      <c r="D34" s="9">
        <f>D25+D33</f>
        <v>226900109.01300001</v>
      </c>
      <c r="F34" s="13"/>
    </row>
    <row r="35" spans="1:6" x14ac:dyDescent="0.25">
      <c r="A35" s="17"/>
      <c r="B35" s="18"/>
      <c r="C35" s="19"/>
      <c r="D35" s="19"/>
    </row>
    <row r="36" spans="1:6" x14ac:dyDescent="0.25">
      <c r="A36" s="1" t="s">
        <v>0</v>
      </c>
      <c r="B36" s="2"/>
      <c r="C36" s="1"/>
      <c r="D36" s="1"/>
    </row>
    <row r="38" spans="1:6" x14ac:dyDescent="0.25">
      <c r="A38" s="82" t="s">
        <v>52</v>
      </c>
      <c r="B38" s="83"/>
      <c r="C38" s="83"/>
      <c r="D38" s="83"/>
    </row>
    <row r="40" spans="1:6" x14ac:dyDescent="0.25">
      <c r="A40" s="4" t="s">
        <v>1</v>
      </c>
      <c r="B40" s="4"/>
      <c r="C40" s="4"/>
    </row>
    <row r="42" spans="1:6" x14ac:dyDescent="0.25">
      <c r="A42" s="85" t="s">
        <v>53</v>
      </c>
      <c r="B42" s="85"/>
      <c r="C42" s="85"/>
      <c r="D42" s="85"/>
      <c r="E42" s="17"/>
    </row>
    <row r="43" spans="1:6" x14ac:dyDescent="0.25">
      <c r="A43" s="78" t="s">
        <v>2</v>
      </c>
      <c r="B43" s="78" t="s">
        <v>3</v>
      </c>
      <c r="C43" s="80" t="s">
        <v>4</v>
      </c>
      <c r="D43" s="81"/>
      <c r="E43" s="17"/>
    </row>
    <row r="44" spans="1:6" x14ac:dyDescent="0.25">
      <c r="A44" s="79"/>
      <c r="B44" s="79"/>
      <c r="C44" s="5" t="s">
        <v>5</v>
      </c>
      <c r="D44" s="5" t="s">
        <v>6</v>
      </c>
    </row>
    <row r="45" spans="1:6" x14ac:dyDescent="0.25">
      <c r="A45" s="5">
        <v>1</v>
      </c>
      <c r="B45" s="6" t="s">
        <v>7</v>
      </c>
      <c r="C45" s="8"/>
      <c r="D45" s="8"/>
    </row>
    <row r="46" spans="1:6" x14ac:dyDescent="0.25">
      <c r="A46" s="5" t="s">
        <v>8</v>
      </c>
      <c r="B46" s="6" t="s">
        <v>9</v>
      </c>
      <c r="C46" s="9">
        <f>C47+C48+C49</f>
        <v>3991934</v>
      </c>
      <c r="D46" s="9">
        <f>D47+D48+D49</f>
        <v>7661570.9699999997</v>
      </c>
    </row>
    <row r="47" spans="1:6" x14ac:dyDescent="0.25">
      <c r="A47" s="10" t="s">
        <v>10</v>
      </c>
      <c r="B47" s="11" t="s">
        <v>11</v>
      </c>
      <c r="C47" s="20">
        <f>'[1]OS Bank wise Summary'!E22</f>
        <v>3879604</v>
      </c>
      <c r="D47" s="20">
        <f>'[1]OS Bank wise Summary'!F22</f>
        <v>5716472.7599999998</v>
      </c>
    </row>
    <row r="48" spans="1:6" x14ac:dyDescent="0.25">
      <c r="A48" s="10" t="s">
        <v>12</v>
      </c>
      <c r="B48" s="11" t="s">
        <v>13</v>
      </c>
      <c r="C48" s="20">
        <f>'[1]OS Bank wise Summary'!G22</f>
        <v>15231</v>
      </c>
      <c r="D48" s="20">
        <f>'[1]OS Bank wise Summary'!H22</f>
        <v>158476.25000000003</v>
      </c>
    </row>
    <row r="49" spans="1:5" x14ac:dyDescent="0.25">
      <c r="A49" s="10" t="s">
        <v>14</v>
      </c>
      <c r="B49" s="11" t="s">
        <v>15</v>
      </c>
      <c r="C49" s="20">
        <f>'[1]OS Bank wise Summary'!I22</f>
        <v>97099</v>
      </c>
      <c r="D49" s="20">
        <f>'[1]OS Bank wise Summary'!J22</f>
        <v>1786621.96</v>
      </c>
    </row>
    <row r="50" spans="1:5" x14ac:dyDescent="0.25">
      <c r="A50" s="10" t="s">
        <v>16</v>
      </c>
      <c r="B50" s="12" t="s">
        <v>17</v>
      </c>
      <c r="C50" s="9">
        <f>C51+C52+C53+C54+C55</f>
        <v>1086522</v>
      </c>
      <c r="D50" s="9">
        <f>D51+D52+D53+D54+D55</f>
        <v>14404796.982999999</v>
      </c>
    </row>
    <row r="51" spans="1:5" x14ac:dyDescent="0.25">
      <c r="A51" s="10" t="s">
        <v>18</v>
      </c>
      <c r="B51" s="11" t="s">
        <v>19</v>
      </c>
      <c r="C51" s="20">
        <f>'[1]OS Bank wise Summary'!P22</f>
        <v>933125</v>
      </c>
      <c r="D51" s="20">
        <f>'[1]OS Bank wise Summary'!Q22</f>
        <v>5321523.9029999999</v>
      </c>
    </row>
    <row r="52" spans="1:5" x14ac:dyDescent="0.25">
      <c r="A52" s="10" t="s">
        <v>20</v>
      </c>
      <c r="B52" s="11" t="s">
        <v>21</v>
      </c>
      <c r="C52" s="20">
        <f>'[1]OS Bank wise Summary'!R22</f>
        <v>118939</v>
      </c>
      <c r="D52" s="20">
        <f>'[1]OS Bank wise Summary'!S22</f>
        <v>6011610.6500000004</v>
      </c>
    </row>
    <row r="53" spans="1:5" x14ac:dyDescent="0.25">
      <c r="A53" s="10" t="s">
        <v>22</v>
      </c>
      <c r="B53" s="11" t="s">
        <v>23</v>
      </c>
      <c r="C53" s="20">
        <f>'[1]OS Bank wise Summary'!T22</f>
        <v>9637</v>
      </c>
      <c r="D53" s="20">
        <f>'[1]OS Bank wise Summary'!U22</f>
        <v>2484040.98</v>
      </c>
    </row>
    <row r="54" spans="1:5" x14ac:dyDescent="0.25">
      <c r="A54" s="10" t="s">
        <v>24</v>
      </c>
      <c r="B54" s="11" t="s">
        <v>25</v>
      </c>
      <c r="C54" s="20">
        <f>'[1]OS Bank wise Summary'!V22</f>
        <v>6422</v>
      </c>
      <c r="D54" s="20">
        <f>'[1]OS Bank wise Summary'!W22</f>
        <v>124314.09</v>
      </c>
    </row>
    <row r="55" spans="1:5" x14ac:dyDescent="0.25">
      <c r="A55" s="10" t="s">
        <v>26</v>
      </c>
      <c r="B55" s="11" t="s">
        <v>27</v>
      </c>
      <c r="C55" s="20">
        <f>'[1]OS Bank wise Summary'!X22</f>
        <v>18399</v>
      </c>
      <c r="D55" s="20">
        <f>'[1]OS Bank wise Summary'!Y22</f>
        <v>463307.36</v>
      </c>
    </row>
    <row r="56" spans="1:5" x14ac:dyDescent="0.25">
      <c r="A56" s="5" t="s">
        <v>28</v>
      </c>
      <c r="B56" s="6" t="s">
        <v>29</v>
      </c>
      <c r="C56" s="9">
        <f>'[1]OS Bank wise Summary'!Z22</f>
        <v>301</v>
      </c>
      <c r="D56" s="9">
        <f>'[1]OS Bank wise Summary'!AA22</f>
        <v>14501.439999999999</v>
      </c>
      <c r="E56" s="13">
        <f>D56+D59+D60+D61</f>
        <v>141340.38700000002</v>
      </c>
    </row>
    <row r="57" spans="1:5" x14ac:dyDescent="0.25">
      <c r="A57" s="5" t="s">
        <v>30</v>
      </c>
      <c r="B57" s="6" t="s">
        <v>31</v>
      </c>
      <c r="C57" s="9">
        <f>'[1]OS Bank wise Summary'!AB22</f>
        <v>153644</v>
      </c>
      <c r="D57" s="9">
        <f>'[1]OS Bank wise Summary'!AC22</f>
        <v>481932.99599999998</v>
      </c>
    </row>
    <row r="58" spans="1:5" x14ac:dyDescent="0.25">
      <c r="A58" s="5" t="s">
        <v>32</v>
      </c>
      <c r="B58" s="6" t="s">
        <v>33</v>
      </c>
      <c r="C58" s="9">
        <f>'[1]OS Bank wise Summary'!AD22</f>
        <v>554472</v>
      </c>
      <c r="D58" s="9">
        <f>'[1]OS Bank wise Summary'!AE22</f>
        <v>6450166.6430000011</v>
      </c>
    </row>
    <row r="59" spans="1:5" x14ac:dyDescent="0.25">
      <c r="A59" s="5" t="s">
        <v>34</v>
      </c>
      <c r="B59" s="6" t="s">
        <v>35</v>
      </c>
      <c r="C59" s="9">
        <f>'[1]OS Bank wise Summary'!AF22</f>
        <v>234</v>
      </c>
      <c r="D59" s="9">
        <f>'[1]OS Bank wise Summary'!AG22</f>
        <v>4817.8300000000008</v>
      </c>
    </row>
    <row r="60" spans="1:5" x14ac:dyDescent="0.25">
      <c r="A60" s="5" t="s">
        <v>36</v>
      </c>
      <c r="B60" s="6" t="s">
        <v>37</v>
      </c>
      <c r="C60" s="9">
        <f>'[1]OS Bank wise Summary'!AH22</f>
        <v>724</v>
      </c>
      <c r="D60" s="9">
        <f>'[1]OS Bank wise Summary'!AI22</f>
        <v>20141.829999999998</v>
      </c>
    </row>
    <row r="61" spans="1:5" x14ac:dyDescent="0.25">
      <c r="A61" s="5" t="s">
        <v>38</v>
      </c>
      <c r="B61" s="6" t="s">
        <v>39</v>
      </c>
      <c r="C61" s="9">
        <f>'[1]OS Bank wise Summary'!AJ22</f>
        <v>171843</v>
      </c>
      <c r="D61" s="9">
        <f>'[1]OS Bank wise Summary'!AK22</f>
        <v>101879.28700000001</v>
      </c>
    </row>
    <row r="62" spans="1:5" x14ac:dyDescent="0.25">
      <c r="A62" s="5">
        <v>2</v>
      </c>
      <c r="B62" s="6" t="s">
        <v>40</v>
      </c>
      <c r="C62" s="9">
        <f>C46+C50+C56+C57+C58+C59+C60+C61</f>
        <v>5959674</v>
      </c>
      <c r="D62" s="9">
        <f>D46+D50+D56+D57+D58+D59+D60+D61</f>
        <v>29139807.978999995</v>
      </c>
    </row>
    <row r="63" spans="1:5" x14ac:dyDescent="0.25">
      <c r="A63" s="5">
        <v>3</v>
      </c>
      <c r="B63" s="12" t="s">
        <v>41</v>
      </c>
      <c r="C63" s="9">
        <f>'[1]OS Bank wise Summary'!AN22</f>
        <v>2508507</v>
      </c>
      <c r="D63" s="9">
        <f>'[1]OS Bank wise Summary'!AO22</f>
        <v>4005642.3779999996</v>
      </c>
    </row>
    <row r="64" spans="1:5" x14ac:dyDescent="0.25">
      <c r="A64" s="5">
        <v>4</v>
      </c>
      <c r="B64" s="15" t="s">
        <v>42</v>
      </c>
      <c r="C64" s="9"/>
      <c r="D64" s="9"/>
    </row>
    <row r="65" spans="1:4" x14ac:dyDescent="0.25">
      <c r="A65" s="5" t="s">
        <v>43</v>
      </c>
      <c r="B65" s="16" t="s">
        <v>44</v>
      </c>
      <c r="C65" s="9">
        <f>'[1]OS Bank wise Summary'!AP22</f>
        <v>3255</v>
      </c>
      <c r="D65" s="9">
        <f>'[1]OS Bank wise Summary'!AQ22</f>
        <v>548947.81000000006</v>
      </c>
    </row>
    <row r="66" spans="1:4" x14ac:dyDescent="0.25">
      <c r="A66" s="5" t="s">
        <v>45</v>
      </c>
      <c r="B66" s="16" t="s">
        <v>31</v>
      </c>
      <c r="C66" s="20">
        <f>'[1]OS Bank wise Summary'!AR22</f>
        <v>8591</v>
      </c>
      <c r="D66" s="20">
        <f>'[1]OS Bank wise Summary'!AS22</f>
        <v>200183.68400000001</v>
      </c>
    </row>
    <row r="67" spans="1:4" x14ac:dyDescent="0.25">
      <c r="A67" s="5" t="s">
        <v>46</v>
      </c>
      <c r="B67" s="16" t="s">
        <v>33</v>
      </c>
      <c r="C67" s="20">
        <f>'[1]OS Bank wise Summary'!AT22</f>
        <v>253422</v>
      </c>
      <c r="D67" s="20">
        <f>'[1]OS Bank wise Summary'!AU22</f>
        <v>10131589.469999999</v>
      </c>
    </row>
    <row r="68" spans="1:4" x14ac:dyDescent="0.25">
      <c r="A68" s="5" t="s">
        <v>47</v>
      </c>
      <c r="B68" s="16" t="s">
        <v>48</v>
      </c>
      <c r="C68" s="20">
        <f>'[1]OS Bank wise Summary'!AV22</f>
        <v>614919</v>
      </c>
      <c r="D68" s="20">
        <f>'[1]OS Bank wise Summary'!AW22</f>
        <v>11563281.920000002</v>
      </c>
    </row>
    <row r="69" spans="1:4" x14ac:dyDescent="0.25">
      <c r="A69" s="5" t="s">
        <v>49</v>
      </c>
      <c r="B69" s="16" t="s">
        <v>39</v>
      </c>
      <c r="C69" s="20">
        <f>'[1]OS Bank wise Summary'!AX22</f>
        <v>1293319</v>
      </c>
      <c r="D69" s="20">
        <f>'[1]OS Bank wise Summary'!AY22</f>
        <v>67059325.429999992</v>
      </c>
    </row>
    <row r="70" spans="1:4" x14ac:dyDescent="0.25">
      <c r="A70" s="5">
        <v>5</v>
      </c>
      <c r="B70" s="16" t="s">
        <v>50</v>
      </c>
      <c r="C70" s="9">
        <f>C65+C66+C67+C68+C69</f>
        <v>2173506</v>
      </c>
      <c r="D70" s="9">
        <f>D65+D66+D67+D68+D69</f>
        <v>89503328.313999996</v>
      </c>
    </row>
    <row r="71" spans="1:4" x14ac:dyDescent="0.25">
      <c r="A71" s="5"/>
      <c r="B71" s="16" t="s">
        <v>51</v>
      </c>
      <c r="C71" s="9">
        <f>C62+C70</f>
        <v>8133180</v>
      </c>
      <c r="D71" s="9">
        <f>D62+D70</f>
        <v>118643136.29299998</v>
      </c>
    </row>
    <row r="72" spans="1:4" x14ac:dyDescent="0.25">
      <c r="A72" s="17"/>
      <c r="B72" s="18"/>
      <c r="C72" s="19"/>
      <c r="D72" s="19"/>
    </row>
    <row r="73" spans="1:4" x14ac:dyDescent="0.25">
      <c r="A73" s="1" t="s">
        <v>0</v>
      </c>
      <c r="B73" s="2"/>
      <c r="C73" s="1"/>
      <c r="D73" s="1"/>
    </row>
    <row r="75" spans="1:4" x14ac:dyDescent="0.25">
      <c r="A75" s="82" t="s">
        <v>54</v>
      </c>
      <c r="B75" s="83"/>
      <c r="C75" s="83"/>
      <c r="D75" s="83"/>
    </row>
    <row r="77" spans="1:4" x14ac:dyDescent="0.25">
      <c r="A77" s="4" t="s">
        <v>1</v>
      </c>
      <c r="B77" s="4"/>
      <c r="C77" s="4"/>
    </row>
    <row r="79" spans="1:4" x14ac:dyDescent="0.25">
      <c r="A79" s="89" t="s">
        <v>55</v>
      </c>
      <c r="B79" s="89"/>
      <c r="C79" s="89"/>
      <c r="D79" s="89"/>
    </row>
    <row r="80" spans="1:4" x14ac:dyDescent="0.25">
      <c r="A80" s="78" t="s">
        <v>2</v>
      </c>
      <c r="B80" s="78" t="s">
        <v>3</v>
      </c>
      <c r="C80" s="80" t="s">
        <v>4</v>
      </c>
      <c r="D80" s="81"/>
    </row>
    <row r="81" spans="1:4" x14ac:dyDescent="0.25">
      <c r="A81" s="79"/>
      <c r="B81" s="79"/>
      <c r="C81" s="5" t="s">
        <v>5</v>
      </c>
      <c r="D81" s="5" t="s">
        <v>6</v>
      </c>
    </row>
    <row r="82" spans="1:4" x14ac:dyDescent="0.25">
      <c r="A82" s="5">
        <v>1</v>
      </c>
      <c r="B82" s="6" t="s">
        <v>7</v>
      </c>
      <c r="C82" s="8"/>
      <c r="D82" s="8"/>
    </row>
    <row r="83" spans="1:4" x14ac:dyDescent="0.25">
      <c r="A83" s="5" t="s">
        <v>8</v>
      </c>
      <c r="B83" s="6" t="s">
        <v>9</v>
      </c>
      <c r="C83" s="9">
        <f>C84+C85+C86</f>
        <v>2641057</v>
      </c>
      <c r="D83" s="9">
        <f>D84+D85+D86</f>
        <v>5159694.5200000005</v>
      </c>
    </row>
    <row r="84" spans="1:4" x14ac:dyDescent="0.25">
      <c r="A84" s="10" t="s">
        <v>10</v>
      </c>
      <c r="B84" s="11" t="s">
        <v>11</v>
      </c>
      <c r="C84" s="20">
        <f>'[1]OS Bank wise Summary'!E39</f>
        <v>2586847</v>
      </c>
      <c r="D84" s="20">
        <f>'[1]OS Bank wise Summary'!F39</f>
        <v>4024528.81</v>
      </c>
    </row>
    <row r="85" spans="1:4" x14ac:dyDescent="0.25">
      <c r="A85" s="10" t="s">
        <v>12</v>
      </c>
      <c r="B85" s="11" t="s">
        <v>13</v>
      </c>
      <c r="C85" s="20">
        <f>'[1]OS Bank wise Summary'!G39</f>
        <v>3207</v>
      </c>
      <c r="D85" s="20">
        <f>'[1]OS Bank wise Summary'!H39</f>
        <v>77163.35000000002</v>
      </c>
    </row>
    <row r="86" spans="1:4" x14ac:dyDescent="0.25">
      <c r="A86" s="10" t="s">
        <v>14</v>
      </c>
      <c r="B86" s="11" t="s">
        <v>15</v>
      </c>
      <c r="C86" s="20">
        <f>'[1]OS Bank wise Summary'!I39</f>
        <v>51003</v>
      </c>
      <c r="D86" s="20">
        <f>'[1]OS Bank wise Summary'!J39</f>
        <v>1058002.3600000001</v>
      </c>
    </row>
    <row r="87" spans="1:4" x14ac:dyDescent="0.25">
      <c r="A87" s="10" t="s">
        <v>16</v>
      </c>
      <c r="B87" s="12" t="s">
        <v>17</v>
      </c>
      <c r="C87" s="9">
        <f>C88+C89+C90+C91+C92</f>
        <v>905970</v>
      </c>
      <c r="D87" s="9">
        <f>D88+D89+D90+D91+D92</f>
        <v>12060674.950000001</v>
      </c>
    </row>
    <row r="88" spans="1:4" x14ac:dyDescent="0.25">
      <c r="A88" s="10" t="s">
        <v>18</v>
      </c>
      <c r="B88" s="11" t="s">
        <v>19</v>
      </c>
      <c r="C88" s="20">
        <f>'[1]OS Bank wise Summary'!P39</f>
        <v>739777</v>
      </c>
      <c r="D88" s="20">
        <f>'[1]OS Bank wise Summary'!Q39</f>
        <v>3912698.8600000003</v>
      </c>
    </row>
    <row r="89" spans="1:4" x14ac:dyDescent="0.25">
      <c r="A89" s="10" t="s">
        <v>20</v>
      </c>
      <c r="B89" s="11" t="s">
        <v>21</v>
      </c>
      <c r="C89" s="20">
        <f>'[1]OS Bank wise Summary'!R39</f>
        <v>124770</v>
      </c>
      <c r="D89" s="20">
        <f>'[1]OS Bank wise Summary'!S39</f>
        <v>4504625.55</v>
      </c>
    </row>
    <row r="90" spans="1:4" x14ac:dyDescent="0.25">
      <c r="A90" s="10" t="s">
        <v>22</v>
      </c>
      <c r="B90" s="11" t="s">
        <v>23</v>
      </c>
      <c r="C90" s="20">
        <f>'[1]OS Bank wise Summary'!T39</f>
        <v>41257</v>
      </c>
      <c r="D90" s="20">
        <f>'[1]OS Bank wise Summary'!U39</f>
        <v>3639001.0300000003</v>
      </c>
    </row>
    <row r="91" spans="1:4" x14ac:dyDescent="0.25">
      <c r="A91" s="10" t="s">
        <v>24</v>
      </c>
      <c r="B91" s="11" t="s">
        <v>25</v>
      </c>
      <c r="C91" s="20">
        <f>'[1]OS Bank wise Summary'!V39</f>
        <v>166</v>
      </c>
      <c r="D91" s="20">
        <f>'[1]OS Bank wise Summary'!W39</f>
        <v>4349.5099999999993</v>
      </c>
    </row>
    <row r="92" spans="1:4" x14ac:dyDescent="0.25">
      <c r="A92" s="10" t="s">
        <v>26</v>
      </c>
      <c r="B92" s="11" t="s">
        <v>27</v>
      </c>
      <c r="C92" s="20">
        <f>'[1]OS Bank wise Summary'!X39</f>
        <v>0</v>
      </c>
      <c r="D92" s="20">
        <f>'[1]OS Bank wise Summary'!Y39</f>
        <v>0</v>
      </c>
    </row>
    <row r="93" spans="1:4" x14ac:dyDescent="0.25">
      <c r="A93" s="5" t="s">
        <v>28</v>
      </c>
      <c r="B93" s="6" t="s">
        <v>29</v>
      </c>
      <c r="C93" s="9">
        <f>'[1]OS Bank wise Summary'!Z39</f>
        <v>366</v>
      </c>
      <c r="D93" s="9">
        <f>'[1]OS Bank wise Summary'!AA39</f>
        <v>172825.85</v>
      </c>
    </row>
    <row r="94" spans="1:4" x14ac:dyDescent="0.25">
      <c r="A94" s="5" t="s">
        <v>30</v>
      </c>
      <c r="B94" s="6" t="s">
        <v>31</v>
      </c>
      <c r="C94" s="9">
        <f>'[1]OS Bank wise Summary'!AB39</f>
        <v>16781</v>
      </c>
      <c r="D94" s="9">
        <f>'[1]OS Bank wise Summary'!AC39</f>
        <v>66935.720000000016</v>
      </c>
    </row>
    <row r="95" spans="1:4" x14ac:dyDescent="0.25">
      <c r="A95" s="5" t="s">
        <v>32</v>
      </c>
      <c r="B95" s="6" t="s">
        <v>33</v>
      </c>
      <c r="C95" s="9">
        <f>'[1]OS Bank wise Summary'!AD39</f>
        <v>469141</v>
      </c>
      <c r="D95" s="9">
        <f>'[1]OS Bank wise Summary'!AE39</f>
        <v>4996428.5500000007</v>
      </c>
    </row>
    <row r="96" spans="1:4" x14ac:dyDescent="0.25">
      <c r="A96" s="5" t="s">
        <v>34</v>
      </c>
      <c r="B96" s="6" t="s">
        <v>35</v>
      </c>
      <c r="C96" s="9">
        <f>'[1]OS Bank wise Summary'!AF39</f>
        <v>10468</v>
      </c>
      <c r="D96" s="9">
        <f>'[1]OS Bank wise Summary'!AG39</f>
        <v>4321.9799999999996</v>
      </c>
    </row>
    <row r="97" spans="1:4" x14ac:dyDescent="0.25">
      <c r="A97" s="5" t="s">
        <v>36</v>
      </c>
      <c r="B97" s="6" t="s">
        <v>37</v>
      </c>
      <c r="C97" s="9">
        <f>'[1]OS Bank wise Summary'!AH39</f>
        <v>11</v>
      </c>
      <c r="D97" s="9">
        <f>'[1]OS Bank wise Summary'!AI39</f>
        <v>2652.2</v>
      </c>
    </row>
    <row r="98" spans="1:4" x14ac:dyDescent="0.25">
      <c r="A98" s="5" t="s">
        <v>38</v>
      </c>
      <c r="B98" s="6" t="s">
        <v>39</v>
      </c>
      <c r="C98" s="9">
        <f>'[1]OS Bank wise Summary'!AJ39</f>
        <v>812808</v>
      </c>
      <c r="D98" s="9">
        <f>'[1]OS Bank wise Summary'!AK39</f>
        <v>207095.78999999998</v>
      </c>
    </row>
    <row r="99" spans="1:4" x14ac:dyDescent="0.25">
      <c r="A99" s="5">
        <v>2</v>
      </c>
      <c r="B99" s="6" t="s">
        <v>40</v>
      </c>
      <c r="C99" s="9">
        <f>C83+C87+C93+C94+C95+C96+C97+C98</f>
        <v>4856602</v>
      </c>
      <c r="D99" s="9">
        <f>D83+D87+D93+D94+D95+D96+D97+D98</f>
        <v>22670629.560000002</v>
      </c>
    </row>
    <row r="100" spans="1:4" x14ac:dyDescent="0.25">
      <c r="A100" s="5">
        <v>3</v>
      </c>
      <c r="B100" s="12" t="s">
        <v>41</v>
      </c>
      <c r="C100" s="9">
        <f>'[1]OS Bank wise Summary'!AN39</f>
        <v>4323640</v>
      </c>
      <c r="D100" s="9">
        <f>'[1]OS Bank wise Summary'!AO39</f>
        <v>3370129.7800000007</v>
      </c>
    </row>
    <row r="101" spans="1:4" x14ac:dyDescent="0.25">
      <c r="A101" s="5">
        <v>4</v>
      </c>
      <c r="B101" s="15" t="s">
        <v>42</v>
      </c>
      <c r="C101" s="9"/>
      <c r="D101" s="9"/>
    </row>
    <row r="102" spans="1:4" x14ac:dyDescent="0.25">
      <c r="A102" s="5" t="s">
        <v>43</v>
      </c>
      <c r="B102" s="16" t="s">
        <v>44</v>
      </c>
      <c r="C102" s="9">
        <f>'[1]OS Bank wise Summary'!AP39</f>
        <v>4104</v>
      </c>
      <c r="D102" s="9">
        <f>'[1]OS Bank wise Summary'!AQ39</f>
        <v>12175.22</v>
      </c>
    </row>
    <row r="103" spans="1:4" x14ac:dyDescent="0.25">
      <c r="A103" s="5" t="s">
        <v>45</v>
      </c>
      <c r="B103" s="16" t="s">
        <v>31</v>
      </c>
      <c r="C103" s="20">
        <f>'[1]OS Bank wise Summary'!AR39</f>
        <v>1501</v>
      </c>
      <c r="D103" s="20">
        <f>'[1]OS Bank wise Summary'!AS39</f>
        <v>35149.32</v>
      </c>
    </row>
    <row r="104" spans="1:4" x14ac:dyDescent="0.25">
      <c r="A104" s="5" t="s">
        <v>46</v>
      </c>
      <c r="B104" s="16" t="s">
        <v>33</v>
      </c>
      <c r="C104" s="20">
        <f>'[1]OS Bank wise Summary'!AT39</f>
        <v>289088</v>
      </c>
      <c r="D104" s="20">
        <f>'[1]OS Bank wise Summary'!AU39</f>
        <v>11289956.43</v>
      </c>
    </row>
    <row r="105" spans="1:4" x14ac:dyDescent="0.25">
      <c r="A105" s="5" t="s">
        <v>47</v>
      </c>
      <c r="B105" s="16" t="s">
        <v>48</v>
      </c>
      <c r="C105" s="20">
        <f>'[1]OS Bank wise Summary'!AV39</f>
        <v>8529623</v>
      </c>
      <c r="D105" s="20">
        <f>'[1]OS Bank wise Summary'!AW39</f>
        <v>7072826.2500000019</v>
      </c>
    </row>
    <row r="106" spans="1:4" x14ac:dyDescent="0.25">
      <c r="A106" s="5" t="s">
        <v>49</v>
      </c>
      <c r="B106" s="16" t="s">
        <v>39</v>
      </c>
      <c r="C106" s="20">
        <f>'[1]OS Bank wise Summary'!AX39</f>
        <v>14069516</v>
      </c>
      <c r="D106" s="20">
        <f>'[1]OS Bank wise Summary'!AY39</f>
        <v>55954564.920000002</v>
      </c>
    </row>
    <row r="107" spans="1:4" x14ac:dyDescent="0.25">
      <c r="A107" s="5">
        <v>5</v>
      </c>
      <c r="B107" s="16" t="s">
        <v>50</v>
      </c>
      <c r="C107" s="9">
        <f>C102+C103+C104+C105+C106</f>
        <v>22893832</v>
      </c>
      <c r="D107" s="9">
        <f>D102+D103+D104+D105+D106</f>
        <v>74364672.140000001</v>
      </c>
    </row>
    <row r="108" spans="1:4" x14ac:dyDescent="0.25">
      <c r="A108" s="5"/>
      <c r="B108" s="16" t="s">
        <v>51</v>
      </c>
      <c r="C108" s="9">
        <f>C99+C107</f>
        <v>27750434</v>
      </c>
      <c r="D108" s="9">
        <f>D99+D107</f>
        <v>97035301.700000003</v>
      </c>
    </row>
    <row r="109" spans="1:4" x14ac:dyDescent="0.25">
      <c r="A109" s="17"/>
      <c r="B109" s="18"/>
      <c r="C109" s="19"/>
      <c r="D109" s="19"/>
    </row>
    <row r="110" spans="1:4" x14ac:dyDescent="0.25">
      <c r="A110" s="1" t="s">
        <v>0</v>
      </c>
      <c r="B110" s="2"/>
      <c r="C110" s="1"/>
      <c r="D110" s="1"/>
    </row>
    <row r="113" spans="1:4" x14ac:dyDescent="0.25">
      <c r="A113" s="82" t="s">
        <v>54</v>
      </c>
      <c r="B113" s="83"/>
      <c r="C113" s="83"/>
      <c r="D113" s="83"/>
    </row>
    <row r="115" spans="1:4" x14ac:dyDescent="0.25">
      <c r="A115" s="4" t="s">
        <v>1</v>
      </c>
      <c r="B115" s="4"/>
      <c r="C115" s="4"/>
    </row>
    <row r="117" spans="1:4" x14ac:dyDescent="0.25">
      <c r="A117" s="88" t="s">
        <v>56</v>
      </c>
      <c r="B117" s="88"/>
      <c r="C117" s="88"/>
      <c r="D117" s="88"/>
    </row>
    <row r="118" spans="1:4" x14ac:dyDescent="0.25">
      <c r="A118" s="78" t="s">
        <v>2</v>
      </c>
      <c r="B118" s="78" t="s">
        <v>3</v>
      </c>
      <c r="C118" s="80" t="s">
        <v>4</v>
      </c>
      <c r="D118" s="81"/>
    </row>
    <row r="119" spans="1:4" x14ac:dyDescent="0.25">
      <c r="A119" s="79"/>
      <c r="B119" s="79"/>
      <c r="C119" s="5" t="s">
        <v>5</v>
      </c>
      <c r="D119" s="5" t="s">
        <v>6</v>
      </c>
    </row>
    <row r="120" spans="1:4" x14ac:dyDescent="0.25">
      <c r="A120" s="5">
        <v>1</v>
      </c>
      <c r="B120" s="6" t="s">
        <v>7</v>
      </c>
      <c r="C120" s="8"/>
      <c r="D120" s="8"/>
    </row>
    <row r="121" spans="1:4" x14ac:dyDescent="0.25">
      <c r="A121" s="5" t="s">
        <v>8</v>
      </c>
      <c r="B121" s="6" t="s">
        <v>9</v>
      </c>
      <c r="C121" s="9">
        <f>C122+C123+C124</f>
        <v>533153</v>
      </c>
      <c r="D121" s="9">
        <f>D122+D123+D124</f>
        <v>207820.01</v>
      </c>
    </row>
    <row r="122" spans="1:4" x14ac:dyDescent="0.25">
      <c r="A122" s="10" t="s">
        <v>10</v>
      </c>
      <c r="B122" s="11" t="s">
        <v>11</v>
      </c>
      <c r="C122" s="20">
        <f>'[1]OS Bank wise Summary'!E49</f>
        <v>410761</v>
      </c>
      <c r="D122" s="20">
        <f>'[1]OS Bank wise Summary'!F49</f>
        <v>171005.81</v>
      </c>
    </row>
    <row r="123" spans="1:4" x14ac:dyDescent="0.25">
      <c r="A123" s="10" t="s">
        <v>12</v>
      </c>
      <c r="B123" s="11" t="s">
        <v>13</v>
      </c>
      <c r="C123" s="20">
        <f>'[1]OS Bank wise Summary'!G49</f>
        <v>225</v>
      </c>
      <c r="D123" s="20">
        <f>'[1]OS Bank wise Summary'!H49</f>
        <v>3008.7299999999996</v>
      </c>
    </row>
    <row r="124" spans="1:4" x14ac:dyDescent="0.25">
      <c r="A124" s="10" t="s">
        <v>14</v>
      </c>
      <c r="B124" s="11" t="s">
        <v>15</v>
      </c>
      <c r="C124" s="20">
        <f>'[1]OS Bank wise Summary'!I49</f>
        <v>122167</v>
      </c>
      <c r="D124" s="20">
        <f>'[1]OS Bank wise Summary'!J49</f>
        <v>33805.47</v>
      </c>
    </row>
    <row r="125" spans="1:4" x14ac:dyDescent="0.25">
      <c r="A125" s="10" t="s">
        <v>16</v>
      </c>
      <c r="B125" s="12" t="s">
        <v>17</v>
      </c>
      <c r="C125" s="9">
        <f>C126+C127+C128+C129+C130</f>
        <v>166366</v>
      </c>
      <c r="D125" s="9">
        <f>D126+D127+D128+D129+D130</f>
        <v>311054.99000000005</v>
      </c>
    </row>
    <row r="126" spans="1:4" x14ac:dyDescent="0.25">
      <c r="A126" s="10" t="s">
        <v>18</v>
      </c>
      <c r="B126" s="11" t="s">
        <v>19</v>
      </c>
      <c r="C126" s="20">
        <f>'[1]OS Bank wise Summary'!P49</f>
        <v>160551</v>
      </c>
      <c r="D126" s="20">
        <f>'[1]OS Bank wise Summary'!Q49</f>
        <v>257582.11000000002</v>
      </c>
    </row>
    <row r="127" spans="1:4" x14ac:dyDescent="0.25">
      <c r="A127" s="10" t="s">
        <v>20</v>
      </c>
      <c r="B127" s="11" t="s">
        <v>21</v>
      </c>
      <c r="C127" s="20">
        <f>'[1]OS Bank wise Summary'!R49</f>
        <v>5678</v>
      </c>
      <c r="D127" s="20">
        <f>'[1]OS Bank wise Summary'!S49</f>
        <v>49477.049999999996</v>
      </c>
    </row>
    <row r="128" spans="1:4" x14ac:dyDescent="0.25">
      <c r="A128" s="10" t="s">
        <v>22</v>
      </c>
      <c r="B128" s="11" t="s">
        <v>23</v>
      </c>
      <c r="C128" s="20">
        <f>'[1]OS Bank wise Summary'!T49</f>
        <v>137</v>
      </c>
      <c r="D128" s="20">
        <f>'[1]OS Bank wise Summary'!U49</f>
        <v>3995.83</v>
      </c>
    </row>
    <row r="129" spans="1:4" x14ac:dyDescent="0.25">
      <c r="A129" s="10" t="s">
        <v>24</v>
      </c>
      <c r="B129" s="11" t="s">
        <v>25</v>
      </c>
      <c r="C129" s="20">
        <f>'[1]OS Bank wise Summary'!V49</f>
        <v>0</v>
      </c>
      <c r="D129" s="20">
        <f>'[1]OS Bank wise Summary'!W49</f>
        <v>0</v>
      </c>
    </row>
    <row r="130" spans="1:4" x14ac:dyDescent="0.25">
      <c r="A130" s="10" t="s">
        <v>26</v>
      </c>
      <c r="B130" s="11" t="s">
        <v>27</v>
      </c>
      <c r="C130" s="20">
        <f>'[1]OS Bank wise Summary'!X49</f>
        <v>0</v>
      </c>
      <c r="D130" s="20">
        <f>'[1]OS Bank wise Summary'!Y49</f>
        <v>0</v>
      </c>
    </row>
    <row r="131" spans="1:4" x14ac:dyDescent="0.25">
      <c r="A131" s="5" t="s">
        <v>28</v>
      </c>
      <c r="B131" s="6" t="s">
        <v>29</v>
      </c>
      <c r="C131" s="9">
        <f>'[1]OS Bank wise Summary'!Z49</f>
        <v>0</v>
      </c>
      <c r="D131" s="9">
        <f>'[1]OS Bank wise Summary'!AA49</f>
        <v>0</v>
      </c>
    </row>
    <row r="132" spans="1:4" x14ac:dyDescent="0.25">
      <c r="A132" s="5" t="s">
        <v>30</v>
      </c>
      <c r="B132" s="6" t="s">
        <v>31</v>
      </c>
      <c r="C132" s="9">
        <f>'[1]OS Bank wise Summary'!AB49</f>
        <v>1708</v>
      </c>
      <c r="D132" s="9">
        <f>'[1]OS Bank wise Summary'!AC49</f>
        <v>322.27</v>
      </c>
    </row>
    <row r="133" spans="1:4" x14ac:dyDescent="0.25">
      <c r="A133" s="5" t="s">
        <v>32</v>
      </c>
      <c r="B133" s="6" t="s">
        <v>33</v>
      </c>
      <c r="C133" s="9">
        <f>'[1]OS Bank wise Summary'!AD49</f>
        <v>42148</v>
      </c>
      <c r="D133" s="9">
        <f>'[1]OS Bank wise Summary'!AE49</f>
        <v>154265.47000000003</v>
      </c>
    </row>
    <row r="134" spans="1:4" x14ac:dyDescent="0.25">
      <c r="A134" s="5" t="s">
        <v>34</v>
      </c>
      <c r="B134" s="6" t="s">
        <v>35</v>
      </c>
      <c r="C134" s="9">
        <f>'[1]OS Bank wise Summary'!AF49</f>
        <v>1</v>
      </c>
      <c r="D134" s="9">
        <f>'[1]OS Bank wise Summary'!AG49</f>
        <v>90.61</v>
      </c>
    </row>
    <row r="135" spans="1:4" x14ac:dyDescent="0.25">
      <c r="A135" s="5" t="s">
        <v>36</v>
      </c>
      <c r="B135" s="6" t="s">
        <v>37</v>
      </c>
      <c r="C135" s="9">
        <f>'[1]OS Bank wise Summary'!AH49</f>
        <v>0</v>
      </c>
      <c r="D135" s="9">
        <f>'[1]OS Bank wise Summary'!AI49</f>
        <v>0</v>
      </c>
    </row>
    <row r="136" spans="1:4" x14ac:dyDescent="0.25">
      <c r="A136" s="5" t="s">
        <v>38</v>
      </c>
      <c r="B136" s="6" t="s">
        <v>39</v>
      </c>
      <c r="C136" s="9">
        <f>'[1]OS Bank wise Summary'!AJ49</f>
        <v>1088330</v>
      </c>
      <c r="D136" s="9">
        <f>'[1]OS Bank wise Summary'!AK49</f>
        <v>228769.74999999997</v>
      </c>
    </row>
    <row r="137" spans="1:4" x14ac:dyDescent="0.25">
      <c r="A137" s="5">
        <v>2</v>
      </c>
      <c r="B137" s="6" t="s">
        <v>40</v>
      </c>
      <c r="C137" s="9">
        <f>C121+C125+C131+C132+C133+C134+C135+C136</f>
        <v>1831706</v>
      </c>
      <c r="D137" s="9">
        <f>D121+D125+D131+D132+D133+D134+D135+D136</f>
        <v>902323.10000000009</v>
      </c>
    </row>
    <row r="138" spans="1:4" x14ac:dyDescent="0.25">
      <c r="A138" s="5">
        <v>3</v>
      </c>
      <c r="B138" s="12" t="s">
        <v>41</v>
      </c>
      <c r="C138" s="9">
        <f>'[1]OS Bank wise Summary'!AN49</f>
        <v>1437080</v>
      </c>
      <c r="D138" s="9">
        <f>'[1]OS Bank wise Summary'!AO49</f>
        <v>380278.5</v>
      </c>
    </row>
    <row r="139" spans="1:4" x14ac:dyDescent="0.25">
      <c r="A139" s="5">
        <v>4</v>
      </c>
      <c r="B139" s="15" t="s">
        <v>42</v>
      </c>
      <c r="C139" s="9"/>
      <c r="D139" s="9"/>
    </row>
    <row r="140" spans="1:4" x14ac:dyDescent="0.25">
      <c r="A140" s="5" t="s">
        <v>43</v>
      </c>
      <c r="B140" s="16" t="s">
        <v>44</v>
      </c>
      <c r="C140" s="9">
        <f>'[1]OS Bank wise Summary'!AP49</f>
        <v>3</v>
      </c>
      <c r="D140" s="9">
        <f>'[1]OS Bank wise Summary'!AQ49</f>
        <v>152</v>
      </c>
    </row>
    <row r="141" spans="1:4" x14ac:dyDescent="0.25">
      <c r="A141" s="5" t="s">
        <v>45</v>
      </c>
      <c r="B141" s="16" t="s">
        <v>31</v>
      </c>
      <c r="C141" s="20">
        <f>'[1]OS Bank wise Summary'!AR49</f>
        <v>0</v>
      </c>
      <c r="D141" s="20">
        <f>'[1]OS Bank wise Summary'!AS49</f>
        <v>0</v>
      </c>
    </row>
    <row r="142" spans="1:4" x14ac:dyDescent="0.25">
      <c r="A142" s="5" t="s">
        <v>46</v>
      </c>
      <c r="B142" s="16" t="s">
        <v>33</v>
      </c>
      <c r="C142" s="20">
        <f>'[1]OS Bank wise Summary'!AT49</f>
        <v>4074</v>
      </c>
      <c r="D142" s="20">
        <f>'[1]OS Bank wise Summary'!AU49</f>
        <v>44096.86</v>
      </c>
    </row>
    <row r="143" spans="1:4" x14ac:dyDescent="0.25">
      <c r="A143" s="5" t="s">
        <v>47</v>
      </c>
      <c r="B143" s="16" t="s">
        <v>48</v>
      </c>
      <c r="C143" s="20">
        <f>'[1]OS Bank wise Summary'!AV49</f>
        <v>5695</v>
      </c>
      <c r="D143" s="20">
        <f>'[1]OS Bank wise Summary'!AW49</f>
        <v>10134.290000000001</v>
      </c>
    </row>
    <row r="144" spans="1:4" x14ac:dyDescent="0.25">
      <c r="A144" s="5" t="s">
        <v>49</v>
      </c>
      <c r="B144" s="16" t="s">
        <v>39</v>
      </c>
      <c r="C144" s="20">
        <f>'[1]OS Bank wise Summary'!AX49</f>
        <v>230804</v>
      </c>
      <c r="D144" s="20">
        <f>'[1]OS Bank wise Summary'!AY49</f>
        <v>331342.66000000003</v>
      </c>
    </row>
    <row r="145" spans="1:4" x14ac:dyDescent="0.25">
      <c r="A145" s="5">
        <v>5</v>
      </c>
      <c r="B145" s="16" t="s">
        <v>50</v>
      </c>
      <c r="C145" s="9">
        <f>C140+C141+C142+C143+C144</f>
        <v>240576</v>
      </c>
      <c r="D145" s="9">
        <f>D140+D141+D142+D143+D144</f>
        <v>385725.81000000006</v>
      </c>
    </row>
    <row r="146" spans="1:4" x14ac:dyDescent="0.25">
      <c r="A146" s="5"/>
      <c r="B146" s="16" t="s">
        <v>51</v>
      </c>
      <c r="C146" s="9">
        <f>C137+C145</f>
        <v>2072282</v>
      </c>
      <c r="D146" s="9">
        <f>D137+D145</f>
        <v>1288048.9100000001</v>
      </c>
    </row>
    <row r="147" spans="1:4" x14ac:dyDescent="0.25">
      <c r="A147" s="17"/>
      <c r="B147" s="18"/>
      <c r="C147" s="19"/>
      <c r="D147" s="19"/>
    </row>
    <row r="148" spans="1:4" x14ac:dyDescent="0.25">
      <c r="A148" s="1" t="s">
        <v>0</v>
      </c>
      <c r="B148" s="2"/>
      <c r="C148" s="1"/>
      <c r="D148" s="1"/>
    </row>
    <row r="149" spans="1:4" x14ac:dyDescent="0.25">
      <c r="A149" s="17"/>
      <c r="B149" s="18"/>
      <c r="C149" s="19"/>
      <c r="D149" s="19"/>
    </row>
    <row r="152" spans="1:4" x14ac:dyDescent="0.25">
      <c r="A152" s="82" t="s">
        <v>54</v>
      </c>
      <c r="B152" s="83"/>
      <c r="C152" s="83"/>
      <c r="D152" s="83"/>
    </row>
    <row r="154" spans="1:4" x14ac:dyDescent="0.25">
      <c r="A154" s="4" t="s">
        <v>1</v>
      </c>
      <c r="B154" s="4"/>
      <c r="C154" s="4"/>
    </row>
    <row r="156" spans="1:4" x14ac:dyDescent="0.25">
      <c r="A156" s="87" t="s">
        <v>57</v>
      </c>
      <c r="B156" s="87"/>
      <c r="C156" s="87"/>
      <c r="D156" s="87"/>
    </row>
    <row r="157" spans="1:4" x14ac:dyDescent="0.25">
      <c r="A157" s="78" t="s">
        <v>2</v>
      </c>
      <c r="B157" s="78" t="s">
        <v>3</v>
      </c>
      <c r="C157" s="80" t="s">
        <v>4</v>
      </c>
      <c r="D157" s="81"/>
    </row>
    <row r="158" spans="1:4" x14ac:dyDescent="0.25">
      <c r="A158" s="79"/>
      <c r="B158" s="79"/>
      <c r="C158" s="5" t="s">
        <v>5</v>
      </c>
      <c r="D158" s="5" t="s">
        <v>6</v>
      </c>
    </row>
    <row r="159" spans="1:4" x14ac:dyDescent="0.25">
      <c r="A159" s="5">
        <v>1</v>
      </c>
      <c r="B159" s="6" t="s">
        <v>7</v>
      </c>
      <c r="C159" s="8"/>
      <c r="D159" s="8"/>
    </row>
    <row r="160" spans="1:4" x14ac:dyDescent="0.25">
      <c r="A160" s="5" t="s">
        <v>8</v>
      </c>
      <c r="B160" s="6" t="s">
        <v>9</v>
      </c>
      <c r="C160" s="9">
        <f>C161+C162+C163</f>
        <v>22</v>
      </c>
      <c r="D160" s="9">
        <f>D161+D162+D163</f>
        <v>126105</v>
      </c>
    </row>
    <row r="161" spans="1:4" x14ac:dyDescent="0.25">
      <c r="A161" s="10" t="s">
        <v>10</v>
      </c>
      <c r="B161" s="11" t="s">
        <v>11</v>
      </c>
      <c r="C161" s="20">
        <f>'[1]OS Bank wise Summary'!E52</f>
        <v>0</v>
      </c>
      <c r="D161" s="20">
        <f>'[1]OS Bank wise Summary'!F52</f>
        <v>0</v>
      </c>
    </row>
    <row r="162" spans="1:4" x14ac:dyDescent="0.25">
      <c r="A162" s="10" t="s">
        <v>12</v>
      </c>
      <c r="B162" s="11" t="s">
        <v>13</v>
      </c>
      <c r="C162" s="20">
        <f>'[1]OS Bank wise Summary'!G52</f>
        <v>1</v>
      </c>
      <c r="D162" s="20">
        <f>'[1]OS Bank wise Summary'!H52</f>
        <v>400</v>
      </c>
    </row>
    <row r="163" spans="1:4" x14ac:dyDescent="0.25">
      <c r="A163" s="10" t="s">
        <v>14</v>
      </c>
      <c r="B163" s="11" t="s">
        <v>15</v>
      </c>
      <c r="C163" s="20">
        <f>'[1]OS Bank wise Summary'!I52</f>
        <v>21</v>
      </c>
      <c r="D163" s="20">
        <f>'[1]OS Bank wise Summary'!J52</f>
        <v>125705</v>
      </c>
    </row>
    <row r="164" spans="1:4" x14ac:dyDescent="0.25">
      <c r="A164" s="10" t="s">
        <v>16</v>
      </c>
      <c r="B164" s="12" t="s">
        <v>17</v>
      </c>
      <c r="C164" s="9">
        <f>C165+C166+C167+C168+C169</f>
        <v>164</v>
      </c>
      <c r="D164" s="9">
        <f>D165+D166+D167+D168+D169</f>
        <v>240548</v>
      </c>
    </row>
    <row r="165" spans="1:4" x14ac:dyDescent="0.25">
      <c r="A165" s="10" t="s">
        <v>18</v>
      </c>
      <c r="B165" s="11" t="s">
        <v>19</v>
      </c>
      <c r="C165" s="20">
        <f>'[1]OS Bank wise Summary'!P52</f>
        <v>33</v>
      </c>
      <c r="D165" s="20">
        <f>'[1]OS Bank wise Summary'!Q52</f>
        <v>137370</v>
      </c>
    </row>
    <row r="166" spans="1:4" x14ac:dyDescent="0.25">
      <c r="A166" s="10" t="s">
        <v>20</v>
      </c>
      <c r="B166" s="11" t="s">
        <v>21</v>
      </c>
      <c r="C166" s="20">
        <f>'[1]OS Bank wise Summary'!R52</f>
        <v>76</v>
      </c>
      <c r="D166" s="20">
        <f>'[1]OS Bank wise Summary'!S52</f>
        <v>53544</v>
      </c>
    </row>
    <row r="167" spans="1:4" x14ac:dyDescent="0.25">
      <c r="A167" s="10" t="s">
        <v>22</v>
      </c>
      <c r="B167" s="11" t="s">
        <v>23</v>
      </c>
      <c r="C167" s="20">
        <f>'[1]OS Bank wise Summary'!T52</f>
        <v>55</v>
      </c>
      <c r="D167" s="20">
        <f>'[1]OS Bank wise Summary'!U52</f>
        <v>49634</v>
      </c>
    </row>
    <row r="168" spans="1:4" x14ac:dyDescent="0.25">
      <c r="A168" s="10" t="s">
        <v>24</v>
      </c>
      <c r="B168" s="11" t="s">
        <v>25</v>
      </c>
      <c r="C168" s="20">
        <f>'[1]OS Bank wise Summary'!V52</f>
        <v>0</v>
      </c>
      <c r="D168" s="20">
        <f>'[1]OS Bank wise Summary'!W52</f>
        <v>0</v>
      </c>
    </row>
    <row r="169" spans="1:4" x14ac:dyDescent="0.25">
      <c r="A169" s="10" t="s">
        <v>26</v>
      </c>
      <c r="B169" s="11" t="s">
        <v>27</v>
      </c>
      <c r="C169" s="20">
        <f>'[1]OS Bank wise Summary'!X52</f>
        <v>0</v>
      </c>
      <c r="D169" s="20">
        <f>'[1]OS Bank wise Summary'!Y52</f>
        <v>0</v>
      </c>
    </row>
    <row r="170" spans="1:4" x14ac:dyDescent="0.25">
      <c r="A170" s="5" t="s">
        <v>28</v>
      </c>
      <c r="B170" s="6" t="s">
        <v>29</v>
      </c>
      <c r="C170" s="9">
        <f>'[1]OS Bank wise Summary'!Z52</f>
        <v>85</v>
      </c>
      <c r="D170" s="9">
        <f>'[1]OS Bank wise Summary'!AA52</f>
        <v>324918</v>
      </c>
    </row>
    <row r="171" spans="1:4" x14ac:dyDescent="0.25">
      <c r="A171" s="5" t="s">
        <v>30</v>
      </c>
      <c r="B171" s="6" t="s">
        <v>31</v>
      </c>
      <c r="C171" s="9">
        <f>'[1]OS Bank wise Summary'!AB52</f>
        <v>0</v>
      </c>
      <c r="D171" s="9">
        <f>'[1]OS Bank wise Summary'!AC52</f>
        <v>0</v>
      </c>
    </row>
    <row r="172" spans="1:4" x14ac:dyDescent="0.25">
      <c r="A172" s="5" t="s">
        <v>32</v>
      </c>
      <c r="B172" s="6" t="s">
        <v>33</v>
      </c>
      <c r="C172" s="9">
        <f>'[1]OS Bank wise Summary'!AD52</f>
        <v>2</v>
      </c>
      <c r="D172" s="9">
        <f>'[1]OS Bank wise Summary'!AE52</f>
        <v>59229</v>
      </c>
    </row>
    <row r="173" spans="1:4" x14ac:dyDescent="0.25">
      <c r="A173" s="5" t="s">
        <v>34</v>
      </c>
      <c r="B173" s="6" t="s">
        <v>35</v>
      </c>
      <c r="C173" s="9">
        <f>'[1]OS Bank wise Summary'!AF52</f>
        <v>0</v>
      </c>
      <c r="D173" s="9">
        <f>'[1]OS Bank wise Summary'!AG52</f>
        <v>0</v>
      </c>
    </row>
    <row r="174" spans="1:4" x14ac:dyDescent="0.25">
      <c r="A174" s="5" t="s">
        <v>36</v>
      </c>
      <c r="B174" s="6" t="s">
        <v>37</v>
      </c>
      <c r="C174" s="9">
        <f>'[1]OS Bank wise Summary'!AH52</f>
        <v>0</v>
      </c>
      <c r="D174" s="9">
        <f>'[1]OS Bank wise Summary'!AI52</f>
        <v>0</v>
      </c>
    </row>
    <row r="175" spans="1:4" x14ac:dyDescent="0.25">
      <c r="A175" s="5" t="s">
        <v>38</v>
      </c>
      <c r="B175" s="6" t="s">
        <v>39</v>
      </c>
      <c r="C175" s="9">
        <f>'[1]OS Bank wise Summary'!AJ52</f>
        <v>0</v>
      </c>
      <c r="D175" s="9">
        <f>'[1]OS Bank wise Summary'!AK52</f>
        <v>0</v>
      </c>
    </row>
    <row r="176" spans="1:4" x14ac:dyDescent="0.25">
      <c r="A176" s="5">
        <v>2</v>
      </c>
      <c r="B176" s="6" t="s">
        <v>40</v>
      </c>
      <c r="C176" s="9">
        <f>C160+C164+C170+C171+C172+C173+C174+C175</f>
        <v>273</v>
      </c>
      <c r="D176" s="9">
        <f>D160+D164+D170+D171+D172+D173+D174+D175</f>
        <v>750800</v>
      </c>
    </row>
    <row r="177" spans="1:4" x14ac:dyDescent="0.25">
      <c r="A177" s="5">
        <v>3</v>
      </c>
      <c r="B177" s="12" t="s">
        <v>41</v>
      </c>
      <c r="C177" s="9">
        <f>'[1]OS Bank wise Summary'!AN52</f>
        <v>18</v>
      </c>
      <c r="D177" s="9">
        <f>'[1]OS Bank wise Summary'!AO52</f>
        <v>86585</v>
      </c>
    </row>
    <row r="178" spans="1:4" x14ac:dyDescent="0.25">
      <c r="A178" s="5">
        <v>4</v>
      </c>
      <c r="B178" s="15" t="s">
        <v>42</v>
      </c>
      <c r="C178" s="9"/>
      <c r="D178" s="9"/>
    </row>
    <row r="179" spans="1:4" x14ac:dyDescent="0.25">
      <c r="A179" s="5" t="s">
        <v>43</v>
      </c>
      <c r="B179" s="16" t="s">
        <v>44</v>
      </c>
      <c r="C179" s="9">
        <f>'[1]OS Bank wise Summary'!AP52</f>
        <v>0</v>
      </c>
      <c r="D179" s="9">
        <f>'[1]OS Bank wise Summary'!AQ52</f>
        <v>0</v>
      </c>
    </row>
    <row r="180" spans="1:4" x14ac:dyDescent="0.25">
      <c r="A180" s="5" t="s">
        <v>45</v>
      </c>
      <c r="B180" s="16" t="s">
        <v>31</v>
      </c>
      <c r="C180" s="20">
        <f>'[1]OS Bank wise Summary'!AR52</f>
        <v>0</v>
      </c>
      <c r="D180" s="20">
        <f>'[1]OS Bank wise Summary'!AS52</f>
        <v>0</v>
      </c>
    </row>
    <row r="181" spans="1:4" x14ac:dyDescent="0.25">
      <c r="A181" s="5" t="s">
        <v>46</v>
      </c>
      <c r="B181" s="16" t="s">
        <v>33</v>
      </c>
      <c r="C181" s="20">
        <f>'[1]OS Bank wise Summary'!AT52</f>
        <v>667</v>
      </c>
      <c r="D181" s="20">
        <f>'[1]OS Bank wise Summary'!AU52</f>
        <v>57700</v>
      </c>
    </row>
    <row r="182" spans="1:4" x14ac:dyDescent="0.25">
      <c r="A182" s="5" t="s">
        <v>47</v>
      </c>
      <c r="B182" s="16" t="s">
        <v>48</v>
      </c>
      <c r="C182" s="20">
        <f>'[1]OS Bank wise Summary'!AV52</f>
        <v>14224</v>
      </c>
      <c r="D182" s="20">
        <f>'[1]OS Bank wise Summary'!AW52</f>
        <v>10219</v>
      </c>
    </row>
    <row r="183" spans="1:4" x14ac:dyDescent="0.25">
      <c r="A183" s="5" t="s">
        <v>49</v>
      </c>
      <c r="B183" s="16" t="s">
        <v>39</v>
      </c>
      <c r="C183" s="20">
        <f>'[1]OS Bank wise Summary'!AX52</f>
        <v>207</v>
      </c>
      <c r="D183" s="20">
        <f>'[1]OS Bank wise Summary'!AY52</f>
        <v>1167039</v>
      </c>
    </row>
    <row r="184" spans="1:4" x14ac:dyDescent="0.25">
      <c r="A184" s="5">
        <v>5</v>
      </c>
      <c r="B184" s="16" t="s">
        <v>50</v>
      </c>
      <c r="C184" s="9">
        <f>C179+C180+C181+C182+C183</f>
        <v>15098</v>
      </c>
      <c r="D184" s="9">
        <f>D179+D180+D181+D182+D183</f>
        <v>1234958</v>
      </c>
    </row>
    <row r="185" spans="1:4" x14ac:dyDescent="0.25">
      <c r="A185" s="5"/>
      <c r="B185" s="16" t="s">
        <v>51</v>
      </c>
      <c r="C185" s="9">
        <f>C176+C184</f>
        <v>15371</v>
      </c>
      <c r="D185" s="9">
        <f>D176+D184</f>
        <v>1985758</v>
      </c>
    </row>
    <row r="186" spans="1:4" x14ac:dyDescent="0.25">
      <c r="A186" s="17"/>
      <c r="B186" s="18"/>
      <c r="C186" s="19"/>
      <c r="D186" s="19"/>
    </row>
    <row r="187" spans="1:4" x14ac:dyDescent="0.25">
      <c r="A187" s="1" t="s">
        <v>0</v>
      </c>
      <c r="B187" s="2"/>
      <c r="C187" s="1"/>
      <c r="D187" s="1"/>
    </row>
    <row r="188" spans="1:4" x14ac:dyDescent="0.25">
      <c r="A188" s="17"/>
      <c r="B188" s="18"/>
      <c r="C188" s="19"/>
      <c r="D188" s="19"/>
    </row>
    <row r="191" spans="1:4" x14ac:dyDescent="0.25">
      <c r="A191" s="82" t="s">
        <v>54</v>
      </c>
      <c r="B191" s="83"/>
      <c r="C191" s="83"/>
      <c r="D191" s="83"/>
    </row>
    <row r="193" spans="1:4" x14ac:dyDescent="0.25">
      <c r="A193" s="4" t="s">
        <v>1</v>
      </c>
      <c r="B193" s="4"/>
      <c r="C193" s="4"/>
    </row>
    <row r="195" spans="1:4" x14ac:dyDescent="0.25">
      <c r="A195" s="86" t="s">
        <v>58</v>
      </c>
      <c r="B195" s="86"/>
      <c r="C195" s="86"/>
      <c r="D195" s="86"/>
    </row>
    <row r="196" spans="1:4" x14ac:dyDescent="0.25">
      <c r="A196" s="78" t="s">
        <v>2</v>
      </c>
      <c r="B196" s="78" t="s">
        <v>3</v>
      </c>
      <c r="C196" s="80" t="s">
        <v>4</v>
      </c>
      <c r="D196" s="81"/>
    </row>
    <row r="197" spans="1:4" x14ac:dyDescent="0.25">
      <c r="A197" s="79"/>
      <c r="B197" s="79"/>
      <c r="C197" s="5" t="s">
        <v>5</v>
      </c>
      <c r="D197" s="5" t="s">
        <v>6</v>
      </c>
    </row>
    <row r="198" spans="1:4" x14ac:dyDescent="0.25">
      <c r="A198" s="5">
        <v>1</v>
      </c>
      <c r="B198" s="6" t="s">
        <v>7</v>
      </c>
      <c r="C198" s="8"/>
      <c r="D198" s="8"/>
    </row>
    <row r="199" spans="1:4" x14ac:dyDescent="0.25">
      <c r="A199" s="5" t="s">
        <v>8</v>
      </c>
      <c r="B199" s="6" t="s">
        <v>9</v>
      </c>
      <c r="C199" s="9">
        <f>C200+C201+C202</f>
        <v>0</v>
      </c>
      <c r="D199" s="9">
        <f>D200+D201+D202</f>
        <v>0</v>
      </c>
    </row>
    <row r="200" spans="1:4" x14ac:dyDescent="0.25">
      <c r="A200" s="10" t="s">
        <v>10</v>
      </c>
      <c r="B200" s="11" t="s">
        <v>11</v>
      </c>
      <c r="C200" s="20">
        <f>'[1]OS Bank wise Summary'!E54</f>
        <v>0</v>
      </c>
      <c r="D200" s="20">
        <f>'[1]OS Bank wise Summary'!F54</f>
        <v>0</v>
      </c>
    </row>
    <row r="201" spans="1:4" x14ac:dyDescent="0.25">
      <c r="A201" s="10" t="s">
        <v>12</v>
      </c>
      <c r="B201" s="11" t="s">
        <v>13</v>
      </c>
      <c r="C201" s="20">
        <f>'[1]OS Bank wise Summary'!G54</f>
        <v>0</v>
      </c>
      <c r="D201" s="20">
        <f>'[1]OS Bank wise Summary'!H54</f>
        <v>0</v>
      </c>
    </row>
    <row r="202" spans="1:4" x14ac:dyDescent="0.25">
      <c r="A202" s="10" t="s">
        <v>14</v>
      </c>
      <c r="B202" s="11" t="s">
        <v>15</v>
      </c>
      <c r="C202" s="20">
        <f>'[1]OS Bank wise Summary'!I54</f>
        <v>0</v>
      </c>
      <c r="D202" s="20">
        <f>'[1]OS Bank wise Summary'!J54</f>
        <v>0</v>
      </c>
    </row>
    <row r="203" spans="1:4" x14ac:dyDescent="0.25">
      <c r="A203" s="10" t="s">
        <v>16</v>
      </c>
      <c r="B203" s="12" t="s">
        <v>17</v>
      </c>
      <c r="C203" s="9">
        <f>C204+C205+C206+C207+C208</f>
        <v>0</v>
      </c>
      <c r="D203" s="9">
        <f>D204+D205+D206+D207+D208</f>
        <v>0</v>
      </c>
    </row>
    <row r="204" spans="1:4" x14ac:dyDescent="0.25">
      <c r="A204" s="10" t="s">
        <v>18</v>
      </c>
      <c r="B204" s="11" t="s">
        <v>19</v>
      </c>
      <c r="C204" s="20">
        <f>'[1]OS Bank wise Summary'!P54</f>
        <v>0</v>
      </c>
      <c r="D204" s="20">
        <f>'[1]OS Bank wise Summary'!Q54</f>
        <v>0</v>
      </c>
    </row>
    <row r="205" spans="1:4" x14ac:dyDescent="0.25">
      <c r="A205" s="10" t="s">
        <v>20</v>
      </c>
      <c r="B205" s="11" t="s">
        <v>21</v>
      </c>
      <c r="C205" s="20">
        <f>'[1]OS Bank wise Summary'!R54</f>
        <v>0</v>
      </c>
      <c r="D205" s="20">
        <f>'[1]OS Bank wise Summary'!S54</f>
        <v>0</v>
      </c>
    </row>
    <row r="206" spans="1:4" x14ac:dyDescent="0.25">
      <c r="A206" s="10" t="s">
        <v>22</v>
      </c>
      <c r="B206" s="11" t="s">
        <v>23</v>
      </c>
      <c r="C206" s="20">
        <f>'[1]OS Bank wise Summary'!T54</f>
        <v>0</v>
      </c>
      <c r="D206" s="20">
        <f>'[1]OS Bank wise Summary'!U54</f>
        <v>0</v>
      </c>
    </row>
    <row r="207" spans="1:4" x14ac:dyDescent="0.25">
      <c r="A207" s="10" t="s">
        <v>24</v>
      </c>
      <c r="B207" s="11" t="s">
        <v>25</v>
      </c>
      <c r="C207" s="20">
        <f>'[1]OS Bank wise Summary'!V54</f>
        <v>0</v>
      </c>
      <c r="D207" s="20">
        <f>'[1]OS Bank wise Summary'!W54</f>
        <v>0</v>
      </c>
    </row>
    <row r="208" spans="1:4" x14ac:dyDescent="0.25">
      <c r="A208" s="10" t="s">
        <v>26</v>
      </c>
      <c r="B208" s="11" t="s">
        <v>27</v>
      </c>
      <c r="C208" s="20">
        <f>'[1]OS Bank wise Summary'!X54</f>
        <v>0</v>
      </c>
      <c r="D208" s="20">
        <f>'[1]OS Bank wise Summary'!Y54</f>
        <v>0</v>
      </c>
    </row>
    <row r="209" spans="1:4" x14ac:dyDescent="0.25">
      <c r="A209" s="5" t="s">
        <v>28</v>
      </c>
      <c r="B209" s="6" t="s">
        <v>29</v>
      </c>
      <c r="C209" s="9">
        <f>'[1]OS Bank wise Summary'!Z54</f>
        <v>0</v>
      </c>
      <c r="D209" s="9">
        <f>'[1]OS Bank wise Summary'!AA54</f>
        <v>0</v>
      </c>
    </row>
    <row r="210" spans="1:4" x14ac:dyDescent="0.25">
      <c r="A210" s="5" t="s">
        <v>30</v>
      </c>
      <c r="B210" s="6" t="s">
        <v>31</v>
      </c>
      <c r="C210" s="9">
        <f>'[1]OS Bank wise Summary'!AB54</f>
        <v>0</v>
      </c>
      <c r="D210" s="9">
        <f>'[1]OS Bank wise Summary'!AC54</f>
        <v>0</v>
      </c>
    </row>
    <row r="211" spans="1:4" x14ac:dyDescent="0.25">
      <c r="A211" s="5" t="s">
        <v>32</v>
      </c>
      <c r="B211" s="6" t="s">
        <v>33</v>
      </c>
      <c r="C211" s="9">
        <f>'[1]OS Bank wise Summary'!AD54</f>
        <v>0</v>
      </c>
      <c r="D211" s="9">
        <f>'[1]OS Bank wise Summary'!AE54</f>
        <v>0</v>
      </c>
    </row>
    <row r="212" spans="1:4" x14ac:dyDescent="0.25">
      <c r="A212" s="5" t="s">
        <v>34</v>
      </c>
      <c r="B212" s="6" t="s">
        <v>35</v>
      </c>
      <c r="C212" s="9">
        <f>'[1]OS Bank wise Summary'!AF54</f>
        <v>0</v>
      </c>
      <c r="D212" s="9">
        <f>'[1]OS Bank wise Summary'!AG54</f>
        <v>0</v>
      </c>
    </row>
    <row r="213" spans="1:4" x14ac:dyDescent="0.25">
      <c r="A213" s="5" t="s">
        <v>36</v>
      </c>
      <c r="B213" s="6" t="s">
        <v>37</v>
      </c>
      <c r="C213" s="9">
        <f>'[1]OS Bank wise Summary'!AH54</f>
        <v>0</v>
      </c>
      <c r="D213" s="9">
        <f>'[1]OS Bank wise Summary'!AI54</f>
        <v>0</v>
      </c>
    </row>
    <row r="214" spans="1:4" x14ac:dyDescent="0.25">
      <c r="A214" s="5" t="s">
        <v>38</v>
      </c>
      <c r="B214" s="6" t="s">
        <v>39</v>
      </c>
      <c r="C214" s="9">
        <f>'[1]OS Bank wise Summary'!AJ54</f>
        <v>0</v>
      </c>
      <c r="D214" s="9">
        <f>'[1]OS Bank wise Summary'!AK54</f>
        <v>0</v>
      </c>
    </row>
    <row r="215" spans="1:4" x14ac:dyDescent="0.25">
      <c r="A215" s="5">
        <v>2</v>
      </c>
      <c r="B215" s="6" t="s">
        <v>40</v>
      </c>
      <c r="C215" s="9">
        <f>C199+C203+C209+C210+C211+C212+C213+C214</f>
        <v>0</v>
      </c>
      <c r="D215" s="9">
        <f>D199+D203+D209+D210+D211+D212+D213+D214</f>
        <v>0</v>
      </c>
    </row>
    <row r="216" spans="1:4" x14ac:dyDescent="0.25">
      <c r="A216" s="5">
        <v>3</v>
      </c>
      <c r="B216" s="12" t="s">
        <v>41</v>
      </c>
      <c r="C216" s="9">
        <f>'[1]OS Bank wise Summary'!AN54</f>
        <v>0</v>
      </c>
      <c r="D216" s="9">
        <f>'[1]OS Bank wise Summary'!AO54</f>
        <v>0</v>
      </c>
    </row>
    <row r="217" spans="1:4" x14ac:dyDescent="0.25">
      <c r="A217" s="5">
        <v>4</v>
      </c>
      <c r="B217" s="15" t="s">
        <v>42</v>
      </c>
      <c r="C217" s="9"/>
      <c r="D217" s="9"/>
    </row>
    <row r="218" spans="1:4" x14ac:dyDescent="0.25">
      <c r="A218" s="5" t="s">
        <v>43</v>
      </c>
      <c r="B218" s="16" t="s">
        <v>44</v>
      </c>
      <c r="C218" s="9">
        <f>'[1]OS Bank wise Summary'!AP54</f>
        <v>0</v>
      </c>
      <c r="D218" s="9">
        <f>'[1]OS Bank wise Summary'!AQ54</f>
        <v>0</v>
      </c>
    </row>
    <row r="219" spans="1:4" x14ac:dyDescent="0.25">
      <c r="A219" s="5" t="s">
        <v>45</v>
      </c>
      <c r="B219" s="16" t="s">
        <v>31</v>
      </c>
      <c r="C219" s="20">
        <f>'[1]OS Bank wise Summary'!AR54</f>
        <v>0</v>
      </c>
      <c r="D219" s="20">
        <f>'[1]OS Bank wise Summary'!AS54</f>
        <v>0</v>
      </c>
    </row>
    <row r="220" spans="1:4" x14ac:dyDescent="0.25">
      <c r="A220" s="5" t="s">
        <v>46</v>
      </c>
      <c r="B220" s="16" t="s">
        <v>33</v>
      </c>
      <c r="C220" s="20">
        <f>'[1]OS Bank wise Summary'!AT54</f>
        <v>0</v>
      </c>
      <c r="D220" s="20">
        <f>'[1]OS Bank wise Summary'!AU54</f>
        <v>0</v>
      </c>
    </row>
    <row r="221" spans="1:4" x14ac:dyDescent="0.25">
      <c r="A221" s="5" t="s">
        <v>47</v>
      </c>
      <c r="B221" s="16" t="s">
        <v>48</v>
      </c>
      <c r="C221" s="20">
        <f>'[1]OS Bank wise Summary'!AV54</f>
        <v>0</v>
      </c>
      <c r="D221" s="20">
        <f>'[1]OS Bank wise Summary'!AW54</f>
        <v>0</v>
      </c>
    </row>
    <row r="222" spans="1:4" x14ac:dyDescent="0.25">
      <c r="A222" s="5" t="s">
        <v>49</v>
      </c>
      <c r="B222" s="16" t="s">
        <v>39</v>
      </c>
      <c r="C222" s="20">
        <f>'[1]OS Bank wise Summary'!AX54</f>
        <v>0</v>
      </c>
      <c r="D222" s="20">
        <f>'[1]OS Bank wise Summary'!AY54</f>
        <v>0</v>
      </c>
    </row>
    <row r="223" spans="1:4" x14ac:dyDescent="0.25">
      <c r="A223" s="5">
        <v>5</v>
      </c>
      <c r="B223" s="16" t="s">
        <v>50</v>
      </c>
      <c r="C223" s="9">
        <f>C218+C219+C220+C221+C222</f>
        <v>0</v>
      </c>
      <c r="D223" s="9">
        <f>D218+D219+D220+D221+D222</f>
        <v>0</v>
      </c>
    </row>
    <row r="224" spans="1:4" x14ac:dyDescent="0.25">
      <c r="A224" s="5"/>
      <c r="B224" s="16" t="s">
        <v>51</v>
      </c>
      <c r="C224" s="9">
        <f>C215+C223</f>
        <v>0</v>
      </c>
      <c r="D224" s="9">
        <f>D215+D223</f>
        <v>0</v>
      </c>
    </row>
    <row r="226" spans="1:4" x14ac:dyDescent="0.25">
      <c r="A226" s="82" t="s">
        <v>54</v>
      </c>
      <c r="B226" s="83"/>
      <c r="C226" s="83"/>
      <c r="D226" s="83"/>
    </row>
    <row r="228" spans="1:4" x14ac:dyDescent="0.25">
      <c r="A228" s="4" t="s">
        <v>1</v>
      </c>
      <c r="B228" s="4"/>
      <c r="C228" s="4"/>
    </row>
    <row r="230" spans="1:4" x14ac:dyDescent="0.25">
      <c r="A230" s="85" t="s">
        <v>59</v>
      </c>
      <c r="B230" s="85"/>
      <c r="C230" s="85"/>
      <c r="D230" s="85"/>
    </row>
    <row r="231" spans="1:4" x14ac:dyDescent="0.25">
      <c r="A231" s="78" t="s">
        <v>2</v>
      </c>
      <c r="B231" s="78" t="s">
        <v>3</v>
      </c>
      <c r="C231" s="80" t="s">
        <v>4</v>
      </c>
      <c r="D231" s="81"/>
    </row>
    <row r="232" spans="1:4" x14ac:dyDescent="0.25">
      <c r="A232" s="79"/>
      <c r="B232" s="79"/>
      <c r="C232" s="5" t="s">
        <v>5</v>
      </c>
      <c r="D232" s="5" t="s">
        <v>6</v>
      </c>
    </row>
    <row r="233" spans="1:4" x14ac:dyDescent="0.25">
      <c r="A233" s="5">
        <v>1</v>
      </c>
      <c r="B233" s="6" t="s">
        <v>7</v>
      </c>
      <c r="C233" s="8"/>
      <c r="D233" s="8"/>
    </row>
    <row r="234" spans="1:4" x14ac:dyDescent="0.25">
      <c r="A234" s="5" t="s">
        <v>8</v>
      </c>
      <c r="B234" s="6" t="s">
        <v>9</v>
      </c>
      <c r="C234" s="9">
        <f>C235+C236+C237</f>
        <v>775067</v>
      </c>
      <c r="D234" s="9">
        <f>D235+D236+D237</f>
        <v>730936.14999999991</v>
      </c>
    </row>
    <row r="235" spans="1:4" x14ac:dyDescent="0.25">
      <c r="A235" s="10" t="s">
        <v>10</v>
      </c>
      <c r="B235" s="11" t="s">
        <v>11</v>
      </c>
      <c r="C235" s="20">
        <f>'[1]OS Bank wise Summary'!E57</f>
        <v>775061</v>
      </c>
      <c r="D235" s="20">
        <f>'[1]OS Bank wise Summary'!F57</f>
        <v>730678.96</v>
      </c>
    </row>
    <row r="236" spans="1:4" x14ac:dyDescent="0.25">
      <c r="A236" s="10" t="s">
        <v>12</v>
      </c>
      <c r="B236" s="11" t="s">
        <v>13</v>
      </c>
      <c r="C236" s="20">
        <f>'[1]OS Bank wise Summary'!G57</f>
        <v>6</v>
      </c>
      <c r="D236" s="20">
        <f>'[1]OS Bank wise Summary'!H57</f>
        <v>257.19</v>
      </c>
    </row>
    <row r="237" spans="1:4" x14ac:dyDescent="0.25">
      <c r="A237" s="10" t="s">
        <v>14</v>
      </c>
      <c r="B237" s="11" t="s">
        <v>15</v>
      </c>
      <c r="C237" s="20">
        <f>'[1]OS Bank wise Summary'!I57</f>
        <v>0</v>
      </c>
      <c r="D237" s="20">
        <f>'[1]OS Bank wise Summary'!J57</f>
        <v>0</v>
      </c>
    </row>
    <row r="238" spans="1:4" x14ac:dyDescent="0.25">
      <c r="A238" s="10" t="s">
        <v>16</v>
      </c>
      <c r="B238" s="12" t="s">
        <v>17</v>
      </c>
      <c r="C238" s="9">
        <f>C239+C240+C241+C242+C243</f>
        <v>78279</v>
      </c>
      <c r="D238" s="9">
        <f>D239+D240+D241+D242+D243</f>
        <v>131730.47999999998</v>
      </c>
    </row>
    <row r="239" spans="1:4" x14ac:dyDescent="0.25">
      <c r="A239" s="10" t="s">
        <v>18</v>
      </c>
      <c r="B239" s="11" t="s">
        <v>19</v>
      </c>
      <c r="C239" s="20">
        <f>'[1]OS Bank wise Summary'!P57</f>
        <v>78214</v>
      </c>
      <c r="D239" s="20">
        <f>'[1]OS Bank wise Summary'!Q57</f>
        <v>116827.46999999999</v>
      </c>
    </row>
    <row r="240" spans="1:4" x14ac:dyDescent="0.25">
      <c r="A240" s="10" t="s">
        <v>20</v>
      </c>
      <c r="B240" s="11" t="s">
        <v>21</v>
      </c>
      <c r="C240" s="20">
        <f>'[1]OS Bank wise Summary'!R57</f>
        <v>54</v>
      </c>
      <c r="D240" s="20">
        <f>'[1]OS Bank wise Summary'!S57</f>
        <v>6888.14</v>
      </c>
    </row>
    <row r="241" spans="1:4" x14ac:dyDescent="0.25">
      <c r="A241" s="10" t="s">
        <v>22</v>
      </c>
      <c r="B241" s="11" t="s">
        <v>23</v>
      </c>
      <c r="C241" s="20">
        <f>'[1]OS Bank wise Summary'!T57</f>
        <v>11</v>
      </c>
      <c r="D241" s="20">
        <f>'[1]OS Bank wise Summary'!U57</f>
        <v>8014.87</v>
      </c>
    </row>
    <row r="242" spans="1:4" x14ac:dyDescent="0.25">
      <c r="A242" s="10" t="s">
        <v>24</v>
      </c>
      <c r="B242" s="11" t="s">
        <v>25</v>
      </c>
      <c r="C242" s="20">
        <f>'[1]OS Bank wise Summary'!V57</f>
        <v>0</v>
      </c>
      <c r="D242" s="20">
        <f>'[1]OS Bank wise Summary'!W57</f>
        <v>0</v>
      </c>
    </row>
    <row r="243" spans="1:4" x14ac:dyDescent="0.25">
      <c r="A243" s="10" t="s">
        <v>26</v>
      </c>
      <c r="B243" s="11" t="s">
        <v>27</v>
      </c>
      <c r="C243" s="20">
        <f>'[1]OS Bank wise Summary'!X57</f>
        <v>0</v>
      </c>
      <c r="D243" s="20">
        <f>'[1]OS Bank wise Summary'!Y57</f>
        <v>0</v>
      </c>
    </row>
    <row r="244" spans="1:4" x14ac:dyDescent="0.25">
      <c r="A244" s="5" t="s">
        <v>28</v>
      </c>
      <c r="B244" s="6" t="s">
        <v>29</v>
      </c>
      <c r="C244" s="9">
        <f>'[1]OS Bank wise Summary'!Z57</f>
        <v>0</v>
      </c>
      <c r="D244" s="9">
        <f>'[1]OS Bank wise Summary'!AA57</f>
        <v>0</v>
      </c>
    </row>
    <row r="245" spans="1:4" x14ac:dyDescent="0.25">
      <c r="A245" s="5" t="s">
        <v>30</v>
      </c>
      <c r="B245" s="6" t="s">
        <v>31</v>
      </c>
      <c r="C245" s="9">
        <f>'[1]OS Bank wise Summary'!AB57</f>
        <v>2921</v>
      </c>
      <c r="D245" s="9">
        <f>'[1]OS Bank wise Summary'!AC57</f>
        <v>6655.380000000001</v>
      </c>
    </row>
    <row r="246" spans="1:4" x14ac:dyDescent="0.25">
      <c r="A246" s="5" t="s">
        <v>32</v>
      </c>
      <c r="B246" s="6" t="s">
        <v>33</v>
      </c>
      <c r="C246" s="9">
        <f>'[1]OS Bank wise Summary'!AD57</f>
        <v>18896</v>
      </c>
      <c r="D246" s="9">
        <f>'[1]OS Bank wise Summary'!AE57</f>
        <v>128351.33000000002</v>
      </c>
    </row>
    <row r="247" spans="1:4" x14ac:dyDescent="0.25">
      <c r="A247" s="5" t="s">
        <v>34</v>
      </c>
      <c r="B247" s="6" t="s">
        <v>35</v>
      </c>
      <c r="C247" s="9">
        <f>'[1]OS Bank wise Summary'!AF57</f>
        <v>0</v>
      </c>
      <c r="D247" s="9">
        <f>'[1]OS Bank wise Summary'!AG57</f>
        <v>0</v>
      </c>
    </row>
    <row r="248" spans="1:4" x14ac:dyDescent="0.25">
      <c r="A248" s="5" t="s">
        <v>36</v>
      </c>
      <c r="B248" s="6" t="s">
        <v>37</v>
      </c>
      <c r="C248" s="9">
        <f>'[1]OS Bank wise Summary'!AH57</f>
        <v>10</v>
      </c>
      <c r="D248" s="9">
        <f>'[1]OS Bank wise Summary'!AI57</f>
        <v>23.689999999999998</v>
      </c>
    </row>
    <row r="249" spans="1:4" x14ac:dyDescent="0.25">
      <c r="A249" s="5" t="s">
        <v>38</v>
      </c>
      <c r="B249" s="6" t="s">
        <v>39</v>
      </c>
      <c r="C249" s="9">
        <f>'[1]OS Bank wise Summary'!AJ57</f>
        <v>26796</v>
      </c>
      <c r="D249" s="9">
        <f>'[1]OS Bank wise Summary'!AK57</f>
        <v>29803.149999999998</v>
      </c>
    </row>
    <row r="250" spans="1:4" x14ac:dyDescent="0.25">
      <c r="A250" s="5">
        <v>2</v>
      </c>
      <c r="B250" s="6" t="s">
        <v>40</v>
      </c>
      <c r="C250" s="9">
        <f>C234+C238+C244+C245+C246+C247+C248+C249</f>
        <v>901969</v>
      </c>
      <c r="D250" s="9">
        <f>D234+D238+D244+D245+D246+D247+D248+D249</f>
        <v>1027500.1799999998</v>
      </c>
    </row>
    <row r="251" spans="1:4" x14ac:dyDescent="0.25">
      <c r="A251" s="5">
        <v>3</v>
      </c>
      <c r="B251" s="12" t="s">
        <v>41</v>
      </c>
      <c r="C251" s="9">
        <f>'[1]OS Bank wise Summary'!AN57</f>
        <v>454389</v>
      </c>
      <c r="D251" s="9">
        <f>'[1]OS Bank wise Summary'!AO57</f>
        <v>354192.39</v>
      </c>
    </row>
    <row r="252" spans="1:4" x14ac:dyDescent="0.25">
      <c r="A252" s="5">
        <v>4</v>
      </c>
      <c r="B252" s="15" t="s">
        <v>42</v>
      </c>
      <c r="C252" s="9"/>
      <c r="D252" s="9"/>
    </row>
    <row r="253" spans="1:4" x14ac:dyDescent="0.25">
      <c r="A253" s="5" t="s">
        <v>43</v>
      </c>
      <c r="B253" s="16" t="s">
        <v>44</v>
      </c>
      <c r="C253" s="9">
        <f>'[1]OS Bank wise Summary'!AP57</f>
        <v>0</v>
      </c>
      <c r="D253" s="9">
        <f>'[1]OS Bank wise Summary'!AQ57</f>
        <v>0</v>
      </c>
    </row>
    <row r="254" spans="1:4" x14ac:dyDescent="0.25">
      <c r="A254" s="5" t="s">
        <v>45</v>
      </c>
      <c r="B254" s="16" t="s">
        <v>31</v>
      </c>
      <c r="C254" s="20">
        <f>'[1]OS Bank wise Summary'!AR57</f>
        <v>19</v>
      </c>
      <c r="D254" s="20">
        <f>'[1]OS Bank wise Summary'!AS57</f>
        <v>205.88</v>
      </c>
    </row>
    <row r="255" spans="1:4" x14ac:dyDescent="0.25">
      <c r="A255" s="5" t="s">
        <v>46</v>
      </c>
      <c r="B255" s="16" t="s">
        <v>33</v>
      </c>
      <c r="C255" s="20">
        <f>'[1]OS Bank wise Summary'!AT57</f>
        <v>994</v>
      </c>
      <c r="D255" s="20">
        <f>'[1]OS Bank wise Summary'!AU57</f>
        <v>27420.54</v>
      </c>
    </row>
    <row r="256" spans="1:4" x14ac:dyDescent="0.25">
      <c r="A256" s="5" t="s">
        <v>47</v>
      </c>
      <c r="B256" s="16" t="s">
        <v>48</v>
      </c>
      <c r="C256" s="20">
        <f>'[1]OS Bank wise Summary'!AV57</f>
        <v>3809</v>
      </c>
      <c r="D256" s="20">
        <f>'[1]OS Bank wise Summary'!AW57</f>
        <v>4275.2800000000007</v>
      </c>
    </row>
    <row r="257" spans="1:4" x14ac:dyDescent="0.25">
      <c r="A257" s="5" t="s">
        <v>49</v>
      </c>
      <c r="B257" s="16" t="s">
        <v>39</v>
      </c>
      <c r="C257" s="20">
        <f>'[1]OS Bank wise Summary'!AX57</f>
        <v>19827</v>
      </c>
      <c r="D257" s="20">
        <f>'[1]OS Bank wise Summary'!AY57</f>
        <v>48545.799999999996</v>
      </c>
    </row>
    <row r="258" spans="1:4" x14ac:dyDescent="0.25">
      <c r="A258" s="5">
        <v>5</v>
      </c>
      <c r="B258" s="16" t="s">
        <v>50</v>
      </c>
      <c r="C258" s="9">
        <f>C253+C254+C255+C256+C257</f>
        <v>24649</v>
      </c>
      <c r="D258" s="9">
        <f>D253+D254+D255+D256+D257</f>
        <v>80447.5</v>
      </c>
    </row>
    <row r="259" spans="1:4" x14ac:dyDescent="0.25">
      <c r="A259" s="5"/>
      <c r="B259" s="16" t="s">
        <v>51</v>
      </c>
      <c r="C259" s="9">
        <f>C250+C258</f>
        <v>926618</v>
      </c>
      <c r="D259" s="9">
        <f>D250+D258</f>
        <v>1107947.6799999997</v>
      </c>
    </row>
    <row r="260" spans="1:4" x14ac:dyDescent="0.25">
      <c r="A260" s="17"/>
      <c r="B260" s="18"/>
      <c r="C260" s="19"/>
      <c r="D260" s="19"/>
    </row>
    <row r="261" spans="1:4" x14ac:dyDescent="0.25">
      <c r="A261" s="17"/>
      <c r="B261" s="18"/>
      <c r="C261" s="19"/>
      <c r="D261" s="19"/>
    </row>
    <row r="262" spans="1:4" x14ac:dyDescent="0.25">
      <c r="A262" s="1" t="s">
        <v>0</v>
      </c>
      <c r="B262" s="2"/>
      <c r="C262" s="1"/>
      <c r="D262" s="1"/>
    </row>
    <row r="263" spans="1:4" x14ac:dyDescent="0.25">
      <c r="A263" s="17"/>
      <c r="B263" s="18"/>
      <c r="C263" s="19"/>
      <c r="D263" s="19"/>
    </row>
    <row r="266" spans="1:4" x14ac:dyDescent="0.25">
      <c r="A266" s="82" t="s">
        <v>54</v>
      </c>
      <c r="B266" s="83"/>
      <c r="C266" s="83"/>
      <c r="D266" s="83"/>
    </row>
    <row r="268" spans="1:4" x14ac:dyDescent="0.25">
      <c r="A268" s="4" t="s">
        <v>1</v>
      </c>
      <c r="B268" s="4"/>
      <c r="C268" s="4"/>
    </row>
    <row r="270" spans="1:4" x14ac:dyDescent="0.25">
      <c r="A270" s="84" t="s">
        <v>60</v>
      </c>
      <c r="B270" s="84"/>
      <c r="C270" s="84"/>
      <c r="D270" s="84"/>
    </row>
    <row r="271" spans="1:4" x14ac:dyDescent="0.25">
      <c r="A271" s="78" t="s">
        <v>2</v>
      </c>
      <c r="B271" s="78" t="s">
        <v>3</v>
      </c>
      <c r="C271" s="80" t="s">
        <v>4</v>
      </c>
      <c r="D271" s="81"/>
    </row>
    <row r="272" spans="1:4" x14ac:dyDescent="0.25">
      <c r="A272" s="79"/>
      <c r="B272" s="79"/>
      <c r="C272" s="5" t="s">
        <v>5</v>
      </c>
      <c r="D272" s="5" t="s">
        <v>6</v>
      </c>
    </row>
    <row r="273" spans="1:4" x14ac:dyDescent="0.25">
      <c r="A273" s="5">
        <v>1</v>
      </c>
      <c r="B273" s="6" t="s">
        <v>7</v>
      </c>
      <c r="C273" s="8"/>
      <c r="D273" s="8"/>
    </row>
    <row r="274" spans="1:4" x14ac:dyDescent="0.25">
      <c r="A274" s="5" t="s">
        <v>8</v>
      </c>
      <c r="B274" s="6" t="s">
        <v>9</v>
      </c>
      <c r="C274" s="9">
        <f>C275+C276+C277</f>
        <v>0</v>
      </c>
      <c r="D274" s="9">
        <f>D275+D276+D277</f>
        <v>0</v>
      </c>
    </row>
    <row r="275" spans="1:4" x14ac:dyDescent="0.25">
      <c r="A275" s="10" t="s">
        <v>10</v>
      </c>
      <c r="B275" s="11" t="s">
        <v>11</v>
      </c>
      <c r="C275" s="20">
        <f>'[1]OS Bank wise Summary'!E61</f>
        <v>0</v>
      </c>
      <c r="D275" s="20">
        <f>'[1]OS Bank wise Summary'!F61</f>
        <v>0</v>
      </c>
    </row>
    <row r="276" spans="1:4" x14ac:dyDescent="0.25">
      <c r="A276" s="10" t="s">
        <v>12</v>
      </c>
      <c r="B276" s="11" t="s">
        <v>13</v>
      </c>
      <c r="C276" s="20">
        <f>'[1]OS Bank wise Summary'!G61</f>
        <v>0</v>
      </c>
      <c r="D276" s="20">
        <f>'[1]OS Bank wise Summary'!H61</f>
        <v>0</v>
      </c>
    </row>
    <row r="277" spans="1:4" x14ac:dyDescent="0.25">
      <c r="A277" s="10" t="s">
        <v>14</v>
      </c>
      <c r="B277" s="11" t="s">
        <v>15</v>
      </c>
      <c r="C277" s="20">
        <f>'[1]OS Bank wise Summary'!I61</f>
        <v>0</v>
      </c>
      <c r="D277" s="20">
        <f>'[1]OS Bank wise Summary'!J61</f>
        <v>0</v>
      </c>
    </row>
    <row r="278" spans="1:4" x14ac:dyDescent="0.25">
      <c r="A278" s="10" t="s">
        <v>16</v>
      </c>
      <c r="B278" s="12" t="s">
        <v>17</v>
      </c>
      <c r="C278" s="9">
        <f>C279+C280+C281+C282+C283</f>
        <v>0</v>
      </c>
      <c r="D278" s="9">
        <f>D279+D280+D281+D282+D283</f>
        <v>0</v>
      </c>
    </row>
    <row r="279" spans="1:4" x14ac:dyDescent="0.25">
      <c r="A279" s="10" t="s">
        <v>18</v>
      </c>
      <c r="B279" s="11" t="s">
        <v>19</v>
      </c>
      <c r="C279" s="20">
        <f>'[1]OS Bank wise Summary'!P61</f>
        <v>0</v>
      </c>
      <c r="D279" s="20">
        <f>'[1]OS Bank wise Summary'!Q61</f>
        <v>0</v>
      </c>
    </row>
    <row r="280" spans="1:4" x14ac:dyDescent="0.25">
      <c r="A280" s="10" t="s">
        <v>20</v>
      </c>
      <c r="B280" s="11" t="s">
        <v>21</v>
      </c>
      <c r="C280" s="20">
        <f>'[1]OS Bank wise Summary'!R61</f>
        <v>0</v>
      </c>
      <c r="D280" s="20">
        <f>'[1]OS Bank wise Summary'!S61</f>
        <v>0</v>
      </c>
    </row>
    <row r="281" spans="1:4" x14ac:dyDescent="0.25">
      <c r="A281" s="10" t="s">
        <v>22</v>
      </c>
      <c r="B281" s="11" t="s">
        <v>23</v>
      </c>
      <c r="C281" s="20">
        <f>'[1]OS Bank wise Summary'!T61</f>
        <v>0</v>
      </c>
      <c r="D281" s="20">
        <f>'[1]OS Bank wise Summary'!U61</f>
        <v>0</v>
      </c>
    </row>
    <row r="282" spans="1:4" x14ac:dyDescent="0.25">
      <c r="A282" s="10" t="s">
        <v>24</v>
      </c>
      <c r="B282" s="11" t="s">
        <v>25</v>
      </c>
      <c r="C282" s="20">
        <f>'[1]OS Bank wise Summary'!V61</f>
        <v>0</v>
      </c>
      <c r="D282" s="20">
        <f>'[1]OS Bank wise Summary'!W61</f>
        <v>0</v>
      </c>
    </row>
    <row r="283" spans="1:4" x14ac:dyDescent="0.25">
      <c r="A283" s="10" t="s">
        <v>26</v>
      </c>
      <c r="B283" s="11" t="s">
        <v>27</v>
      </c>
      <c r="C283" s="20">
        <f>'[1]OS Bank wise Summary'!X61</f>
        <v>0</v>
      </c>
      <c r="D283" s="20">
        <f>'[1]OS Bank wise Summary'!Y61</f>
        <v>0</v>
      </c>
    </row>
    <row r="284" spans="1:4" x14ac:dyDescent="0.25">
      <c r="A284" s="5" t="s">
        <v>28</v>
      </c>
      <c r="B284" s="6" t="s">
        <v>29</v>
      </c>
      <c r="C284" s="9">
        <f>'[1]OS Bank wise Summary'!Z61</f>
        <v>0</v>
      </c>
      <c r="D284" s="9">
        <f>'[1]OS Bank wise Summary'!AA61</f>
        <v>0</v>
      </c>
    </row>
    <row r="285" spans="1:4" x14ac:dyDescent="0.25">
      <c r="A285" s="5" t="s">
        <v>30</v>
      </c>
      <c r="B285" s="6" t="s">
        <v>31</v>
      </c>
      <c r="C285" s="9">
        <f>'[1]OS Bank wise Summary'!AB61</f>
        <v>0</v>
      </c>
      <c r="D285" s="9">
        <f>'[1]OS Bank wise Summary'!AC61</f>
        <v>0</v>
      </c>
    </row>
    <row r="286" spans="1:4" x14ac:dyDescent="0.25">
      <c r="A286" s="5" t="s">
        <v>32</v>
      </c>
      <c r="B286" s="6" t="s">
        <v>33</v>
      </c>
      <c r="C286" s="9">
        <f>'[1]OS Bank wise Summary'!AD61</f>
        <v>0</v>
      </c>
      <c r="D286" s="9">
        <f>'[1]OS Bank wise Summary'!AE61</f>
        <v>0</v>
      </c>
    </row>
    <row r="287" spans="1:4" x14ac:dyDescent="0.25">
      <c r="A287" s="5" t="s">
        <v>34</v>
      </c>
      <c r="B287" s="6" t="s">
        <v>35</v>
      </c>
      <c r="C287" s="9">
        <f>'[1]OS Bank wise Summary'!AF61</f>
        <v>0</v>
      </c>
      <c r="D287" s="9">
        <f>'[1]OS Bank wise Summary'!AG61</f>
        <v>0</v>
      </c>
    </row>
    <row r="288" spans="1:4" x14ac:dyDescent="0.25">
      <c r="A288" s="5" t="s">
        <v>36</v>
      </c>
      <c r="B288" s="6" t="s">
        <v>37</v>
      </c>
      <c r="C288" s="9">
        <f>'[1]OS Bank wise Summary'!AH61</f>
        <v>0</v>
      </c>
      <c r="D288" s="9">
        <f>'[1]OS Bank wise Summary'!AI61</f>
        <v>0</v>
      </c>
    </row>
    <row r="289" spans="1:4" x14ac:dyDescent="0.25">
      <c r="A289" s="5" t="s">
        <v>38</v>
      </c>
      <c r="B289" s="6" t="s">
        <v>39</v>
      </c>
      <c r="C289" s="9">
        <f>'[1]OS Bank wise Summary'!AJ61</f>
        <v>0</v>
      </c>
      <c r="D289" s="9">
        <f>'[1]OS Bank wise Summary'!AK61</f>
        <v>0</v>
      </c>
    </row>
    <row r="290" spans="1:4" x14ac:dyDescent="0.25">
      <c r="A290" s="5">
        <v>2</v>
      </c>
      <c r="B290" s="6" t="s">
        <v>40</v>
      </c>
      <c r="C290" s="9">
        <f>C274+C278+C284+C285+C286+C287+C288+C289</f>
        <v>0</v>
      </c>
      <c r="D290" s="9">
        <f>D274+D278+D284+D285+D286+D287+D288+D289</f>
        <v>0</v>
      </c>
    </row>
    <row r="291" spans="1:4" x14ac:dyDescent="0.25">
      <c r="A291" s="5">
        <v>3</v>
      </c>
      <c r="B291" s="12" t="s">
        <v>41</v>
      </c>
      <c r="C291" s="9">
        <f>'[1]OS Bank wise Summary'!AN61</f>
        <v>0</v>
      </c>
      <c r="D291" s="9">
        <f>'[1]OS Bank wise Summary'!AO61</f>
        <v>0</v>
      </c>
    </row>
    <row r="292" spans="1:4" x14ac:dyDescent="0.25">
      <c r="A292" s="5">
        <v>4</v>
      </c>
      <c r="B292" s="15" t="s">
        <v>42</v>
      </c>
      <c r="C292" s="9"/>
      <c r="D292" s="9"/>
    </row>
    <row r="293" spans="1:4" x14ac:dyDescent="0.25">
      <c r="A293" s="5" t="s">
        <v>43</v>
      </c>
      <c r="B293" s="16" t="s">
        <v>44</v>
      </c>
      <c r="C293" s="9">
        <f>'[1]OS Bank wise Summary'!AP61</f>
        <v>0</v>
      </c>
      <c r="D293" s="9">
        <f>'[1]OS Bank wise Summary'!AQ61</f>
        <v>0</v>
      </c>
    </row>
    <row r="294" spans="1:4" x14ac:dyDescent="0.25">
      <c r="A294" s="5" t="s">
        <v>45</v>
      </c>
      <c r="B294" s="16" t="s">
        <v>31</v>
      </c>
      <c r="C294" s="20">
        <f>'[1]OS Bank wise Summary'!AR61</f>
        <v>0</v>
      </c>
      <c r="D294" s="20">
        <f>'[1]OS Bank wise Summary'!AS61</f>
        <v>0</v>
      </c>
    </row>
    <row r="295" spans="1:4" x14ac:dyDescent="0.25">
      <c r="A295" s="5" t="s">
        <v>46</v>
      </c>
      <c r="B295" s="16" t="s">
        <v>33</v>
      </c>
      <c r="C295" s="20">
        <f>'[1]OS Bank wise Summary'!AT61</f>
        <v>0</v>
      </c>
      <c r="D295" s="20">
        <f>'[1]OS Bank wise Summary'!AU61</f>
        <v>0</v>
      </c>
    </row>
    <row r="296" spans="1:4" x14ac:dyDescent="0.25">
      <c r="A296" s="5" t="s">
        <v>47</v>
      </c>
      <c r="B296" s="16" t="s">
        <v>48</v>
      </c>
      <c r="C296" s="20">
        <f>'[1]OS Bank wise Summary'!AV61</f>
        <v>0</v>
      </c>
      <c r="D296" s="20">
        <f>'[1]OS Bank wise Summary'!AW61</f>
        <v>0</v>
      </c>
    </row>
    <row r="297" spans="1:4" x14ac:dyDescent="0.25">
      <c r="A297" s="5" t="s">
        <v>49</v>
      </c>
      <c r="B297" s="16" t="s">
        <v>39</v>
      </c>
      <c r="C297" s="20">
        <f>'[1]OS Bank wise Summary'!AX61</f>
        <v>0</v>
      </c>
      <c r="D297" s="20">
        <f>'[1]OS Bank wise Summary'!AY61</f>
        <v>0</v>
      </c>
    </row>
    <row r="298" spans="1:4" x14ac:dyDescent="0.25">
      <c r="A298" s="5">
        <v>5</v>
      </c>
      <c r="B298" s="16" t="s">
        <v>50</v>
      </c>
      <c r="C298" s="9">
        <f>C293+C294+C295+C296+C297</f>
        <v>0</v>
      </c>
      <c r="D298" s="9">
        <f>D293+D294+D295+D296+D297</f>
        <v>0</v>
      </c>
    </row>
    <row r="299" spans="1:4" x14ac:dyDescent="0.25">
      <c r="A299" s="5"/>
      <c r="B299" s="16" t="s">
        <v>51</v>
      </c>
      <c r="C299" s="9">
        <f>C290+C298</f>
        <v>0</v>
      </c>
      <c r="D299" s="9">
        <f>D290+D298</f>
        <v>0</v>
      </c>
    </row>
    <row r="300" spans="1:4" x14ac:dyDescent="0.25">
      <c r="A300" s="17"/>
      <c r="B300" s="18"/>
      <c r="C300" s="19"/>
      <c r="D300" s="19"/>
    </row>
    <row r="302" spans="1:4" x14ac:dyDescent="0.25">
      <c r="A302" s="1" t="s">
        <v>0</v>
      </c>
      <c r="B302" s="2"/>
      <c r="C302" s="1"/>
      <c r="D302" s="1"/>
    </row>
    <row r="304" spans="1:4" x14ac:dyDescent="0.25">
      <c r="A304" s="82" t="s">
        <v>52</v>
      </c>
      <c r="B304" s="83"/>
      <c r="C304" s="83"/>
      <c r="D304" s="83"/>
    </row>
    <row r="306" spans="1:4" x14ac:dyDescent="0.25">
      <c r="A306" s="4" t="s">
        <v>1</v>
      </c>
      <c r="B306" s="4"/>
      <c r="C306" s="4"/>
    </row>
    <row r="308" spans="1:4" x14ac:dyDescent="0.25">
      <c r="A308" s="77" t="s">
        <v>61</v>
      </c>
      <c r="B308" s="77"/>
      <c r="C308" s="77"/>
      <c r="D308" s="77"/>
    </row>
    <row r="309" spans="1:4" x14ac:dyDescent="0.25">
      <c r="A309" s="78" t="s">
        <v>2</v>
      </c>
      <c r="B309" s="78" t="s">
        <v>3</v>
      </c>
      <c r="C309" s="80" t="s">
        <v>4</v>
      </c>
      <c r="D309" s="81"/>
    </row>
    <row r="310" spans="1:4" x14ac:dyDescent="0.25">
      <c r="A310" s="79"/>
      <c r="B310" s="79"/>
      <c r="C310" s="5" t="s">
        <v>5</v>
      </c>
      <c r="D310" s="5" t="s">
        <v>6</v>
      </c>
    </row>
    <row r="311" spans="1:4" x14ac:dyDescent="0.25">
      <c r="A311" s="5">
        <v>1</v>
      </c>
      <c r="B311" s="6" t="s">
        <v>7</v>
      </c>
      <c r="C311" s="8"/>
      <c r="D311" s="8"/>
    </row>
    <row r="312" spans="1:4" x14ac:dyDescent="0.25">
      <c r="A312" s="5" t="s">
        <v>8</v>
      </c>
      <c r="B312" s="6" t="s">
        <v>9</v>
      </c>
      <c r="C312" s="9">
        <f>C313+C314+C315</f>
        <v>7941233</v>
      </c>
      <c r="D312" s="9">
        <f>D313+D314+D315</f>
        <v>13886126.649999999</v>
      </c>
    </row>
    <row r="313" spans="1:4" x14ac:dyDescent="0.25">
      <c r="A313" s="10" t="s">
        <v>10</v>
      </c>
      <c r="B313" s="11" t="s">
        <v>11</v>
      </c>
      <c r="C313" s="20">
        <f>C275+C235+C200+C161+C122+C84+C47</f>
        <v>7652273</v>
      </c>
      <c r="D313" s="20">
        <f>D275+D235+D200+D161+D122+D84+D47</f>
        <v>10642686.34</v>
      </c>
    </row>
    <row r="314" spans="1:4" x14ac:dyDescent="0.25">
      <c r="A314" s="10" t="s">
        <v>12</v>
      </c>
      <c r="B314" s="11" t="s">
        <v>13</v>
      </c>
      <c r="C314" s="20">
        <f t="shared" ref="C314:D315" si="3">C276+C236+C201+C162+C123+C85+C48</f>
        <v>18670</v>
      </c>
      <c r="D314" s="20">
        <f t="shared" si="3"/>
        <v>239305.52000000005</v>
      </c>
    </row>
    <row r="315" spans="1:4" x14ac:dyDescent="0.25">
      <c r="A315" s="10" t="s">
        <v>14</v>
      </c>
      <c r="B315" s="11" t="s">
        <v>15</v>
      </c>
      <c r="C315" s="20">
        <f t="shared" si="3"/>
        <v>270290</v>
      </c>
      <c r="D315" s="20">
        <f t="shared" si="3"/>
        <v>3004134.79</v>
      </c>
    </row>
    <row r="316" spans="1:4" x14ac:dyDescent="0.25">
      <c r="A316" s="10" t="s">
        <v>16</v>
      </c>
      <c r="B316" s="12" t="s">
        <v>17</v>
      </c>
      <c r="C316" s="9">
        <f>C317+C318+C319+C320+C321</f>
        <v>2237301</v>
      </c>
      <c r="D316" s="9">
        <f>D317+D318+D319+D320+D321</f>
        <v>27148805.403000005</v>
      </c>
    </row>
    <row r="317" spans="1:4" x14ac:dyDescent="0.25">
      <c r="A317" s="10" t="s">
        <v>18</v>
      </c>
      <c r="B317" s="11" t="s">
        <v>19</v>
      </c>
      <c r="C317" s="20">
        <f>C279+C239+C204+C165+C126+C88+C51</f>
        <v>1911700</v>
      </c>
      <c r="D317" s="20">
        <f>D279+D239+D204+D165+D126+D88+D51</f>
        <v>9746002.3430000003</v>
      </c>
    </row>
    <row r="318" spans="1:4" x14ac:dyDescent="0.25">
      <c r="A318" s="10" t="s">
        <v>20</v>
      </c>
      <c r="B318" s="11" t="s">
        <v>21</v>
      </c>
      <c r="C318" s="20">
        <f t="shared" ref="C318:D327" si="4">C280+C240+C205+C166+C127+C89+C52</f>
        <v>249517</v>
      </c>
      <c r="D318" s="20">
        <f t="shared" si="4"/>
        <v>10626145.390000001</v>
      </c>
    </row>
    <row r="319" spans="1:4" x14ac:dyDescent="0.25">
      <c r="A319" s="10" t="s">
        <v>22</v>
      </c>
      <c r="B319" s="11" t="s">
        <v>23</v>
      </c>
      <c r="C319" s="20">
        <f t="shared" si="4"/>
        <v>51097</v>
      </c>
      <c r="D319" s="20">
        <f t="shared" si="4"/>
        <v>6184686.7100000009</v>
      </c>
    </row>
    <row r="320" spans="1:4" x14ac:dyDescent="0.25">
      <c r="A320" s="10" t="s">
        <v>24</v>
      </c>
      <c r="B320" s="11" t="s">
        <v>25</v>
      </c>
      <c r="C320" s="20">
        <f t="shared" si="4"/>
        <v>6588</v>
      </c>
      <c r="D320" s="20">
        <f t="shared" si="4"/>
        <v>128663.59999999999</v>
      </c>
    </row>
    <row r="321" spans="1:4" x14ac:dyDescent="0.25">
      <c r="A321" s="10" t="s">
        <v>26</v>
      </c>
      <c r="B321" s="11" t="s">
        <v>27</v>
      </c>
      <c r="C321" s="20">
        <f t="shared" si="4"/>
        <v>18399</v>
      </c>
      <c r="D321" s="20">
        <f t="shared" si="4"/>
        <v>463307.36</v>
      </c>
    </row>
    <row r="322" spans="1:4" x14ac:dyDescent="0.25">
      <c r="A322" s="5" t="s">
        <v>28</v>
      </c>
      <c r="B322" s="6" t="s">
        <v>29</v>
      </c>
      <c r="C322" s="20">
        <f t="shared" si="4"/>
        <v>752</v>
      </c>
      <c r="D322" s="20">
        <f t="shared" si="4"/>
        <v>512245.29</v>
      </c>
    </row>
    <row r="323" spans="1:4" x14ac:dyDescent="0.25">
      <c r="A323" s="5" t="s">
        <v>30</v>
      </c>
      <c r="B323" s="6" t="s">
        <v>31</v>
      </c>
      <c r="C323" s="20">
        <f t="shared" si="4"/>
        <v>175054</v>
      </c>
      <c r="D323" s="20">
        <f t="shared" si="4"/>
        <v>555846.36600000004</v>
      </c>
    </row>
    <row r="324" spans="1:4" x14ac:dyDescent="0.25">
      <c r="A324" s="5" t="s">
        <v>32</v>
      </c>
      <c r="B324" s="6" t="s">
        <v>33</v>
      </c>
      <c r="C324" s="20">
        <f t="shared" si="4"/>
        <v>1084659</v>
      </c>
      <c r="D324" s="20">
        <f t="shared" si="4"/>
        <v>11788440.993000001</v>
      </c>
    </row>
    <row r="325" spans="1:4" x14ac:dyDescent="0.25">
      <c r="A325" s="5" t="s">
        <v>34</v>
      </c>
      <c r="B325" s="6" t="s">
        <v>35</v>
      </c>
      <c r="C325" s="20">
        <f t="shared" si="4"/>
        <v>10703</v>
      </c>
      <c r="D325" s="20">
        <f t="shared" si="4"/>
        <v>9230.42</v>
      </c>
    </row>
    <row r="326" spans="1:4" x14ac:dyDescent="0.25">
      <c r="A326" s="5" t="s">
        <v>36</v>
      </c>
      <c r="B326" s="6" t="s">
        <v>37</v>
      </c>
      <c r="C326" s="20">
        <f t="shared" si="4"/>
        <v>745</v>
      </c>
      <c r="D326" s="20">
        <f t="shared" si="4"/>
        <v>22817.719999999998</v>
      </c>
    </row>
    <row r="327" spans="1:4" x14ac:dyDescent="0.25">
      <c r="A327" s="5" t="s">
        <v>38</v>
      </c>
      <c r="B327" s="6" t="s">
        <v>39</v>
      </c>
      <c r="C327" s="20">
        <f t="shared" si="4"/>
        <v>2099777</v>
      </c>
      <c r="D327" s="20">
        <f t="shared" si="4"/>
        <v>567547.97699999996</v>
      </c>
    </row>
    <row r="328" spans="1:4" x14ac:dyDescent="0.25">
      <c r="A328" s="5">
        <v>2</v>
      </c>
      <c r="B328" s="6" t="s">
        <v>40</v>
      </c>
      <c r="C328" s="9">
        <f>C312+C316+C322+C323+C324+C325+C326+C327</f>
        <v>13550224</v>
      </c>
      <c r="D328" s="9">
        <f>D312+D316+D322+D323+D324+D325+D326+D327</f>
        <v>54491060.818999998</v>
      </c>
    </row>
    <row r="329" spans="1:4" x14ac:dyDescent="0.25">
      <c r="A329" s="5">
        <v>3</v>
      </c>
      <c r="B329" s="12" t="s">
        <v>41</v>
      </c>
      <c r="C329" s="9">
        <f>C291+C251+C216+C177+C138+C100+C63</f>
        <v>8723634</v>
      </c>
      <c r="D329" s="9">
        <f>D291+D251+D216+D177+D138+D100+D63</f>
        <v>8196828.0480000004</v>
      </c>
    </row>
    <row r="330" spans="1:4" x14ac:dyDescent="0.25">
      <c r="A330" s="5">
        <v>4</v>
      </c>
      <c r="B330" s="15" t="s">
        <v>42</v>
      </c>
      <c r="C330" s="9"/>
      <c r="D330" s="9"/>
    </row>
    <row r="331" spans="1:4" x14ac:dyDescent="0.25">
      <c r="A331" s="5" t="s">
        <v>43</v>
      </c>
      <c r="B331" s="16" t="s">
        <v>44</v>
      </c>
      <c r="C331" s="9">
        <f>C293+C253+C218+C179+C140+C102+C65</f>
        <v>7362</v>
      </c>
      <c r="D331" s="9">
        <f>D293+D253+D218+D179+D140+D102+D65</f>
        <v>561275.03</v>
      </c>
    </row>
    <row r="332" spans="1:4" x14ac:dyDescent="0.25">
      <c r="A332" s="5" t="s">
        <v>45</v>
      </c>
      <c r="B332" s="16" t="s">
        <v>31</v>
      </c>
      <c r="C332" s="9">
        <f t="shared" ref="C332:D335" si="5">C294+C254+C219+C180+C141+C103+C66</f>
        <v>10111</v>
      </c>
      <c r="D332" s="9">
        <f t="shared" si="5"/>
        <v>235538.88400000002</v>
      </c>
    </row>
    <row r="333" spans="1:4" x14ac:dyDescent="0.25">
      <c r="A333" s="5" t="s">
        <v>46</v>
      </c>
      <c r="B333" s="16" t="s">
        <v>33</v>
      </c>
      <c r="C333" s="9">
        <f t="shared" si="5"/>
        <v>548245</v>
      </c>
      <c r="D333" s="9">
        <f t="shared" si="5"/>
        <v>21550763.299999997</v>
      </c>
    </row>
    <row r="334" spans="1:4" x14ac:dyDescent="0.25">
      <c r="A334" s="5" t="s">
        <v>47</v>
      </c>
      <c r="B334" s="16" t="s">
        <v>48</v>
      </c>
      <c r="C334" s="9">
        <f t="shared" si="5"/>
        <v>9168270</v>
      </c>
      <c r="D334" s="9">
        <f t="shared" si="5"/>
        <v>18660736.740000002</v>
      </c>
    </row>
    <row r="335" spans="1:4" x14ac:dyDescent="0.25">
      <c r="A335" s="5" t="s">
        <v>49</v>
      </c>
      <c r="B335" s="16" t="s">
        <v>39</v>
      </c>
      <c r="C335" s="9">
        <f t="shared" si="5"/>
        <v>15613673</v>
      </c>
      <c r="D335" s="9">
        <f t="shared" si="5"/>
        <v>124560817.81</v>
      </c>
    </row>
    <row r="336" spans="1:4" x14ac:dyDescent="0.25">
      <c r="A336" s="5">
        <v>5</v>
      </c>
      <c r="B336" s="16" t="s">
        <v>50</v>
      </c>
      <c r="C336" s="9">
        <f>C331+C332+C333+C334+C335</f>
        <v>25347661</v>
      </c>
      <c r="D336" s="9">
        <f>D331+D332+D333+D334+D335</f>
        <v>165569131.764</v>
      </c>
    </row>
    <row r="337" spans="1:4" x14ac:dyDescent="0.25">
      <c r="A337" s="5"/>
      <c r="B337" s="16" t="s">
        <v>51</v>
      </c>
      <c r="C337" s="9">
        <f>C328+C336</f>
        <v>38897885</v>
      </c>
      <c r="D337" s="9">
        <f>D328+D336</f>
        <v>220060192.583</v>
      </c>
    </row>
    <row r="339" spans="1:4" x14ac:dyDescent="0.25">
      <c r="A339" s="1" t="s">
        <v>0</v>
      </c>
      <c r="B339" s="2"/>
      <c r="C339" s="1"/>
      <c r="D339" s="1"/>
    </row>
    <row r="341" spans="1:4" x14ac:dyDescent="0.25">
      <c r="A341" s="82" t="s">
        <v>54</v>
      </c>
      <c r="B341" s="83"/>
      <c r="C341" s="83"/>
      <c r="D341" s="83"/>
    </row>
    <row r="343" spans="1:4" x14ac:dyDescent="0.25">
      <c r="A343" s="4" t="s">
        <v>1</v>
      </c>
      <c r="B343" s="4"/>
      <c r="C343" s="4"/>
    </row>
    <row r="345" spans="1:4" x14ac:dyDescent="0.25">
      <c r="A345" s="77" t="s">
        <v>62</v>
      </c>
      <c r="B345" s="77"/>
      <c r="C345" s="77"/>
      <c r="D345" s="77"/>
    </row>
    <row r="346" spans="1:4" x14ac:dyDescent="0.25">
      <c r="A346" s="78" t="s">
        <v>2</v>
      </c>
      <c r="B346" s="78" t="s">
        <v>3</v>
      </c>
      <c r="C346" s="80" t="s">
        <v>4</v>
      </c>
      <c r="D346" s="81"/>
    </row>
    <row r="347" spans="1:4" x14ac:dyDescent="0.25">
      <c r="A347" s="79"/>
      <c r="B347" s="79"/>
      <c r="C347" s="5" t="s">
        <v>5</v>
      </c>
      <c r="D347" s="5" t="s">
        <v>6</v>
      </c>
    </row>
    <row r="348" spans="1:4" x14ac:dyDescent="0.25">
      <c r="A348" s="5">
        <v>1</v>
      </c>
      <c r="B348" s="6" t="s">
        <v>7</v>
      </c>
      <c r="C348" s="8"/>
      <c r="D348" s="8"/>
    </row>
    <row r="349" spans="1:4" x14ac:dyDescent="0.25">
      <c r="A349" s="5" t="s">
        <v>8</v>
      </c>
      <c r="B349" s="6" t="s">
        <v>9</v>
      </c>
      <c r="C349" s="9">
        <f>C350+C351+C352</f>
        <v>2324305</v>
      </c>
      <c r="D349" s="9">
        <f>D350+D351+D352</f>
        <v>2974035.83</v>
      </c>
    </row>
    <row r="350" spans="1:4" x14ac:dyDescent="0.25">
      <c r="A350" s="10" t="s">
        <v>10</v>
      </c>
      <c r="B350" s="11" t="s">
        <v>11</v>
      </c>
      <c r="C350" s="20">
        <f>'[1]OS Bank wise Summary'!E59</f>
        <v>2300965</v>
      </c>
      <c r="D350" s="20">
        <f>'[1]OS Bank wise Summary'!F59</f>
        <v>2864847.29</v>
      </c>
    </row>
    <row r="351" spans="1:4" x14ac:dyDescent="0.25">
      <c r="A351" s="10" t="s">
        <v>12</v>
      </c>
      <c r="B351" s="11" t="s">
        <v>13</v>
      </c>
      <c r="C351" s="20">
        <f>'[1]OS Bank wise Summary'!G59</f>
        <v>14876</v>
      </c>
      <c r="D351" s="20">
        <f>'[1]OS Bank wise Summary'!H59</f>
        <v>43900.13</v>
      </c>
    </row>
    <row r="352" spans="1:4" x14ac:dyDescent="0.25">
      <c r="A352" s="10" t="s">
        <v>14</v>
      </c>
      <c r="B352" s="11" t="s">
        <v>15</v>
      </c>
      <c r="C352" s="20">
        <f>'[1]OS Bank wise Summary'!I59</f>
        <v>8464</v>
      </c>
      <c r="D352" s="20">
        <f>'[1]OS Bank wise Summary'!J59</f>
        <v>65288.409999999996</v>
      </c>
    </row>
    <row r="353" spans="1:4" x14ac:dyDescent="0.25">
      <c r="A353" s="10" t="s">
        <v>16</v>
      </c>
      <c r="B353" s="12" t="s">
        <v>17</v>
      </c>
      <c r="C353" s="9">
        <f>C354+C355+C356+C357+C358</f>
        <v>9874</v>
      </c>
      <c r="D353" s="9">
        <f>D354+D355+D356+D357+D358</f>
        <v>49091.75</v>
      </c>
    </row>
    <row r="354" spans="1:4" x14ac:dyDescent="0.25">
      <c r="A354" s="10" t="s">
        <v>18</v>
      </c>
      <c r="B354" s="11" t="s">
        <v>19</v>
      </c>
      <c r="C354" s="20">
        <f>'[1]OS Bank wise Summary'!P59</f>
        <v>5098</v>
      </c>
      <c r="D354" s="20">
        <f>'[1]OS Bank wise Summary'!Q59</f>
        <v>4352.43</v>
      </c>
    </row>
    <row r="355" spans="1:4" x14ac:dyDescent="0.25">
      <c r="A355" s="10" t="s">
        <v>20</v>
      </c>
      <c r="B355" s="11" t="s">
        <v>21</v>
      </c>
      <c r="C355" s="20">
        <f>'[1]OS Bank wise Summary'!R59</f>
        <v>3727</v>
      </c>
      <c r="D355" s="20">
        <f>'[1]OS Bank wise Summary'!S59</f>
        <v>22820.53</v>
      </c>
    </row>
    <row r="356" spans="1:4" x14ac:dyDescent="0.25">
      <c r="A356" s="10" t="s">
        <v>22</v>
      </c>
      <c r="B356" s="11" t="s">
        <v>23</v>
      </c>
      <c r="C356" s="20">
        <f>'[1]OS Bank wise Summary'!T59</f>
        <v>0</v>
      </c>
      <c r="D356" s="20">
        <f>'[1]OS Bank wise Summary'!U59</f>
        <v>4155.82</v>
      </c>
    </row>
    <row r="357" spans="1:4" x14ac:dyDescent="0.25">
      <c r="A357" s="10" t="s">
        <v>24</v>
      </c>
      <c r="B357" s="11" t="s">
        <v>25</v>
      </c>
      <c r="C357" s="20">
        <f>'[1]OS Bank wise Summary'!V59</f>
        <v>411</v>
      </c>
      <c r="D357" s="20">
        <f>'[1]OS Bank wise Summary'!W59</f>
        <v>1469.96</v>
      </c>
    </row>
    <row r="358" spans="1:4" x14ac:dyDescent="0.25">
      <c r="A358" s="10" t="s">
        <v>26</v>
      </c>
      <c r="B358" s="11" t="s">
        <v>27</v>
      </c>
      <c r="C358" s="20">
        <f>'[1]OS Bank wise Summary'!X59</f>
        <v>638</v>
      </c>
      <c r="D358" s="20">
        <f>'[1]OS Bank wise Summary'!Y59</f>
        <v>16293.009999999998</v>
      </c>
    </row>
    <row r="359" spans="1:4" x14ac:dyDescent="0.25">
      <c r="A359" s="5" t="s">
        <v>28</v>
      </c>
      <c r="B359" s="6" t="s">
        <v>29</v>
      </c>
      <c r="C359" s="9">
        <f>'[1]OS Bank wise Summary'!Z59</f>
        <v>0</v>
      </c>
      <c r="D359" s="9">
        <f>'[1]OS Bank wise Summary'!AA59</f>
        <v>0</v>
      </c>
    </row>
    <row r="360" spans="1:4" x14ac:dyDescent="0.25">
      <c r="A360" s="5" t="s">
        <v>30</v>
      </c>
      <c r="B360" s="6" t="s">
        <v>31</v>
      </c>
      <c r="C360" s="9">
        <f>'[1]OS Bank wise Summary'!AB59</f>
        <v>3257</v>
      </c>
      <c r="D360" s="9">
        <f>'[1]OS Bank wise Summary'!AC59</f>
        <v>5352.51</v>
      </c>
    </row>
    <row r="361" spans="1:4" x14ac:dyDescent="0.25">
      <c r="A361" s="5" t="s">
        <v>32</v>
      </c>
      <c r="B361" s="6" t="s">
        <v>33</v>
      </c>
      <c r="C361" s="9">
        <f>'[1]OS Bank wise Summary'!AD59</f>
        <v>41050</v>
      </c>
      <c r="D361" s="9">
        <f>'[1]OS Bank wise Summary'!AE59</f>
        <v>110449.69</v>
      </c>
    </row>
    <row r="362" spans="1:4" x14ac:dyDescent="0.25">
      <c r="A362" s="5" t="s">
        <v>34</v>
      </c>
      <c r="B362" s="6" t="s">
        <v>35</v>
      </c>
      <c r="C362" s="9">
        <f>'[1]OS Bank wise Summary'!AF59</f>
        <v>3</v>
      </c>
      <c r="D362" s="9">
        <f>'[1]OS Bank wise Summary'!AG59</f>
        <v>32.31</v>
      </c>
    </row>
    <row r="363" spans="1:4" x14ac:dyDescent="0.25">
      <c r="A363" s="5" t="s">
        <v>36</v>
      </c>
      <c r="B363" s="6" t="s">
        <v>37</v>
      </c>
      <c r="C363" s="9">
        <f>'[1]OS Bank wise Summary'!AH59</f>
        <v>107</v>
      </c>
      <c r="D363" s="9">
        <f>'[1]OS Bank wise Summary'!AI59</f>
        <v>164.20999999999998</v>
      </c>
    </row>
    <row r="364" spans="1:4" x14ac:dyDescent="0.25">
      <c r="A364" s="5" t="s">
        <v>38</v>
      </c>
      <c r="B364" s="6" t="s">
        <v>39</v>
      </c>
      <c r="C364" s="9">
        <f>'[1]OS Bank wise Summary'!AJ59</f>
        <v>79964</v>
      </c>
      <c r="D364" s="9">
        <f>'[1]OS Bank wise Summary'!AK59</f>
        <v>325920.90999999997</v>
      </c>
    </row>
    <row r="365" spans="1:4" x14ac:dyDescent="0.25">
      <c r="A365" s="5">
        <v>2</v>
      </c>
      <c r="B365" s="6" t="s">
        <v>40</v>
      </c>
      <c r="C365" s="9">
        <f>C349+C353+C359+C360+C361+C362+C363+C364</f>
        <v>2458560</v>
      </c>
      <c r="D365" s="9">
        <f>D349+D353+D359+D360+D361+D362+D363+D364</f>
        <v>3465047.21</v>
      </c>
    </row>
    <row r="366" spans="1:4" x14ac:dyDescent="0.25">
      <c r="A366" s="5">
        <v>3</v>
      </c>
      <c r="B366" s="12" t="s">
        <v>41</v>
      </c>
      <c r="C366" s="9">
        <f>'[1]OS Bank wise Summary'!AN59</f>
        <v>120242</v>
      </c>
      <c r="D366" s="9">
        <f>'[1]OS Bank wise Summary'!AO59</f>
        <v>211560.38</v>
      </c>
    </row>
    <row r="367" spans="1:4" x14ac:dyDescent="0.25">
      <c r="A367" s="5">
        <v>4</v>
      </c>
      <c r="B367" s="15" t="s">
        <v>42</v>
      </c>
      <c r="C367" s="9"/>
      <c r="D367" s="9"/>
    </row>
    <row r="368" spans="1:4" x14ac:dyDescent="0.25">
      <c r="A368" s="5" t="s">
        <v>43</v>
      </c>
      <c r="B368" s="16" t="s">
        <v>44</v>
      </c>
      <c r="C368" s="9">
        <f>'[1]OS Bank wise Summary'!AP59</f>
        <v>7988</v>
      </c>
      <c r="D368" s="9">
        <f>'[1]OS Bank wise Summary'!AQ59</f>
        <v>19883.21</v>
      </c>
    </row>
    <row r="369" spans="1:4" x14ac:dyDescent="0.25">
      <c r="A369" s="5" t="s">
        <v>45</v>
      </c>
      <c r="B369" s="16" t="s">
        <v>31</v>
      </c>
      <c r="C369" s="20">
        <f>'[1]OS Bank wise Summary'!AR59</f>
        <v>1190</v>
      </c>
      <c r="D369" s="20">
        <f>'[1]OS Bank wise Summary'!AS59</f>
        <v>3521.2200000000003</v>
      </c>
    </row>
    <row r="370" spans="1:4" x14ac:dyDescent="0.25">
      <c r="A370" s="5" t="s">
        <v>46</v>
      </c>
      <c r="B370" s="16" t="s">
        <v>33</v>
      </c>
      <c r="C370" s="20">
        <f>'[1]OS Bank wise Summary'!AT59</f>
        <v>8766</v>
      </c>
      <c r="D370" s="20">
        <f>'[1]OS Bank wise Summary'!AU59</f>
        <v>43709.490000000005</v>
      </c>
    </row>
    <row r="371" spans="1:4" x14ac:dyDescent="0.25">
      <c r="A371" s="5" t="s">
        <v>47</v>
      </c>
      <c r="B371" s="16" t="s">
        <v>48</v>
      </c>
      <c r="C371" s="20">
        <f>'[1]OS Bank wise Summary'!AV59</f>
        <v>293653</v>
      </c>
      <c r="D371" s="20">
        <f>'[1]OS Bank wise Summary'!AW59</f>
        <v>491246.36000000004</v>
      </c>
    </row>
    <row r="372" spans="1:4" x14ac:dyDescent="0.25">
      <c r="A372" s="5" t="s">
        <v>49</v>
      </c>
      <c r="B372" s="16" t="s">
        <v>39</v>
      </c>
      <c r="C372" s="20">
        <f>'[1]OS Bank wise Summary'!AX59</f>
        <v>697299</v>
      </c>
      <c r="D372" s="20">
        <f>'[1]OS Bank wise Summary'!AY59</f>
        <v>2816508.94</v>
      </c>
    </row>
    <row r="373" spans="1:4" x14ac:dyDescent="0.25">
      <c r="A373" s="5">
        <v>5</v>
      </c>
      <c r="B373" s="16" t="s">
        <v>50</v>
      </c>
      <c r="C373" s="9">
        <f>C368+C369+C370+C371+C372</f>
        <v>1008896</v>
      </c>
      <c r="D373" s="9">
        <f>D368+D369+D370+D371+D372</f>
        <v>3374869.2199999997</v>
      </c>
    </row>
    <row r="374" spans="1:4" x14ac:dyDescent="0.25">
      <c r="A374" s="5"/>
      <c r="B374" s="16" t="s">
        <v>51</v>
      </c>
      <c r="C374" s="9">
        <f>C365+C373</f>
        <v>3467456</v>
      </c>
      <c r="D374" s="9">
        <f>D365+D373</f>
        <v>6839916.4299999997</v>
      </c>
    </row>
  </sheetData>
  <mergeCells count="49">
    <mergeCell ref="A2:D2"/>
    <mergeCell ref="A6:A7"/>
    <mergeCell ref="B6:B7"/>
    <mergeCell ref="C6:D6"/>
    <mergeCell ref="A38:D38"/>
    <mergeCell ref="A42:D42"/>
    <mergeCell ref="A43:A44"/>
    <mergeCell ref="B43:B44"/>
    <mergeCell ref="C43:D43"/>
    <mergeCell ref="A75:D75"/>
    <mergeCell ref="A79:D79"/>
    <mergeCell ref="A80:A81"/>
    <mergeCell ref="B80:B81"/>
    <mergeCell ref="C80:D80"/>
    <mergeCell ref="A113:D113"/>
    <mergeCell ref="A117:D117"/>
    <mergeCell ref="A118:A119"/>
    <mergeCell ref="B118:B119"/>
    <mergeCell ref="C118:D118"/>
    <mergeCell ref="A152:D152"/>
    <mergeCell ref="A156:D156"/>
    <mergeCell ref="A157:A158"/>
    <mergeCell ref="B157:B158"/>
    <mergeCell ref="C157:D157"/>
    <mergeCell ref="A191:D191"/>
    <mergeCell ref="A195:D195"/>
    <mergeCell ref="A196:A197"/>
    <mergeCell ref="B196:B197"/>
    <mergeCell ref="C196:D196"/>
    <mergeCell ref="A226:D226"/>
    <mergeCell ref="A230:D230"/>
    <mergeCell ref="A231:A232"/>
    <mergeCell ref="B231:B232"/>
    <mergeCell ref="C231:D231"/>
    <mergeCell ref="A266:D266"/>
    <mergeCell ref="A270:D270"/>
    <mergeCell ref="A271:A272"/>
    <mergeCell ref="B271:B272"/>
    <mergeCell ref="C271:D271"/>
    <mergeCell ref="A304:D304"/>
    <mergeCell ref="A345:D345"/>
    <mergeCell ref="A346:A347"/>
    <mergeCell ref="B346:B347"/>
    <mergeCell ref="C346:D346"/>
    <mergeCell ref="A308:D308"/>
    <mergeCell ref="A309:A310"/>
    <mergeCell ref="B309:B310"/>
    <mergeCell ref="C309:D309"/>
    <mergeCell ref="A341:D341"/>
  </mergeCells>
  <printOptions horizontalCentered="1"/>
  <pageMargins left="0.5" right="0.5" top="0.5" bottom="0.5" header="0.25" footer="0.25"/>
  <pageSetup paperSize="9" scale="89" orientation="portrait"/>
  <headerFooter alignWithMargins="0"/>
  <rowBreaks count="5" manualBreakCount="5">
    <brk id="36" max="1048575" man="1"/>
    <brk id="73" max="1048575" man="1"/>
    <brk id="110" max="1048575" man="1"/>
    <brk id="302" max="1048575" man="1"/>
    <brk id="339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workbookViewId="0">
      <pane xSplit="2" ySplit="7" topLeftCell="C8" activePane="bottomRight" state="frozen"/>
      <selection activeCell="C10" sqref="C10"/>
      <selection pane="topRight" activeCell="C10" sqref="C10"/>
      <selection pane="bottomLeft" activeCell="C10" sqref="C10"/>
      <selection pane="bottomRight" activeCell="A3" sqref="A3:G3"/>
    </sheetView>
  </sheetViews>
  <sheetFormatPr defaultRowHeight="12.75" x14ac:dyDescent="0.25"/>
  <cols>
    <col min="1" max="1" width="5.7109375" style="22" customWidth="1"/>
    <col min="2" max="2" width="16.85546875" style="22" bestFit="1" customWidth="1"/>
    <col min="3" max="35" width="8.7109375" style="22" customWidth="1"/>
    <col min="36" max="36" width="9.140625" style="22" customWidth="1"/>
    <col min="37" max="16384" width="9.140625" style="22"/>
  </cols>
  <sheetData>
    <row r="1" spans="1:55" ht="20.25" x14ac:dyDescent="0.2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</row>
    <row r="2" spans="1:5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15.75" x14ac:dyDescent="0.25">
      <c r="A3" s="97" t="s">
        <v>183</v>
      </c>
      <c r="B3" s="97"/>
      <c r="C3" s="97"/>
      <c r="D3" s="97"/>
      <c r="E3" s="97"/>
      <c r="F3" s="97"/>
      <c r="G3" s="9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6"/>
      <c r="BB4" s="26"/>
      <c r="BC4" s="26" t="s">
        <v>64</v>
      </c>
    </row>
    <row r="5" spans="1:55" x14ac:dyDescent="0.25">
      <c r="A5" s="98" t="s">
        <v>65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9" t="s">
        <v>66</v>
      </c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100" t="s">
        <v>67</v>
      </c>
      <c r="BC5" s="101"/>
    </row>
    <row r="6" spans="1:55" ht="20.100000000000001" customHeight="1" x14ac:dyDescent="0.25">
      <c r="A6" s="102" t="s">
        <v>68</v>
      </c>
      <c r="B6" s="102" t="s">
        <v>69</v>
      </c>
      <c r="C6" s="91" t="s">
        <v>70</v>
      </c>
      <c r="D6" s="92"/>
      <c r="E6" s="91" t="s">
        <v>11</v>
      </c>
      <c r="F6" s="92"/>
      <c r="G6" s="91" t="s">
        <v>13</v>
      </c>
      <c r="H6" s="92"/>
      <c r="I6" s="91" t="s">
        <v>15</v>
      </c>
      <c r="J6" s="92"/>
      <c r="K6" s="91" t="s">
        <v>71</v>
      </c>
      <c r="L6" s="95"/>
      <c r="M6" s="92"/>
      <c r="N6" s="91" t="s">
        <v>72</v>
      </c>
      <c r="O6" s="92"/>
      <c r="P6" s="91" t="s">
        <v>73</v>
      </c>
      <c r="Q6" s="92"/>
      <c r="R6" s="91" t="s">
        <v>74</v>
      </c>
      <c r="S6" s="92"/>
      <c r="T6" s="91" t="s">
        <v>75</v>
      </c>
      <c r="U6" s="92"/>
      <c r="V6" s="91" t="s">
        <v>25</v>
      </c>
      <c r="W6" s="92"/>
      <c r="X6" s="91" t="s">
        <v>27</v>
      </c>
      <c r="Y6" s="92"/>
      <c r="Z6" s="91" t="s">
        <v>29</v>
      </c>
      <c r="AA6" s="92"/>
      <c r="AB6" s="91" t="s">
        <v>31</v>
      </c>
      <c r="AC6" s="92"/>
      <c r="AD6" s="91" t="s">
        <v>33</v>
      </c>
      <c r="AE6" s="92"/>
      <c r="AF6" s="91" t="s">
        <v>35</v>
      </c>
      <c r="AG6" s="92"/>
      <c r="AH6" s="91" t="s">
        <v>37</v>
      </c>
      <c r="AI6" s="92"/>
      <c r="AJ6" s="91" t="s">
        <v>39</v>
      </c>
      <c r="AK6" s="92"/>
      <c r="AL6" s="91" t="s">
        <v>76</v>
      </c>
      <c r="AM6" s="92"/>
      <c r="AN6" s="91" t="s">
        <v>41</v>
      </c>
      <c r="AO6" s="92"/>
      <c r="AP6" s="91" t="s">
        <v>44</v>
      </c>
      <c r="AQ6" s="92"/>
      <c r="AR6" s="91" t="s">
        <v>31</v>
      </c>
      <c r="AS6" s="92"/>
      <c r="AT6" s="91" t="s">
        <v>33</v>
      </c>
      <c r="AU6" s="92"/>
      <c r="AV6" s="91" t="s">
        <v>77</v>
      </c>
      <c r="AW6" s="92"/>
      <c r="AX6" s="91" t="s">
        <v>39</v>
      </c>
      <c r="AY6" s="92"/>
      <c r="AZ6" s="91" t="s">
        <v>78</v>
      </c>
      <c r="BA6" s="92"/>
      <c r="BB6" s="91" t="s">
        <v>79</v>
      </c>
      <c r="BC6" s="92"/>
    </row>
    <row r="7" spans="1:55" ht="20.100000000000001" customHeight="1" x14ac:dyDescent="0.25">
      <c r="A7" s="103"/>
      <c r="B7" s="103"/>
      <c r="C7" s="93"/>
      <c r="D7" s="94"/>
      <c r="E7" s="93"/>
      <c r="F7" s="94"/>
      <c r="G7" s="93"/>
      <c r="H7" s="94"/>
      <c r="I7" s="93"/>
      <c r="J7" s="94"/>
      <c r="K7" s="93"/>
      <c r="L7" s="96"/>
      <c r="M7" s="94"/>
      <c r="N7" s="93"/>
      <c r="O7" s="94"/>
      <c r="P7" s="93"/>
      <c r="Q7" s="94"/>
      <c r="R7" s="93"/>
      <c r="S7" s="94"/>
      <c r="T7" s="93"/>
      <c r="U7" s="94"/>
      <c r="V7" s="93"/>
      <c r="W7" s="94"/>
      <c r="X7" s="93"/>
      <c r="Y7" s="94"/>
      <c r="Z7" s="93"/>
      <c r="AA7" s="94"/>
      <c r="AB7" s="93"/>
      <c r="AC7" s="94"/>
      <c r="AD7" s="93"/>
      <c r="AE7" s="94"/>
      <c r="AF7" s="93"/>
      <c r="AG7" s="94"/>
      <c r="AH7" s="93"/>
      <c r="AI7" s="94"/>
      <c r="AJ7" s="93"/>
      <c r="AK7" s="94"/>
      <c r="AL7" s="93"/>
      <c r="AM7" s="94"/>
      <c r="AN7" s="93"/>
      <c r="AO7" s="94"/>
      <c r="AP7" s="93"/>
      <c r="AQ7" s="94"/>
      <c r="AR7" s="93"/>
      <c r="AS7" s="94"/>
      <c r="AT7" s="93"/>
      <c r="AU7" s="94"/>
      <c r="AV7" s="93"/>
      <c r="AW7" s="94"/>
      <c r="AX7" s="93"/>
      <c r="AY7" s="94"/>
      <c r="AZ7" s="93"/>
      <c r="BA7" s="94"/>
      <c r="BB7" s="93"/>
      <c r="BC7" s="94"/>
    </row>
    <row r="8" spans="1:55" x14ac:dyDescent="0.25">
      <c r="A8" s="104"/>
      <c r="B8" s="104"/>
      <c r="C8" s="27" t="s">
        <v>80</v>
      </c>
      <c r="D8" s="28" t="s">
        <v>81</v>
      </c>
      <c r="E8" s="27" t="s">
        <v>80</v>
      </c>
      <c r="F8" s="28" t="s">
        <v>81</v>
      </c>
      <c r="G8" s="27" t="s">
        <v>80</v>
      </c>
      <c r="H8" s="28" t="s">
        <v>81</v>
      </c>
      <c r="I8" s="27" t="s">
        <v>80</v>
      </c>
      <c r="J8" s="28" t="s">
        <v>81</v>
      </c>
      <c r="K8" s="28" t="s">
        <v>82</v>
      </c>
      <c r="L8" s="28" t="s">
        <v>83</v>
      </c>
      <c r="M8" s="28" t="s">
        <v>84</v>
      </c>
      <c r="N8" s="27" t="s">
        <v>80</v>
      </c>
      <c r="O8" s="28" t="s">
        <v>81</v>
      </c>
      <c r="P8" s="27" t="s">
        <v>80</v>
      </c>
      <c r="Q8" s="28" t="s">
        <v>81</v>
      </c>
      <c r="R8" s="27" t="s">
        <v>80</v>
      </c>
      <c r="S8" s="28" t="s">
        <v>81</v>
      </c>
      <c r="T8" s="27" t="s">
        <v>80</v>
      </c>
      <c r="U8" s="28" t="s">
        <v>81</v>
      </c>
      <c r="V8" s="27" t="s">
        <v>80</v>
      </c>
      <c r="W8" s="28" t="s">
        <v>81</v>
      </c>
      <c r="X8" s="27" t="s">
        <v>80</v>
      </c>
      <c r="Y8" s="28" t="s">
        <v>81</v>
      </c>
      <c r="Z8" s="27" t="s">
        <v>80</v>
      </c>
      <c r="AA8" s="28" t="s">
        <v>81</v>
      </c>
      <c r="AB8" s="27" t="s">
        <v>80</v>
      </c>
      <c r="AC8" s="28" t="s">
        <v>81</v>
      </c>
      <c r="AD8" s="27" t="s">
        <v>80</v>
      </c>
      <c r="AE8" s="28" t="s">
        <v>81</v>
      </c>
      <c r="AF8" s="27" t="s">
        <v>80</v>
      </c>
      <c r="AG8" s="28" t="s">
        <v>81</v>
      </c>
      <c r="AH8" s="27" t="s">
        <v>80</v>
      </c>
      <c r="AI8" s="28" t="s">
        <v>81</v>
      </c>
      <c r="AJ8" s="27" t="s">
        <v>80</v>
      </c>
      <c r="AK8" s="28" t="s">
        <v>81</v>
      </c>
      <c r="AL8" s="27" t="s">
        <v>80</v>
      </c>
      <c r="AM8" s="28" t="s">
        <v>81</v>
      </c>
      <c r="AN8" s="27" t="s">
        <v>80</v>
      </c>
      <c r="AO8" s="28" t="s">
        <v>81</v>
      </c>
      <c r="AP8" s="27" t="s">
        <v>80</v>
      </c>
      <c r="AQ8" s="28" t="s">
        <v>81</v>
      </c>
      <c r="AR8" s="27" t="s">
        <v>80</v>
      </c>
      <c r="AS8" s="28" t="s">
        <v>81</v>
      </c>
      <c r="AT8" s="27" t="s">
        <v>80</v>
      </c>
      <c r="AU8" s="28" t="s">
        <v>81</v>
      </c>
      <c r="AV8" s="27" t="s">
        <v>80</v>
      </c>
      <c r="AW8" s="28" t="s">
        <v>81</v>
      </c>
      <c r="AX8" s="27" t="s">
        <v>80</v>
      </c>
      <c r="AY8" s="28" t="s">
        <v>81</v>
      </c>
      <c r="AZ8" s="27" t="s">
        <v>80</v>
      </c>
      <c r="BA8" s="28" t="s">
        <v>81</v>
      </c>
      <c r="BB8" s="27" t="s">
        <v>80</v>
      </c>
      <c r="BC8" s="28" t="s">
        <v>81</v>
      </c>
    </row>
    <row r="9" spans="1:55" x14ac:dyDescent="0.25">
      <c r="A9" s="29">
        <v>1</v>
      </c>
      <c r="B9" s="29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  <c r="Y9" s="30">
        <v>25</v>
      </c>
      <c r="Z9" s="30">
        <v>26</v>
      </c>
      <c r="AA9" s="30">
        <v>27</v>
      </c>
      <c r="AB9" s="30">
        <v>28</v>
      </c>
      <c r="AC9" s="30">
        <v>29</v>
      </c>
      <c r="AD9" s="30">
        <v>30</v>
      </c>
      <c r="AE9" s="30">
        <v>31</v>
      </c>
      <c r="AF9" s="30">
        <v>32</v>
      </c>
      <c r="AG9" s="30">
        <v>33</v>
      </c>
      <c r="AH9" s="30">
        <v>34</v>
      </c>
      <c r="AI9" s="30">
        <v>35</v>
      </c>
      <c r="AJ9" s="30">
        <v>36</v>
      </c>
      <c r="AK9" s="30">
        <v>37</v>
      </c>
      <c r="AL9" s="30">
        <v>38</v>
      </c>
      <c r="AM9" s="30">
        <v>39</v>
      </c>
      <c r="AN9" s="30">
        <v>40</v>
      </c>
      <c r="AO9" s="30">
        <v>41</v>
      </c>
      <c r="AP9" s="30">
        <v>42</v>
      </c>
      <c r="AQ9" s="30">
        <v>43</v>
      </c>
      <c r="AR9" s="30">
        <v>52</v>
      </c>
      <c r="AS9" s="30">
        <v>53</v>
      </c>
      <c r="AT9" s="30">
        <v>54</v>
      </c>
      <c r="AU9" s="30">
        <v>55</v>
      </c>
      <c r="AV9" s="30">
        <v>56</v>
      </c>
      <c r="AW9" s="30">
        <v>57</v>
      </c>
      <c r="AX9" s="30">
        <v>58</v>
      </c>
      <c r="AY9" s="30">
        <v>59</v>
      </c>
      <c r="AZ9" s="30">
        <v>60</v>
      </c>
      <c r="BA9" s="30">
        <v>61</v>
      </c>
      <c r="BB9" s="30">
        <v>62</v>
      </c>
      <c r="BC9" s="30">
        <v>63</v>
      </c>
    </row>
    <row r="10" spans="1:55" ht="12.75" customHeight="1" x14ac:dyDescent="0.25">
      <c r="A10" s="31">
        <v>1</v>
      </c>
      <c r="B10" s="32" t="s">
        <v>85</v>
      </c>
      <c r="C10" s="33">
        <v>686210</v>
      </c>
      <c r="D10" s="33">
        <v>964521.27</v>
      </c>
      <c r="E10" s="34">
        <v>676253</v>
      </c>
      <c r="F10" s="34">
        <v>915394.75</v>
      </c>
      <c r="G10" s="34">
        <v>2587</v>
      </c>
      <c r="H10" s="34">
        <v>9105.119999999999</v>
      </c>
      <c r="I10" s="34">
        <v>7370</v>
      </c>
      <c r="J10" s="34">
        <v>40021.4</v>
      </c>
      <c r="K10" s="34">
        <v>0</v>
      </c>
      <c r="L10" s="34">
        <v>0</v>
      </c>
      <c r="M10" s="35">
        <v>0</v>
      </c>
      <c r="N10" s="33">
        <v>54489</v>
      </c>
      <c r="O10" s="33">
        <v>301576.58</v>
      </c>
      <c r="P10" s="34">
        <v>46695</v>
      </c>
      <c r="Q10" s="34">
        <v>143971.10000000003</v>
      </c>
      <c r="R10" s="34">
        <v>6315</v>
      </c>
      <c r="S10" s="34">
        <v>109968.47999999998</v>
      </c>
      <c r="T10" s="34">
        <v>511</v>
      </c>
      <c r="U10" s="34">
        <v>42878.89</v>
      </c>
      <c r="V10" s="34">
        <v>646</v>
      </c>
      <c r="W10" s="34">
        <v>1304.47</v>
      </c>
      <c r="X10" s="34">
        <v>322</v>
      </c>
      <c r="Y10" s="34">
        <v>3453.64</v>
      </c>
      <c r="Z10" s="34">
        <v>0</v>
      </c>
      <c r="AA10" s="34">
        <v>0</v>
      </c>
      <c r="AB10" s="34">
        <v>8428</v>
      </c>
      <c r="AC10" s="34">
        <v>18888.55</v>
      </c>
      <c r="AD10" s="34">
        <v>28793</v>
      </c>
      <c r="AE10" s="34">
        <v>175133.51</v>
      </c>
      <c r="AF10" s="34">
        <v>919</v>
      </c>
      <c r="AG10" s="34">
        <v>363.8</v>
      </c>
      <c r="AH10" s="34">
        <v>58</v>
      </c>
      <c r="AI10" s="34">
        <v>87.52000000000001</v>
      </c>
      <c r="AJ10" s="34">
        <v>73839</v>
      </c>
      <c r="AK10" s="34">
        <v>16779.52</v>
      </c>
      <c r="AL10" s="35">
        <v>852736</v>
      </c>
      <c r="AM10" s="35">
        <v>1477350.7500000002</v>
      </c>
      <c r="AN10" s="34">
        <v>324838</v>
      </c>
      <c r="AO10" s="34">
        <v>392976.01999999996</v>
      </c>
      <c r="AP10" s="34">
        <v>132</v>
      </c>
      <c r="AQ10" s="34">
        <v>580.66999999999985</v>
      </c>
      <c r="AR10" s="34">
        <v>82</v>
      </c>
      <c r="AS10" s="34">
        <v>2332.8900000000003</v>
      </c>
      <c r="AT10" s="34">
        <v>4601</v>
      </c>
      <c r="AU10" s="34">
        <v>89963.249999999985</v>
      </c>
      <c r="AV10" s="34">
        <v>30991</v>
      </c>
      <c r="AW10" s="34">
        <v>85081.659999999989</v>
      </c>
      <c r="AX10" s="34">
        <v>638894</v>
      </c>
      <c r="AY10" s="34">
        <v>731225.03000000014</v>
      </c>
      <c r="AZ10" s="35">
        <v>674700</v>
      </c>
      <c r="BA10" s="35">
        <v>909183.50000000012</v>
      </c>
      <c r="BB10" s="35">
        <v>1527436</v>
      </c>
      <c r="BC10" s="35">
        <v>2386534.2500000005</v>
      </c>
    </row>
    <row r="11" spans="1:55" ht="12.75" customHeight="1" x14ac:dyDescent="0.25">
      <c r="A11" s="31">
        <v>2</v>
      </c>
      <c r="B11" s="32" t="s">
        <v>86</v>
      </c>
      <c r="C11" s="33">
        <v>350257</v>
      </c>
      <c r="D11" s="33">
        <v>325767.96999999997</v>
      </c>
      <c r="E11" s="34">
        <v>337525</v>
      </c>
      <c r="F11" s="34">
        <v>284432.2</v>
      </c>
      <c r="G11" s="34">
        <v>855</v>
      </c>
      <c r="H11" s="34">
        <v>4248.5599999999995</v>
      </c>
      <c r="I11" s="34">
        <v>11877</v>
      </c>
      <c r="J11" s="34">
        <v>37087.209999999992</v>
      </c>
      <c r="K11" s="34">
        <v>0</v>
      </c>
      <c r="L11" s="34">
        <v>0</v>
      </c>
      <c r="M11" s="35">
        <v>0</v>
      </c>
      <c r="N11" s="33">
        <v>33359</v>
      </c>
      <c r="O11" s="33">
        <v>115268.07</v>
      </c>
      <c r="P11" s="34">
        <v>30736</v>
      </c>
      <c r="Q11" s="34">
        <v>59015.640000000007</v>
      </c>
      <c r="R11" s="34">
        <v>2008</v>
      </c>
      <c r="S11" s="34">
        <v>45538.660000000011</v>
      </c>
      <c r="T11" s="34">
        <v>104</v>
      </c>
      <c r="U11" s="34">
        <v>9738.6999999999989</v>
      </c>
      <c r="V11" s="34">
        <v>194</v>
      </c>
      <c r="W11" s="34">
        <v>699.03</v>
      </c>
      <c r="X11" s="34">
        <v>317</v>
      </c>
      <c r="Y11" s="34">
        <v>276.04000000000002</v>
      </c>
      <c r="Z11" s="34">
        <v>0</v>
      </c>
      <c r="AA11" s="34">
        <v>0</v>
      </c>
      <c r="AB11" s="34">
        <v>2791</v>
      </c>
      <c r="AC11" s="34">
        <v>7698.9500000000007</v>
      </c>
      <c r="AD11" s="34">
        <v>9431</v>
      </c>
      <c r="AE11" s="34">
        <v>67100.61</v>
      </c>
      <c r="AF11" s="34">
        <v>2</v>
      </c>
      <c r="AG11" s="34">
        <v>7.71</v>
      </c>
      <c r="AH11" s="34">
        <v>110</v>
      </c>
      <c r="AI11" s="34">
        <v>165.73</v>
      </c>
      <c r="AJ11" s="34">
        <v>35568</v>
      </c>
      <c r="AK11" s="34">
        <v>15724.39</v>
      </c>
      <c r="AL11" s="35">
        <v>431518</v>
      </c>
      <c r="AM11" s="35">
        <v>531733.42999999993</v>
      </c>
      <c r="AN11" s="34">
        <v>135412</v>
      </c>
      <c r="AO11" s="34">
        <v>91388.159999999974</v>
      </c>
      <c r="AP11" s="34">
        <v>62</v>
      </c>
      <c r="AQ11" s="34">
        <v>438.24</v>
      </c>
      <c r="AR11" s="34">
        <v>44</v>
      </c>
      <c r="AS11" s="34">
        <v>1058.92</v>
      </c>
      <c r="AT11" s="34">
        <v>2600</v>
      </c>
      <c r="AU11" s="34">
        <v>43385.599999999999</v>
      </c>
      <c r="AV11" s="34">
        <v>20282</v>
      </c>
      <c r="AW11" s="34">
        <v>71043.210000000006</v>
      </c>
      <c r="AX11" s="34">
        <v>66647</v>
      </c>
      <c r="AY11" s="34">
        <v>121158.51999999999</v>
      </c>
      <c r="AZ11" s="35">
        <v>89635</v>
      </c>
      <c r="BA11" s="35">
        <v>237084.49</v>
      </c>
      <c r="BB11" s="35">
        <v>521153</v>
      </c>
      <c r="BC11" s="35">
        <v>768817.91999999993</v>
      </c>
    </row>
    <row r="12" spans="1:55" ht="12.75" customHeight="1" x14ac:dyDescent="0.25">
      <c r="A12" s="31">
        <v>3</v>
      </c>
      <c r="B12" s="32" t="s">
        <v>87</v>
      </c>
      <c r="C12" s="33">
        <v>356923</v>
      </c>
      <c r="D12" s="33">
        <v>396338.75999999995</v>
      </c>
      <c r="E12" s="34">
        <v>334608</v>
      </c>
      <c r="F12" s="34">
        <v>358318.52999999997</v>
      </c>
      <c r="G12" s="34">
        <v>781</v>
      </c>
      <c r="H12" s="34">
        <v>1781.5700000000002</v>
      </c>
      <c r="I12" s="34">
        <v>21534</v>
      </c>
      <c r="J12" s="34">
        <v>36238.659999999996</v>
      </c>
      <c r="K12" s="34">
        <v>0</v>
      </c>
      <c r="L12" s="34">
        <v>0</v>
      </c>
      <c r="M12" s="35">
        <v>0</v>
      </c>
      <c r="N12" s="33">
        <v>37313</v>
      </c>
      <c r="O12" s="33">
        <v>170781.96000000005</v>
      </c>
      <c r="P12" s="34">
        <v>33416</v>
      </c>
      <c r="Q12" s="34">
        <v>85211.98000000001</v>
      </c>
      <c r="R12" s="34">
        <v>2917</v>
      </c>
      <c r="S12" s="34">
        <v>69617.680000000008</v>
      </c>
      <c r="T12" s="34">
        <v>185</v>
      </c>
      <c r="U12" s="34">
        <v>14001</v>
      </c>
      <c r="V12" s="34">
        <v>420</v>
      </c>
      <c r="W12" s="34">
        <v>434.32</v>
      </c>
      <c r="X12" s="34">
        <v>375</v>
      </c>
      <c r="Y12" s="34">
        <v>1516.9800000000002</v>
      </c>
      <c r="Z12" s="34">
        <v>0</v>
      </c>
      <c r="AA12" s="34">
        <v>0</v>
      </c>
      <c r="AB12" s="34">
        <v>3835</v>
      </c>
      <c r="AC12" s="34">
        <v>10078.580000000002</v>
      </c>
      <c r="AD12" s="34">
        <v>17989</v>
      </c>
      <c r="AE12" s="34">
        <v>131321.96999999997</v>
      </c>
      <c r="AF12" s="34">
        <v>3</v>
      </c>
      <c r="AG12" s="34">
        <v>6</v>
      </c>
      <c r="AH12" s="34">
        <v>72</v>
      </c>
      <c r="AI12" s="34">
        <v>166.06</v>
      </c>
      <c r="AJ12" s="34">
        <v>51783</v>
      </c>
      <c r="AK12" s="34">
        <v>7503.2</v>
      </c>
      <c r="AL12" s="35">
        <v>467918</v>
      </c>
      <c r="AM12" s="35">
        <v>716196.52999999991</v>
      </c>
      <c r="AN12" s="34">
        <v>254063</v>
      </c>
      <c r="AO12" s="34">
        <v>176833.98000000004</v>
      </c>
      <c r="AP12" s="34">
        <v>110</v>
      </c>
      <c r="AQ12" s="34">
        <v>237.13</v>
      </c>
      <c r="AR12" s="34">
        <v>59</v>
      </c>
      <c r="AS12" s="34">
        <v>1889.04</v>
      </c>
      <c r="AT12" s="34">
        <v>4502</v>
      </c>
      <c r="AU12" s="34">
        <v>79111.590000000011</v>
      </c>
      <c r="AV12" s="34">
        <v>18886</v>
      </c>
      <c r="AW12" s="34">
        <v>57253.469999999994</v>
      </c>
      <c r="AX12" s="34">
        <v>87908</v>
      </c>
      <c r="AY12" s="34">
        <v>172311.72999999998</v>
      </c>
      <c r="AZ12" s="35">
        <v>111465</v>
      </c>
      <c r="BA12" s="35">
        <v>310802.95999999996</v>
      </c>
      <c r="BB12" s="35">
        <v>579383</v>
      </c>
      <c r="BC12" s="35">
        <v>1026999.4899999999</v>
      </c>
    </row>
    <row r="13" spans="1:55" ht="12.75" customHeight="1" x14ac:dyDescent="0.25">
      <c r="A13" s="31">
        <v>4</v>
      </c>
      <c r="B13" s="32" t="s">
        <v>88</v>
      </c>
      <c r="C13" s="33">
        <v>349636</v>
      </c>
      <c r="D13" s="33">
        <v>579813.5199999999</v>
      </c>
      <c r="E13" s="34">
        <v>342598</v>
      </c>
      <c r="F13" s="34">
        <v>492298.36999999988</v>
      </c>
      <c r="G13" s="34">
        <v>574</v>
      </c>
      <c r="H13" s="34">
        <v>9986.75</v>
      </c>
      <c r="I13" s="34">
        <v>6464</v>
      </c>
      <c r="J13" s="34">
        <v>77528.400000000009</v>
      </c>
      <c r="K13" s="34">
        <v>0</v>
      </c>
      <c r="L13" s="34">
        <v>0</v>
      </c>
      <c r="M13" s="35">
        <v>0</v>
      </c>
      <c r="N13" s="33">
        <v>68874</v>
      </c>
      <c r="O13" s="33">
        <v>561882.37</v>
      </c>
      <c r="P13" s="34">
        <v>57667</v>
      </c>
      <c r="Q13" s="34">
        <v>222998.40999999997</v>
      </c>
      <c r="R13" s="34">
        <v>9043</v>
      </c>
      <c r="S13" s="34">
        <v>227348.62000000002</v>
      </c>
      <c r="T13" s="34">
        <v>1151</v>
      </c>
      <c r="U13" s="34">
        <v>104541.56</v>
      </c>
      <c r="V13" s="34">
        <v>234</v>
      </c>
      <c r="W13" s="34">
        <v>4850.33</v>
      </c>
      <c r="X13" s="34">
        <v>779</v>
      </c>
      <c r="Y13" s="34">
        <v>2143.4499999999998</v>
      </c>
      <c r="Z13" s="34">
        <v>9</v>
      </c>
      <c r="AA13" s="34">
        <v>433.45</v>
      </c>
      <c r="AB13" s="34">
        <v>5057</v>
      </c>
      <c r="AC13" s="34">
        <v>14950.710000000001</v>
      </c>
      <c r="AD13" s="34">
        <v>45950</v>
      </c>
      <c r="AE13" s="34">
        <v>375055.64</v>
      </c>
      <c r="AF13" s="34">
        <v>832</v>
      </c>
      <c r="AG13" s="34">
        <v>452.29999999999995</v>
      </c>
      <c r="AH13" s="34">
        <v>8</v>
      </c>
      <c r="AI13" s="34">
        <v>82.23</v>
      </c>
      <c r="AJ13" s="34">
        <v>87739</v>
      </c>
      <c r="AK13" s="34">
        <v>19692.541000000001</v>
      </c>
      <c r="AL13" s="35">
        <v>558105</v>
      </c>
      <c r="AM13" s="35">
        <v>1552362.7609999999</v>
      </c>
      <c r="AN13" s="34">
        <v>331575</v>
      </c>
      <c r="AO13" s="34">
        <v>308753.68999999994</v>
      </c>
      <c r="AP13" s="34">
        <v>297</v>
      </c>
      <c r="AQ13" s="34">
        <v>240.79999999999998</v>
      </c>
      <c r="AR13" s="34">
        <v>131</v>
      </c>
      <c r="AS13" s="34">
        <v>4249.97</v>
      </c>
      <c r="AT13" s="34">
        <v>8735</v>
      </c>
      <c r="AU13" s="34">
        <v>209087.33</v>
      </c>
      <c r="AV13" s="34">
        <v>42332</v>
      </c>
      <c r="AW13" s="34">
        <v>138777.11000000002</v>
      </c>
      <c r="AX13" s="34">
        <v>247466</v>
      </c>
      <c r="AY13" s="34">
        <v>684662.72000000009</v>
      </c>
      <c r="AZ13" s="35">
        <v>298961</v>
      </c>
      <c r="BA13" s="35">
        <v>1037017.93</v>
      </c>
      <c r="BB13" s="35">
        <v>857066</v>
      </c>
      <c r="BC13" s="35">
        <v>2589380.6910000001</v>
      </c>
    </row>
    <row r="14" spans="1:55" ht="12.75" customHeight="1" x14ac:dyDescent="0.25">
      <c r="A14" s="31">
        <v>5</v>
      </c>
      <c r="B14" s="32" t="s">
        <v>89</v>
      </c>
      <c r="C14" s="33">
        <v>444680</v>
      </c>
      <c r="D14" s="33">
        <v>405427.41000000009</v>
      </c>
      <c r="E14" s="34">
        <v>443103</v>
      </c>
      <c r="F14" s="34">
        <v>389601.38000000006</v>
      </c>
      <c r="G14" s="34">
        <v>50</v>
      </c>
      <c r="H14" s="34">
        <v>146.01000000000002</v>
      </c>
      <c r="I14" s="34">
        <v>1527</v>
      </c>
      <c r="J14" s="34">
        <v>15680.02</v>
      </c>
      <c r="K14" s="34">
        <v>0</v>
      </c>
      <c r="L14" s="34">
        <v>0</v>
      </c>
      <c r="M14" s="35">
        <v>0</v>
      </c>
      <c r="N14" s="33">
        <v>19592</v>
      </c>
      <c r="O14" s="33">
        <v>68415.37</v>
      </c>
      <c r="P14" s="34">
        <v>16615</v>
      </c>
      <c r="Q14" s="34">
        <v>39238.339999999997</v>
      </c>
      <c r="R14" s="34">
        <v>1655</v>
      </c>
      <c r="S14" s="34">
        <v>26175.959999999995</v>
      </c>
      <c r="T14" s="34">
        <v>82</v>
      </c>
      <c r="U14" s="34">
        <v>1680.41</v>
      </c>
      <c r="V14" s="34">
        <v>20</v>
      </c>
      <c r="W14" s="34">
        <v>39.82</v>
      </c>
      <c r="X14" s="34">
        <v>1220</v>
      </c>
      <c r="Y14" s="34">
        <v>1280.8400000000001</v>
      </c>
      <c r="Z14" s="34">
        <v>0</v>
      </c>
      <c r="AA14" s="34">
        <v>0</v>
      </c>
      <c r="AB14" s="34">
        <v>1894</v>
      </c>
      <c r="AC14" s="34">
        <v>5432.5800000000008</v>
      </c>
      <c r="AD14" s="34">
        <v>13388</v>
      </c>
      <c r="AE14" s="34">
        <v>76078.62</v>
      </c>
      <c r="AF14" s="34">
        <v>408</v>
      </c>
      <c r="AG14" s="34">
        <v>133.91</v>
      </c>
      <c r="AH14" s="34">
        <v>3</v>
      </c>
      <c r="AI14" s="34">
        <v>10.01</v>
      </c>
      <c r="AJ14" s="34">
        <v>16348</v>
      </c>
      <c r="AK14" s="34">
        <v>4020.4800000000005</v>
      </c>
      <c r="AL14" s="35">
        <v>496313</v>
      </c>
      <c r="AM14" s="35">
        <v>559518.38000000012</v>
      </c>
      <c r="AN14" s="34">
        <v>170801</v>
      </c>
      <c r="AO14" s="34">
        <v>116678.46</v>
      </c>
      <c r="AP14" s="34">
        <v>193</v>
      </c>
      <c r="AQ14" s="34">
        <v>141.08000000000001</v>
      </c>
      <c r="AR14" s="34">
        <v>20</v>
      </c>
      <c r="AS14" s="34">
        <v>708.54000000000008</v>
      </c>
      <c r="AT14" s="34">
        <v>1484</v>
      </c>
      <c r="AU14" s="34">
        <v>26057.86</v>
      </c>
      <c r="AV14" s="34">
        <v>15037</v>
      </c>
      <c r="AW14" s="34">
        <v>53162.92</v>
      </c>
      <c r="AX14" s="34">
        <v>48782</v>
      </c>
      <c r="AY14" s="34">
        <v>107376.95999999999</v>
      </c>
      <c r="AZ14" s="35">
        <v>65516</v>
      </c>
      <c r="BA14" s="35">
        <v>187447.36</v>
      </c>
      <c r="BB14" s="35">
        <v>561829</v>
      </c>
      <c r="BC14" s="35">
        <v>746965.74000000011</v>
      </c>
    </row>
    <row r="15" spans="1:55" ht="12.75" customHeight="1" x14ac:dyDescent="0.25">
      <c r="A15" s="31">
        <v>6</v>
      </c>
      <c r="B15" s="32" t="s">
        <v>90</v>
      </c>
      <c r="C15" s="33">
        <v>55911</v>
      </c>
      <c r="D15" s="33">
        <v>112799.25</v>
      </c>
      <c r="E15" s="34">
        <v>46370</v>
      </c>
      <c r="F15" s="34">
        <v>94043.1</v>
      </c>
      <c r="G15" s="34">
        <v>119</v>
      </c>
      <c r="H15" s="34">
        <v>548.72</v>
      </c>
      <c r="I15" s="34">
        <v>9422</v>
      </c>
      <c r="J15" s="34">
        <v>18207.43</v>
      </c>
      <c r="K15" s="34">
        <v>0</v>
      </c>
      <c r="L15" s="34">
        <v>0</v>
      </c>
      <c r="M15" s="35">
        <v>0</v>
      </c>
      <c r="N15" s="33">
        <v>25953</v>
      </c>
      <c r="O15" s="33">
        <v>54722.609999999993</v>
      </c>
      <c r="P15" s="34">
        <v>24349</v>
      </c>
      <c r="Q15" s="34">
        <v>32714.71</v>
      </c>
      <c r="R15" s="34">
        <v>1291</v>
      </c>
      <c r="S15" s="34">
        <v>11060.499999999998</v>
      </c>
      <c r="T15" s="34">
        <v>64</v>
      </c>
      <c r="U15" s="34">
        <v>10406.309999999998</v>
      </c>
      <c r="V15" s="34">
        <v>97</v>
      </c>
      <c r="W15" s="34">
        <v>406.64</v>
      </c>
      <c r="X15" s="34">
        <v>152</v>
      </c>
      <c r="Y15" s="34">
        <v>134.44999999999999</v>
      </c>
      <c r="Z15" s="34">
        <v>0</v>
      </c>
      <c r="AA15" s="34">
        <v>0</v>
      </c>
      <c r="AB15" s="34">
        <v>1122</v>
      </c>
      <c r="AC15" s="34">
        <v>2892.2</v>
      </c>
      <c r="AD15" s="34">
        <v>5722</v>
      </c>
      <c r="AE15" s="34">
        <v>38507.78</v>
      </c>
      <c r="AF15" s="34">
        <v>2</v>
      </c>
      <c r="AG15" s="34">
        <v>6.9</v>
      </c>
      <c r="AH15" s="34">
        <v>15</v>
      </c>
      <c r="AI15" s="34">
        <v>13.79</v>
      </c>
      <c r="AJ15" s="34">
        <v>22120</v>
      </c>
      <c r="AK15" s="34">
        <v>14006.14</v>
      </c>
      <c r="AL15" s="35">
        <v>110845</v>
      </c>
      <c r="AM15" s="35">
        <v>222948.66999999998</v>
      </c>
      <c r="AN15" s="34">
        <v>72311</v>
      </c>
      <c r="AO15" s="34">
        <v>48342.27</v>
      </c>
      <c r="AP15" s="34">
        <v>12</v>
      </c>
      <c r="AQ15" s="34">
        <v>5.33</v>
      </c>
      <c r="AR15" s="34">
        <v>25</v>
      </c>
      <c r="AS15" s="34">
        <v>405.44000000000005</v>
      </c>
      <c r="AT15" s="34">
        <v>656</v>
      </c>
      <c r="AU15" s="34">
        <v>10142.069999999998</v>
      </c>
      <c r="AV15" s="34">
        <v>6978</v>
      </c>
      <c r="AW15" s="34">
        <v>18536.63</v>
      </c>
      <c r="AX15" s="34">
        <v>18973</v>
      </c>
      <c r="AY15" s="34">
        <v>34996.67</v>
      </c>
      <c r="AZ15" s="35">
        <v>26644</v>
      </c>
      <c r="BA15" s="35">
        <v>64086.14</v>
      </c>
      <c r="BB15" s="35">
        <v>137489</v>
      </c>
      <c r="BC15" s="35">
        <v>287034.81</v>
      </c>
    </row>
    <row r="16" spans="1:55" ht="12.75" customHeight="1" x14ac:dyDescent="0.25">
      <c r="A16" s="31">
        <v>7</v>
      </c>
      <c r="B16" s="32" t="s">
        <v>91</v>
      </c>
      <c r="C16" s="33">
        <v>405846</v>
      </c>
      <c r="D16" s="33">
        <v>395858.52999999991</v>
      </c>
      <c r="E16" s="34">
        <v>403268</v>
      </c>
      <c r="F16" s="34">
        <v>335341.06999999995</v>
      </c>
      <c r="G16" s="34">
        <v>222</v>
      </c>
      <c r="H16" s="34">
        <v>1063.92</v>
      </c>
      <c r="I16" s="34">
        <v>2356</v>
      </c>
      <c r="J16" s="34">
        <v>59453.54</v>
      </c>
      <c r="K16" s="34">
        <v>0</v>
      </c>
      <c r="L16" s="34">
        <v>0</v>
      </c>
      <c r="M16" s="35">
        <v>0</v>
      </c>
      <c r="N16" s="33">
        <v>21885</v>
      </c>
      <c r="O16" s="33">
        <v>76964.399999999994</v>
      </c>
      <c r="P16" s="34">
        <v>16735</v>
      </c>
      <c r="Q16" s="34">
        <v>35679.82</v>
      </c>
      <c r="R16" s="34">
        <v>2329</v>
      </c>
      <c r="S16" s="34">
        <v>31655.66</v>
      </c>
      <c r="T16" s="34">
        <v>88</v>
      </c>
      <c r="U16" s="34">
        <v>8258.48</v>
      </c>
      <c r="V16" s="34">
        <v>258</v>
      </c>
      <c r="W16" s="34">
        <v>196.25</v>
      </c>
      <c r="X16" s="34">
        <v>2475</v>
      </c>
      <c r="Y16" s="34">
        <v>1174.1899999999998</v>
      </c>
      <c r="Z16" s="34">
        <v>0</v>
      </c>
      <c r="AA16" s="34">
        <v>0</v>
      </c>
      <c r="AB16" s="34">
        <v>2569</v>
      </c>
      <c r="AC16" s="34">
        <v>6587.0199999999995</v>
      </c>
      <c r="AD16" s="34">
        <v>10375</v>
      </c>
      <c r="AE16" s="34">
        <v>67720.920000000013</v>
      </c>
      <c r="AF16" s="34">
        <v>527</v>
      </c>
      <c r="AG16" s="34">
        <v>210.51000000000002</v>
      </c>
      <c r="AH16" s="34">
        <v>25</v>
      </c>
      <c r="AI16" s="34">
        <v>6.5299999999999994</v>
      </c>
      <c r="AJ16" s="34">
        <v>39425</v>
      </c>
      <c r="AK16" s="34">
        <v>7615.1699999999992</v>
      </c>
      <c r="AL16" s="35">
        <v>480652</v>
      </c>
      <c r="AM16" s="35">
        <v>554963.08000000007</v>
      </c>
      <c r="AN16" s="34">
        <v>238392</v>
      </c>
      <c r="AO16" s="34">
        <v>169170.28999999998</v>
      </c>
      <c r="AP16" s="34">
        <v>130</v>
      </c>
      <c r="AQ16" s="34">
        <v>121.28999999999999</v>
      </c>
      <c r="AR16" s="34">
        <v>25</v>
      </c>
      <c r="AS16" s="34">
        <v>923.05000000000007</v>
      </c>
      <c r="AT16" s="34">
        <v>1971</v>
      </c>
      <c r="AU16" s="34">
        <v>26524.98</v>
      </c>
      <c r="AV16" s="34">
        <v>18219</v>
      </c>
      <c r="AW16" s="34">
        <v>56683.409999999989</v>
      </c>
      <c r="AX16" s="34">
        <v>50156</v>
      </c>
      <c r="AY16" s="34">
        <v>143394.19</v>
      </c>
      <c r="AZ16" s="35">
        <v>70501</v>
      </c>
      <c r="BA16" s="35">
        <v>227646.91999999998</v>
      </c>
      <c r="BB16" s="35">
        <v>551153</v>
      </c>
      <c r="BC16" s="35">
        <v>782610</v>
      </c>
    </row>
    <row r="17" spans="1:55" ht="12.75" customHeight="1" x14ac:dyDescent="0.25">
      <c r="A17" s="31">
        <v>8</v>
      </c>
      <c r="B17" s="32" t="s">
        <v>92</v>
      </c>
      <c r="C17" s="33">
        <v>103673</v>
      </c>
      <c r="D17" s="33">
        <v>115927.47000000002</v>
      </c>
      <c r="E17" s="34">
        <v>84057</v>
      </c>
      <c r="F17" s="34">
        <v>76051.810000000012</v>
      </c>
      <c r="G17" s="34">
        <v>66</v>
      </c>
      <c r="H17" s="34">
        <v>116.33000000000003</v>
      </c>
      <c r="I17" s="34">
        <v>19550</v>
      </c>
      <c r="J17" s="34">
        <v>39759.33</v>
      </c>
      <c r="K17" s="34">
        <v>0</v>
      </c>
      <c r="L17" s="34">
        <v>0</v>
      </c>
      <c r="M17" s="35">
        <v>0</v>
      </c>
      <c r="N17" s="33">
        <v>54345</v>
      </c>
      <c r="O17" s="33">
        <v>136532.01</v>
      </c>
      <c r="P17" s="34">
        <v>50450</v>
      </c>
      <c r="Q17" s="34">
        <v>74660.709999999992</v>
      </c>
      <c r="R17" s="34">
        <v>2864</v>
      </c>
      <c r="S17" s="34">
        <v>46980.42</v>
      </c>
      <c r="T17" s="34">
        <v>390</v>
      </c>
      <c r="U17" s="34">
        <v>11566.86</v>
      </c>
      <c r="V17" s="34">
        <v>10</v>
      </c>
      <c r="W17" s="34">
        <v>810.42</v>
      </c>
      <c r="X17" s="34">
        <v>631</v>
      </c>
      <c r="Y17" s="34">
        <v>2513.6</v>
      </c>
      <c r="Z17" s="34">
        <v>0</v>
      </c>
      <c r="AA17" s="34">
        <v>0</v>
      </c>
      <c r="AB17" s="34">
        <v>1935</v>
      </c>
      <c r="AC17" s="34">
        <v>4674.579999999999</v>
      </c>
      <c r="AD17" s="34">
        <v>16420</v>
      </c>
      <c r="AE17" s="34">
        <v>69733.569999999992</v>
      </c>
      <c r="AF17" s="34">
        <v>3</v>
      </c>
      <c r="AG17" s="34">
        <v>13.22</v>
      </c>
      <c r="AH17" s="34">
        <v>6</v>
      </c>
      <c r="AI17" s="34">
        <v>1</v>
      </c>
      <c r="AJ17" s="34">
        <v>23827</v>
      </c>
      <c r="AK17" s="34">
        <v>12567.15</v>
      </c>
      <c r="AL17" s="35">
        <v>200209</v>
      </c>
      <c r="AM17" s="35">
        <v>339449</v>
      </c>
      <c r="AN17" s="34">
        <v>114309</v>
      </c>
      <c r="AO17" s="34">
        <v>76137.109999999986</v>
      </c>
      <c r="AP17" s="34">
        <v>31</v>
      </c>
      <c r="AQ17" s="34">
        <v>47.93</v>
      </c>
      <c r="AR17" s="34">
        <v>31</v>
      </c>
      <c r="AS17" s="34">
        <v>650.98</v>
      </c>
      <c r="AT17" s="34">
        <v>1928</v>
      </c>
      <c r="AU17" s="34">
        <v>35530.79</v>
      </c>
      <c r="AV17" s="34">
        <v>14176</v>
      </c>
      <c r="AW17" s="34">
        <v>34622.619999999995</v>
      </c>
      <c r="AX17" s="34">
        <v>92772</v>
      </c>
      <c r="AY17" s="34">
        <v>260312.85</v>
      </c>
      <c r="AZ17" s="35">
        <v>108938</v>
      </c>
      <c r="BA17" s="35">
        <v>331165.17000000004</v>
      </c>
      <c r="BB17" s="35">
        <v>309147</v>
      </c>
      <c r="BC17" s="35">
        <v>670614.17000000004</v>
      </c>
    </row>
    <row r="18" spans="1:55" ht="12.75" customHeight="1" x14ac:dyDescent="0.25">
      <c r="A18" s="31">
        <v>9</v>
      </c>
      <c r="B18" s="32" t="s">
        <v>93</v>
      </c>
      <c r="C18" s="33">
        <v>135118</v>
      </c>
      <c r="D18" s="33">
        <v>228560.02999999991</v>
      </c>
      <c r="E18" s="34">
        <v>133632</v>
      </c>
      <c r="F18" s="34">
        <v>208891.62999999992</v>
      </c>
      <c r="G18" s="34">
        <v>190</v>
      </c>
      <c r="H18" s="34">
        <v>7808.57</v>
      </c>
      <c r="I18" s="34">
        <v>1296</v>
      </c>
      <c r="J18" s="34">
        <v>11859.83</v>
      </c>
      <c r="K18" s="34">
        <v>0</v>
      </c>
      <c r="L18" s="34">
        <v>0</v>
      </c>
      <c r="M18" s="35">
        <v>0</v>
      </c>
      <c r="N18" s="33">
        <v>20755</v>
      </c>
      <c r="O18" s="33">
        <v>116456.93</v>
      </c>
      <c r="P18" s="34">
        <v>18200</v>
      </c>
      <c r="Q18" s="34">
        <v>44782.560000000005</v>
      </c>
      <c r="R18" s="34">
        <v>1562</v>
      </c>
      <c r="S18" s="34">
        <v>58204.869999999988</v>
      </c>
      <c r="T18" s="34">
        <v>180</v>
      </c>
      <c r="U18" s="34">
        <v>12035.590000000002</v>
      </c>
      <c r="V18" s="34">
        <v>122</v>
      </c>
      <c r="W18" s="34">
        <v>255.34</v>
      </c>
      <c r="X18" s="34">
        <v>691</v>
      </c>
      <c r="Y18" s="34">
        <v>1178.57</v>
      </c>
      <c r="Z18" s="34">
        <v>0</v>
      </c>
      <c r="AA18" s="34">
        <v>0</v>
      </c>
      <c r="AB18" s="34">
        <v>1650</v>
      </c>
      <c r="AC18" s="34">
        <v>3882.7000000000003</v>
      </c>
      <c r="AD18" s="34">
        <v>12097</v>
      </c>
      <c r="AE18" s="34">
        <v>70008.98000000001</v>
      </c>
      <c r="AF18" s="34">
        <v>529</v>
      </c>
      <c r="AG18" s="34">
        <v>196.14</v>
      </c>
      <c r="AH18" s="34">
        <v>2</v>
      </c>
      <c r="AI18" s="34">
        <v>1.19</v>
      </c>
      <c r="AJ18" s="34">
        <v>45963</v>
      </c>
      <c r="AK18" s="34">
        <v>10977.18</v>
      </c>
      <c r="AL18" s="35">
        <v>216114</v>
      </c>
      <c r="AM18" s="35">
        <v>430083.14999999991</v>
      </c>
      <c r="AN18" s="34">
        <v>135954</v>
      </c>
      <c r="AO18" s="34">
        <v>138414.26</v>
      </c>
      <c r="AP18" s="34">
        <v>37</v>
      </c>
      <c r="AQ18" s="34">
        <v>410.21000000000004</v>
      </c>
      <c r="AR18" s="34">
        <v>42</v>
      </c>
      <c r="AS18" s="34">
        <v>833.43</v>
      </c>
      <c r="AT18" s="34">
        <v>1720</v>
      </c>
      <c r="AU18" s="34">
        <v>29404.34</v>
      </c>
      <c r="AV18" s="34">
        <v>14800</v>
      </c>
      <c r="AW18" s="34">
        <v>43800.13</v>
      </c>
      <c r="AX18" s="34">
        <v>62891</v>
      </c>
      <c r="AY18" s="34">
        <v>122212.48</v>
      </c>
      <c r="AZ18" s="35">
        <v>79490</v>
      </c>
      <c r="BA18" s="35">
        <v>196660.59</v>
      </c>
      <c r="BB18" s="35">
        <v>295604</v>
      </c>
      <c r="BC18" s="35">
        <v>626743.73999999987</v>
      </c>
    </row>
    <row r="19" spans="1:55" ht="12.75" customHeight="1" x14ac:dyDescent="0.25">
      <c r="A19" s="31">
        <v>10</v>
      </c>
      <c r="B19" s="32" t="s">
        <v>94</v>
      </c>
      <c r="C19" s="33">
        <v>35036</v>
      </c>
      <c r="D19" s="33">
        <v>40455.9</v>
      </c>
      <c r="E19" s="34">
        <v>30197</v>
      </c>
      <c r="F19" s="34">
        <v>26428.55</v>
      </c>
      <c r="G19" s="34">
        <v>201</v>
      </c>
      <c r="H19" s="34">
        <v>658.41</v>
      </c>
      <c r="I19" s="34">
        <v>4638</v>
      </c>
      <c r="J19" s="34">
        <v>13368.94</v>
      </c>
      <c r="K19" s="34">
        <v>0</v>
      </c>
      <c r="L19" s="34">
        <v>0</v>
      </c>
      <c r="M19" s="35">
        <v>0</v>
      </c>
      <c r="N19" s="33">
        <v>15656</v>
      </c>
      <c r="O19" s="33">
        <v>27583.37</v>
      </c>
      <c r="P19" s="34">
        <v>14908</v>
      </c>
      <c r="Q19" s="34">
        <v>18533.03</v>
      </c>
      <c r="R19" s="34">
        <v>666</v>
      </c>
      <c r="S19" s="34">
        <v>7195.61</v>
      </c>
      <c r="T19" s="34">
        <v>6</v>
      </c>
      <c r="U19" s="34">
        <v>560.24</v>
      </c>
      <c r="V19" s="34">
        <v>56</v>
      </c>
      <c r="W19" s="34">
        <v>764.98</v>
      </c>
      <c r="X19" s="34">
        <v>20</v>
      </c>
      <c r="Y19" s="34">
        <v>529.51</v>
      </c>
      <c r="Z19" s="34">
        <v>0</v>
      </c>
      <c r="AA19" s="34">
        <v>0</v>
      </c>
      <c r="AB19" s="34">
        <v>364</v>
      </c>
      <c r="AC19" s="34">
        <v>1003.49</v>
      </c>
      <c r="AD19" s="34">
        <v>3360</v>
      </c>
      <c r="AE19" s="34">
        <v>21551.48</v>
      </c>
      <c r="AF19" s="34">
        <v>0</v>
      </c>
      <c r="AG19" s="34">
        <v>0</v>
      </c>
      <c r="AH19" s="34">
        <v>0</v>
      </c>
      <c r="AI19" s="34">
        <v>0</v>
      </c>
      <c r="AJ19" s="34">
        <v>11152</v>
      </c>
      <c r="AK19" s="34">
        <v>4627.83</v>
      </c>
      <c r="AL19" s="35">
        <v>65568</v>
      </c>
      <c r="AM19" s="35">
        <v>95222.07</v>
      </c>
      <c r="AN19" s="34">
        <v>43809</v>
      </c>
      <c r="AO19" s="34">
        <v>33199.509999999995</v>
      </c>
      <c r="AP19" s="34">
        <v>16</v>
      </c>
      <c r="AQ19" s="34">
        <v>6.59</v>
      </c>
      <c r="AR19" s="34">
        <v>5</v>
      </c>
      <c r="AS19" s="34">
        <v>86.899999999999991</v>
      </c>
      <c r="AT19" s="34">
        <v>343</v>
      </c>
      <c r="AU19" s="34">
        <v>6278.44</v>
      </c>
      <c r="AV19" s="34">
        <v>4277</v>
      </c>
      <c r="AW19" s="34">
        <v>15328.92</v>
      </c>
      <c r="AX19" s="34">
        <v>40148</v>
      </c>
      <c r="AY19" s="34">
        <v>94400.12</v>
      </c>
      <c r="AZ19" s="35">
        <v>44789</v>
      </c>
      <c r="BA19" s="35">
        <v>116100.97</v>
      </c>
      <c r="BB19" s="35">
        <v>110357</v>
      </c>
      <c r="BC19" s="35">
        <v>211323.04</v>
      </c>
    </row>
    <row r="20" spans="1:55" ht="12.75" customHeight="1" x14ac:dyDescent="0.25">
      <c r="A20" s="31">
        <v>11</v>
      </c>
      <c r="B20" s="32" t="s">
        <v>95</v>
      </c>
      <c r="C20" s="33">
        <v>136415</v>
      </c>
      <c r="D20" s="33">
        <v>93769.99</v>
      </c>
      <c r="E20" s="34">
        <v>126812</v>
      </c>
      <c r="F20" s="34">
        <v>73995.91</v>
      </c>
      <c r="G20" s="34">
        <v>3930</v>
      </c>
      <c r="H20" s="34">
        <v>2972.8599999999997</v>
      </c>
      <c r="I20" s="34">
        <v>5673</v>
      </c>
      <c r="J20" s="34">
        <v>16801.220000000005</v>
      </c>
      <c r="K20" s="34">
        <v>0</v>
      </c>
      <c r="L20" s="34">
        <v>0</v>
      </c>
      <c r="M20" s="35">
        <v>0</v>
      </c>
      <c r="N20" s="33">
        <v>21479</v>
      </c>
      <c r="O20" s="33">
        <v>55553.4</v>
      </c>
      <c r="P20" s="34">
        <v>20032</v>
      </c>
      <c r="Q20" s="34">
        <v>33418</v>
      </c>
      <c r="R20" s="34">
        <v>1269</v>
      </c>
      <c r="S20" s="34">
        <v>18299.45</v>
      </c>
      <c r="T20" s="34">
        <v>51</v>
      </c>
      <c r="U20" s="34">
        <v>3274.12</v>
      </c>
      <c r="V20" s="34">
        <v>47</v>
      </c>
      <c r="W20" s="34">
        <v>507.65000000000003</v>
      </c>
      <c r="X20" s="34">
        <v>80</v>
      </c>
      <c r="Y20" s="34">
        <v>54.18</v>
      </c>
      <c r="Z20" s="34">
        <v>0</v>
      </c>
      <c r="AA20" s="34">
        <v>0</v>
      </c>
      <c r="AB20" s="34">
        <v>824</v>
      </c>
      <c r="AC20" s="34">
        <v>2106.5600000000004</v>
      </c>
      <c r="AD20" s="34">
        <v>3428</v>
      </c>
      <c r="AE20" s="34">
        <v>25234.880000000001</v>
      </c>
      <c r="AF20" s="34">
        <v>3</v>
      </c>
      <c r="AG20" s="34">
        <v>32.31</v>
      </c>
      <c r="AH20" s="34">
        <v>2</v>
      </c>
      <c r="AI20" s="34">
        <v>2</v>
      </c>
      <c r="AJ20" s="34">
        <v>14111</v>
      </c>
      <c r="AK20" s="34">
        <v>8379.07</v>
      </c>
      <c r="AL20" s="35">
        <v>176262</v>
      </c>
      <c r="AM20" s="35">
        <v>185078.21000000002</v>
      </c>
      <c r="AN20" s="34">
        <v>117801</v>
      </c>
      <c r="AO20" s="34">
        <v>71617.22</v>
      </c>
      <c r="AP20" s="34">
        <v>4</v>
      </c>
      <c r="AQ20" s="34">
        <v>3.22</v>
      </c>
      <c r="AR20" s="34">
        <v>19</v>
      </c>
      <c r="AS20" s="34">
        <v>300.26</v>
      </c>
      <c r="AT20" s="34">
        <v>705</v>
      </c>
      <c r="AU20" s="34">
        <v>12135.840000000002</v>
      </c>
      <c r="AV20" s="34">
        <v>10679</v>
      </c>
      <c r="AW20" s="34">
        <v>24375.609999999997</v>
      </c>
      <c r="AX20" s="34">
        <v>18229</v>
      </c>
      <c r="AY20" s="34">
        <v>36995.909999999996</v>
      </c>
      <c r="AZ20" s="35">
        <v>29636</v>
      </c>
      <c r="BA20" s="35">
        <v>73810.84</v>
      </c>
      <c r="BB20" s="35">
        <v>205898</v>
      </c>
      <c r="BC20" s="35">
        <v>258889.05000000002</v>
      </c>
    </row>
    <row r="21" spans="1:55" ht="12.75" customHeight="1" x14ac:dyDescent="0.25">
      <c r="A21" s="31">
        <v>12</v>
      </c>
      <c r="B21" s="32" t="s">
        <v>96</v>
      </c>
      <c r="C21" s="33">
        <v>142886</v>
      </c>
      <c r="D21" s="33">
        <v>143045.43</v>
      </c>
      <c r="E21" s="34">
        <v>142434</v>
      </c>
      <c r="F21" s="34">
        <v>141997.09</v>
      </c>
      <c r="G21" s="34">
        <v>30</v>
      </c>
      <c r="H21" s="34">
        <v>108.59</v>
      </c>
      <c r="I21" s="34">
        <v>422</v>
      </c>
      <c r="J21" s="34">
        <v>939.74999999999989</v>
      </c>
      <c r="K21" s="34">
        <v>0</v>
      </c>
      <c r="L21" s="34">
        <v>0</v>
      </c>
      <c r="M21" s="35">
        <v>0</v>
      </c>
      <c r="N21" s="33">
        <v>7638</v>
      </c>
      <c r="O21" s="33">
        <v>21042.37</v>
      </c>
      <c r="P21" s="34">
        <v>6623</v>
      </c>
      <c r="Q21" s="34">
        <v>12765.289999999997</v>
      </c>
      <c r="R21" s="34">
        <v>316</v>
      </c>
      <c r="S21" s="34">
        <v>6100.1</v>
      </c>
      <c r="T21" s="34">
        <v>98</v>
      </c>
      <c r="U21" s="34">
        <v>1755.46</v>
      </c>
      <c r="V21" s="34">
        <v>23</v>
      </c>
      <c r="W21" s="34">
        <v>78</v>
      </c>
      <c r="X21" s="34">
        <v>578</v>
      </c>
      <c r="Y21" s="34">
        <v>343.52</v>
      </c>
      <c r="Z21" s="34">
        <v>0</v>
      </c>
      <c r="AA21" s="34">
        <v>0</v>
      </c>
      <c r="AB21" s="34">
        <v>572</v>
      </c>
      <c r="AC21" s="34">
        <v>1716.4299999999998</v>
      </c>
      <c r="AD21" s="34">
        <v>3867</v>
      </c>
      <c r="AE21" s="34">
        <v>30712.180000000004</v>
      </c>
      <c r="AF21" s="34">
        <v>3</v>
      </c>
      <c r="AG21" s="34">
        <v>11.33</v>
      </c>
      <c r="AH21" s="34">
        <v>0</v>
      </c>
      <c r="AI21" s="34">
        <v>0</v>
      </c>
      <c r="AJ21" s="34">
        <v>3631</v>
      </c>
      <c r="AK21" s="34">
        <v>1042.17</v>
      </c>
      <c r="AL21" s="35">
        <v>158597</v>
      </c>
      <c r="AM21" s="35">
        <v>197569.90999999997</v>
      </c>
      <c r="AN21" s="34">
        <v>64155</v>
      </c>
      <c r="AO21" s="34">
        <v>53397.84</v>
      </c>
      <c r="AP21" s="34">
        <v>100</v>
      </c>
      <c r="AQ21" s="34">
        <v>179.9</v>
      </c>
      <c r="AR21" s="34">
        <v>12</v>
      </c>
      <c r="AS21" s="34">
        <v>284.70999999999998</v>
      </c>
      <c r="AT21" s="34">
        <v>586</v>
      </c>
      <c r="AU21" s="34">
        <v>9714.3300000000017</v>
      </c>
      <c r="AV21" s="34">
        <v>5543</v>
      </c>
      <c r="AW21" s="34">
        <v>19563.3</v>
      </c>
      <c r="AX21" s="34">
        <v>12709</v>
      </c>
      <c r="AY21" s="34">
        <v>21264.65</v>
      </c>
      <c r="AZ21" s="35">
        <v>18950</v>
      </c>
      <c r="BA21" s="35">
        <v>51006.89</v>
      </c>
      <c r="BB21" s="35">
        <v>177547</v>
      </c>
      <c r="BC21" s="35">
        <v>248576.8</v>
      </c>
    </row>
    <row r="22" spans="1:55" ht="12.75" customHeight="1" x14ac:dyDescent="0.25">
      <c r="A22" s="31">
        <v>13</v>
      </c>
      <c r="B22" s="32" t="s">
        <v>97</v>
      </c>
      <c r="C22" s="33">
        <v>288600</v>
      </c>
      <c r="D22" s="33">
        <v>564575.36</v>
      </c>
      <c r="E22" s="34">
        <v>279683</v>
      </c>
      <c r="F22" s="34">
        <v>508354.56000000006</v>
      </c>
      <c r="G22" s="34">
        <v>676</v>
      </c>
      <c r="H22" s="34">
        <v>3010.7900000000004</v>
      </c>
      <c r="I22" s="34">
        <v>8241</v>
      </c>
      <c r="J22" s="34">
        <v>53210.01</v>
      </c>
      <c r="K22" s="34">
        <v>0</v>
      </c>
      <c r="L22" s="34">
        <v>0</v>
      </c>
      <c r="M22" s="35">
        <v>0</v>
      </c>
      <c r="N22" s="33">
        <v>42975</v>
      </c>
      <c r="O22" s="33">
        <v>221267.74000000002</v>
      </c>
      <c r="P22" s="34">
        <v>38178</v>
      </c>
      <c r="Q22" s="34">
        <v>100390.79</v>
      </c>
      <c r="R22" s="34">
        <v>4091</v>
      </c>
      <c r="S22" s="34">
        <v>94180.040000000008</v>
      </c>
      <c r="T22" s="34">
        <v>240</v>
      </c>
      <c r="U22" s="34">
        <v>24970.41</v>
      </c>
      <c r="V22" s="34">
        <v>323</v>
      </c>
      <c r="W22" s="34">
        <v>808.79</v>
      </c>
      <c r="X22" s="34">
        <v>143</v>
      </c>
      <c r="Y22" s="34">
        <v>917.71</v>
      </c>
      <c r="Z22" s="34">
        <v>0</v>
      </c>
      <c r="AA22" s="34">
        <v>0</v>
      </c>
      <c r="AB22" s="34">
        <v>3876</v>
      </c>
      <c r="AC22" s="34">
        <v>9749.1759999999995</v>
      </c>
      <c r="AD22" s="34">
        <v>32853</v>
      </c>
      <c r="AE22" s="34">
        <v>183098.89</v>
      </c>
      <c r="AF22" s="34">
        <v>4711</v>
      </c>
      <c r="AG22" s="34">
        <v>1500</v>
      </c>
      <c r="AH22" s="34">
        <v>29</v>
      </c>
      <c r="AI22" s="34">
        <v>147.18</v>
      </c>
      <c r="AJ22" s="34">
        <v>121254</v>
      </c>
      <c r="AK22" s="34">
        <v>23591.219999999998</v>
      </c>
      <c r="AL22" s="35">
        <v>494298</v>
      </c>
      <c r="AM22" s="35">
        <v>1003929.566</v>
      </c>
      <c r="AN22" s="34">
        <v>345502</v>
      </c>
      <c r="AO22" s="34">
        <v>246334.18</v>
      </c>
      <c r="AP22" s="34">
        <v>144</v>
      </c>
      <c r="AQ22" s="34">
        <v>143.32</v>
      </c>
      <c r="AR22" s="34">
        <v>91</v>
      </c>
      <c r="AS22" s="34">
        <v>2494.1799999999998</v>
      </c>
      <c r="AT22" s="34">
        <v>4049</v>
      </c>
      <c r="AU22" s="34">
        <v>75121.300000000017</v>
      </c>
      <c r="AV22" s="34">
        <v>22946</v>
      </c>
      <c r="AW22" s="34">
        <v>72490.78</v>
      </c>
      <c r="AX22" s="34">
        <v>120825</v>
      </c>
      <c r="AY22" s="34">
        <v>237211.43</v>
      </c>
      <c r="AZ22" s="35">
        <v>148055</v>
      </c>
      <c r="BA22" s="35">
        <v>387461.01</v>
      </c>
      <c r="BB22" s="35">
        <v>642353</v>
      </c>
      <c r="BC22" s="35">
        <v>1391390.5759999999</v>
      </c>
    </row>
    <row r="23" spans="1:55" ht="12.75" customHeight="1" x14ac:dyDescent="0.25">
      <c r="A23" s="31">
        <v>14</v>
      </c>
      <c r="B23" s="32" t="s">
        <v>98</v>
      </c>
      <c r="C23" s="33">
        <v>424725</v>
      </c>
      <c r="D23" s="33">
        <v>424364.53999999992</v>
      </c>
      <c r="E23" s="34">
        <v>422820</v>
      </c>
      <c r="F23" s="34">
        <v>401212.02999999991</v>
      </c>
      <c r="G23" s="34">
        <v>463</v>
      </c>
      <c r="H23" s="34">
        <v>3725.06</v>
      </c>
      <c r="I23" s="34">
        <v>1442</v>
      </c>
      <c r="J23" s="34">
        <v>19427.450000000004</v>
      </c>
      <c r="K23" s="34">
        <v>0</v>
      </c>
      <c r="L23" s="34">
        <v>0</v>
      </c>
      <c r="M23" s="35">
        <v>0</v>
      </c>
      <c r="N23" s="33">
        <v>19890</v>
      </c>
      <c r="O23" s="33">
        <v>76812.299999999988</v>
      </c>
      <c r="P23" s="34">
        <v>17311</v>
      </c>
      <c r="Q23" s="34">
        <v>40180.399999999994</v>
      </c>
      <c r="R23" s="34">
        <v>1403</v>
      </c>
      <c r="S23" s="34">
        <v>26550.090000000004</v>
      </c>
      <c r="T23" s="34">
        <v>185</v>
      </c>
      <c r="U23" s="34">
        <v>9095.9</v>
      </c>
      <c r="V23" s="34">
        <v>51</v>
      </c>
      <c r="W23" s="34">
        <v>113</v>
      </c>
      <c r="X23" s="34">
        <v>940</v>
      </c>
      <c r="Y23" s="34">
        <v>872.91000000000008</v>
      </c>
      <c r="Z23" s="34">
        <v>0</v>
      </c>
      <c r="AA23" s="34">
        <v>0</v>
      </c>
      <c r="AB23" s="34">
        <v>1512</v>
      </c>
      <c r="AC23" s="34">
        <v>4211.99</v>
      </c>
      <c r="AD23" s="34">
        <v>6520</v>
      </c>
      <c r="AE23" s="34">
        <v>48689.310000000005</v>
      </c>
      <c r="AF23" s="34">
        <v>4</v>
      </c>
      <c r="AG23" s="34">
        <v>13.17</v>
      </c>
      <c r="AH23" s="34">
        <v>4</v>
      </c>
      <c r="AI23" s="34">
        <v>2</v>
      </c>
      <c r="AJ23" s="34">
        <v>8750</v>
      </c>
      <c r="AK23" s="34">
        <v>1657.2500000000002</v>
      </c>
      <c r="AL23" s="35">
        <v>461405</v>
      </c>
      <c r="AM23" s="35">
        <v>555750.55999999994</v>
      </c>
      <c r="AN23" s="34">
        <v>207931</v>
      </c>
      <c r="AO23" s="34">
        <v>199335.29</v>
      </c>
      <c r="AP23" s="34">
        <v>101</v>
      </c>
      <c r="AQ23" s="34">
        <v>111.28</v>
      </c>
      <c r="AR23" s="34">
        <v>17</v>
      </c>
      <c r="AS23" s="34">
        <v>321.45999999999998</v>
      </c>
      <c r="AT23" s="34">
        <v>1021</v>
      </c>
      <c r="AU23" s="34">
        <v>17579.399999999994</v>
      </c>
      <c r="AV23" s="34">
        <v>13326</v>
      </c>
      <c r="AW23" s="34">
        <v>45085.959999999985</v>
      </c>
      <c r="AX23" s="34">
        <v>32302</v>
      </c>
      <c r="AY23" s="34">
        <v>89945.719999999987</v>
      </c>
      <c r="AZ23" s="35">
        <v>46767</v>
      </c>
      <c r="BA23" s="35">
        <v>153043.81999999995</v>
      </c>
      <c r="BB23" s="35">
        <v>508172</v>
      </c>
      <c r="BC23" s="35">
        <v>708794.37999999989</v>
      </c>
    </row>
    <row r="24" spans="1:55" ht="12.75" customHeight="1" x14ac:dyDescent="0.25">
      <c r="A24" s="31">
        <v>15</v>
      </c>
      <c r="B24" s="32" t="s">
        <v>99</v>
      </c>
      <c r="C24" s="33">
        <v>267440</v>
      </c>
      <c r="D24" s="33">
        <v>611694.53</v>
      </c>
      <c r="E24" s="34">
        <v>255444</v>
      </c>
      <c r="F24" s="34">
        <v>462241.79000000004</v>
      </c>
      <c r="G24" s="34">
        <v>818</v>
      </c>
      <c r="H24" s="34">
        <v>23051.64</v>
      </c>
      <c r="I24" s="34">
        <v>11178</v>
      </c>
      <c r="J24" s="34">
        <v>126401.09999999998</v>
      </c>
      <c r="K24" s="34">
        <v>0</v>
      </c>
      <c r="L24" s="34">
        <v>0</v>
      </c>
      <c r="M24" s="35">
        <v>0</v>
      </c>
      <c r="N24" s="33">
        <v>81094</v>
      </c>
      <c r="O24" s="33">
        <v>581697.06000000006</v>
      </c>
      <c r="P24" s="34">
        <v>71355</v>
      </c>
      <c r="Q24" s="34">
        <v>250395.51</v>
      </c>
      <c r="R24" s="34">
        <v>8907</v>
      </c>
      <c r="S24" s="34">
        <v>226826.6</v>
      </c>
      <c r="T24" s="34">
        <v>570</v>
      </c>
      <c r="U24" s="34">
        <v>95701.69</v>
      </c>
      <c r="V24" s="34">
        <v>79</v>
      </c>
      <c r="W24" s="34">
        <v>677.67000000000007</v>
      </c>
      <c r="X24" s="34">
        <v>183</v>
      </c>
      <c r="Y24" s="34">
        <v>8095.59</v>
      </c>
      <c r="Z24" s="34">
        <v>1</v>
      </c>
      <c r="AA24" s="34">
        <v>601.5</v>
      </c>
      <c r="AB24" s="34">
        <v>11542</v>
      </c>
      <c r="AC24" s="34">
        <v>25018.51</v>
      </c>
      <c r="AD24" s="34">
        <v>30323</v>
      </c>
      <c r="AE24" s="34">
        <v>217072.69999999995</v>
      </c>
      <c r="AF24" s="34">
        <v>13</v>
      </c>
      <c r="AG24" s="34">
        <v>85.97</v>
      </c>
      <c r="AH24" s="34">
        <v>6</v>
      </c>
      <c r="AI24" s="34">
        <v>28.39</v>
      </c>
      <c r="AJ24" s="34">
        <v>98873</v>
      </c>
      <c r="AK24" s="34">
        <v>72289.53</v>
      </c>
      <c r="AL24" s="35">
        <v>489292</v>
      </c>
      <c r="AM24" s="35">
        <v>1508488.19</v>
      </c>
      <c r="AN24" s="34">
        <v>362866</v>
      </c>
      <c r="AO24" s="34">
        <v>256124.85999999993</v>
      </c>
      <c r="AP24" s="34">
        <v>307</v>
      </c>
      <c r="AQ24" s="34">
        <v>2993.39</v>
      </c>
      <c r="AR24" s="34">
        <v>193</v>
      </c>
      <c r="AS24" s="34">
        <v>4505.96</v>
      </c>
      <c r="AT24" s="34">
        <v>9885</v>
      </c>
      <c r="AU24" s="34">
        <v>209951.25999999998</v>
      </c>
      <c r="AV24" s="34">
        <v>41080</v>
      </c>
      <c r="AW24" s="34">
        <v>112559.67</v>
      </c>
      <c r="AX24" s="34">
        <v>209539</v>
      </c>
      <c r="AY24" s="34">
        <v>749562.72</v>
      </c>
      <c r="AZ24" s="35">
        <v>261004</v>
      </c>
      <c r="BA24" s="35">
        <v>1079573</v>
      </c>
      <c r="BB24" s="35">
        <v>750296</v>
      </c>
      <c r="BC24" s="35">
        <v>2588061.19</v>
      </c>
    </row>
    <row r="25" spans="1:55" ht="12.75" customHeight="1" x14ac:dyDescent="0.25">
      <c r="A25" s="31">
        <v>16</v>
      </c>
      <c r="B25" s="32" t="s">
        <v>100</v>
      </c>
      <c r="C25" s="33">
        <v>162493</v>
      </c>
      <c r="D25" s="33">
        <v>340076.7699999999</v>
      </c>
      <c r="E25" s="34">
        <v>159887</v>
      </c>
      <c r="F25" s="34">
        <v>278632.79999999993</v>
      </c>
      <c r="G25" s="34">
        <v>188</v>
      </c>
      <c r="H25" s="34">
        <v>1514.7500000000002</v>
      </c>
      <c r="I25" s="34">
        <v>2418</v>
      </c>
      <c r="J25" s="34">
        <v>59929.219999999987</v>
      </c>
      <c r="K25" s="34">
        <v>0</v>
      </c>
      <c r="L25" s="34">
        <v>0</v>
      </c>
      <c r="M25" s="35">
        <v>0</v>
      </c>
      <c r="N25" s="33">
        <v>22019</v>
      </c>
      <c r="O25" s="33">
        <v>144991.06</v>
      </c>
      <c r="P25" s="34">
        <v>18797</v>
      </c>
      <c r="Q25" s="34">
        <v>73639.739999999991</v>
      </c>
      <c r="R25" s="34">
        <v>2127</v>
      </c>
      <c r="S25" s="34">
        <v>46762.400000000001</v>
      </c>
      <c r="T25" s="34">
        <v>139</v>
      </c>
      <c r="U25" s="34">
        <v>21911.22</v>
      </c>
      <c r="V25" s="34">
        <v>110</v>
      </c>
      <c r="W25" s="34">
        <v>1266.95</v>
      </c>
      <c r="X25" s="34">
        <v>846</v>
      </c>
      <c r="Y25" s="34">
        <v>1410.75</v>
      </c>
      <c r="Z25" s="34">
        <v>0</v>
      </c>
      <c r="AA25" s="34">
        <v>0</v>
      </c>
      <c r="AB25" s="34">
        <v>2491</v>
      </c>
      <c r="AC25" s="34">
        <v>7087.1400000000012</v>
      </c>
      <c r="AD25" s="34">
        <v>12097</v>
      </c>
      <c r="AE25" s="34">
        <v>85384.919999999984</v>
      </c>
      <c r="AF25" s="34">
        <v>0</v>
      </c>
      <c r="AG25" s="34">
        <v>0</v>
      </c>
      <c r="AH25" s="34">
        <v>10</v>
      </c>
      <c r="AI25" s="34">
        <v>6.01</v>
      </c>
      <c r="AJ25" s="34">
        <v>74711</v>
      </c>
      <c r="AK25" s="34">
        <v>17522.12</v>
      </c>
      <c r="AL25" s="35">
        <v>273821</v>
      </c>
      <c r="AM25" s="35">
        <v>595068.0199999999</v>
      </c>
      <c r="AN25" s="34">
        <v>161755</v>
      </c>
      <c r="AO25" s="34">
        <v>106819.67</v>
      </c>
      <c r="AP25" s="34">
        <v>131</v>
      </c>
      <c r="AQ25" s="34">
        <v>324.46999999999997</v>
      </c>
      <c r="AR25" s="34">
        <v>27</v>
      </c>
      <c r="AS25" s="34">
        <v>692.86</v>
      </c>
      <c r="AT25" s="34">
        <v>2573</v>
      </c>
      <c r="AU25" s="34">
        <v>50590.01</v>
      </c>
      <c r="AV25" s="34">
        <v>15497</v>
      </c>
      <c r="AW25" s="34">
        <v>56118.23000000001</v>
      </c>
      <c r="AX25" s="34">
        <v>63636</v>
      </c>
      <c r="AY25" s="34">
        <v>217795.64</v>
      </c>
      <c r="AZ25" s="35">
        <v>81864</v>
      </c>
      <c r="BA25" s="35">
        <v>325521.21000000002</v>
      </c>
      <c r="BB25" s="35">
        <v>355685</v>
      </c>
      <c r="BC25" s="35">
        <v>920589.23</v>
      </c>
    </row>
    <row r="26" spans="1:55" ht="12.75" customHeight="1" x14ac:dyDescent="0.25">
      <c r="A26" s="31">
        <v>17</v>
      </c>
      <c r="B26" s="32" t="s">
        <v>101</v>
      </c>
      <c r="C26" s="33">
        <v>6499</v>
      </c>
      <c r="D26" s="33">
        <v>2825177.1399999997</v>
      </c>
      <c r="E26" s="34">
        <v>4085</v>
      </c>
      <c r="F26" s="34">
        <v>1620496.0699999998</v>
      </c>
      <c r="G26" s="34">
        <v>245</v>
      </c>
      <c r="H26" s="34">
        <v>66485.150000000009</v>
      </c>
      <c r="I26" s="34">
        <v>2169</v>
      </c>
      <c r="J26" s="34">
        <v>1138195.92</v>
      </c>
      <c r="K26" s="34">
        <v>0</v>
      </c>
      <c r="L26" s="34">
        <v>0</v>
      </c>
      <c r="M26" s="35">
        <v>0</v>
      </c>
      <c r="N26" s="33">
        <v>113106</v>
      </c>
      <c r="O26" s="33">
        <v>10879667.23</v>
      </c>
      <c r="P26" s="34">
        <v>60150</v>
      </c>
      <c r="Q26" s="34">
        <v>3276446.5799999996</v>
      </c>
      <c r="R26" s="34">
        <v>35149</v>
      </c>
      <c r="S26" s="34">
        <v>4271593.669999999</v>
      </c>
      <c r="T26" s="34">
        <v>17165</v>
      </c>
      <c r="U26" s="34">
        <v>2947435.5100000012</v>
      </c>
      <c r="V26" s="34">
        <v>384</v>
      </c>
      <c r="W26" s="34">
        <v>90156.709999999992</v>
      </c>
      <c r="X26" s="34">
        <v>258</v>
      </c>
      <c r="Y26" s="34">
        <v>294034.76</v>
      </c>
      <c r="Z26" s="34">
        <v>503</v>
      </c>
      <c r="AA26" s="34">
        <v>428887.19</v>
      </c>
      <c r="AB26" s="34">
        <v>7150</v>
      </c>
      <c r="AC26" s="34">
        <v>36551.069999999992</v>
      </c>
      <c r="AD26" s="34">
        <v>60724</v>
      </c>
      <c r="AE26" s="34">
        <v>1883829.0900000003</v>
      </c>
      <c r="AF26" s="34">
        <v>48</v>
      </c>
      <c r="AG26" s="34">
        <v>3366.02</v>
      </c>
      <c r="AH26" s="34">
        <v>140</v>
      </c>
      <c r="AI26" s="34">
        <v>17059.28</v>
      </c>
      <c r="AJ26" s="34">
        <v>91086</v>
      </c>
      <c r="AK26" s="34">
        <v>102592.14999999997</v>
      </c>
      <c r="AL26" s="35">
        <v>279256</v>
      </c>
      <c r="AM26" s="35">
        <v>16177129.17</v>
      </c>
      <c r="AN26" s="34">
        <v>102963</v>
      </c>
      <c r="AO26" s="34">
        <v>1329759.9300000002</v>
      </c>
      <c r="AP26" s="34">
        <v>599</v>
      </c>
      <c r="AQ26" s="34">
        <v>523949.11</v>
      </c>
      <c r="AR26" s="34">
        <v>1657</v>
      </c>
      <c r="AS26" s="34">
        <v>33205.19</v>
      </c>
      <c r="AT26" s="34">
        <v>72271</v>
      </c>
      <c r="AU26" s="34">
        <v>5424470.5099999998</v>
      </c>
      <c r="AV26" s="34">
        <v>4112533</v>
      </c>
      <c r="AW26" s="34">
        <v>9258009.5800000001</v>
      </c>
      <c r="AX26" s="34">
        <v>4131752</v>
      </c>
      <c r="AY26" s="34">
        <v>89746706.540000007</v>
      </c>
      <c r="AZ26" s="35">
        <v>8318812</v>
      </c>
      <c r="BA26" s="35">
        <v>104986340.93000001</v>
      </c>
      <c r="BB26" s="35">
        <v>8598068</v>
      </c>
      <c r="BC26" s="35">
        <v>121163470.10000001</v>
      </c>
    </row>
    <row r="27" spans="1:55" ht="12.75" customHeight="1" x14ac:dyDescent="0.25">
      <c r="A27" s="31">
        <v>18</v>
      </c>
      <c r="B27" s="32" t="s">
        <v>102</v>
      </c>
      <c r="C27" s="33">
        <v>317948</v>
      </c>
      <c r="D27" s="33">
        <v>296581.29000000004</v>
      </c>
      <c r="E27" s="34">
        <v>292129</v>
      </c>
      <c r="F27" s="34">
        <v>166328.81000000003</v>
      </c>
      <c r="G27" s="34">
        <v>104</v>
      </c>
      <c r="H27" s="34">
        <v>6341.4900000000007</v>
      </c>
      <c r="I27" s="34">
        <v>25715</v>
      </c>
      <c r="J27" s="34">
        <v>123910.99</v>
      </c>
      <c r="K27" s="34">
        <v>0</v>
      </c>
      <c r="L27" s="34">
        <v>0</v>
      </c>
      <c r="M27" s="35">
        <v>0</v>
      </c>
      <c r="N27" s="33">
        <v>162565</v>
      </c>
      <c r="O27" s="33">
        <v>4004170.0200000005</v>
      </c>
      <c r="P27" s="34">
        <v>115332</v>
      </c>
      <c r="Q27" s="34">
        <v>1230487.2699999998</v>
      </c>
      <c r="R27" s="34">
        <v>38041</v>
      </c>
      <c r="S27" s="34">
        <v>1633978.0500000003</v>
      </c>
      <c r="T27" s="34">
        <v>8522</v>
      </c>
      <c r="U27" s="34">
        <v>1099832.06</v>
      </c>
      <c r="V27" s="34">
        <v>423</v>
      </c>
      <c r="W27" s="34">
        <v>10596.650000000001</v>
      </c>
      <c r="X27" s="34">
        <v>247</v>
      </c>
      <c r="Y27" s="34">
        <v>29275.989999999998</v>
      </c>
      <c r="Z27" s="34">
        <v>177</v>
      </c>
      <c r="AA27" s="34">
        <v>63370.670000000006</v>
      </c>
      <c r="AB27" s="34">
        <v>16011</v>
      </c>
      <c r="AC27" s="34">
        <v>79770.489999999991</v>
      </c>
      <c r="AD27" s="34">
        <v>73851</v>
      </c>
      <c r="AE27" s="34">
        <v>892310.7699999999</v>
      </c>
      <c r="AF27" s="34">
        <v>43</v>
      </c>
      <c r="AG27" s="34">
        <v>99.24</v>
      </c>
      <c r="AH27" s="34">
        <v>11</v>
      </c>
      <c r="AI27" s="34">
        <v>1292.8</v>
      </c>
      <c r="AJ27" s="34">
        <v>95205</v>
      </c>
      <c r="AK27" s="34">
        <v>31699.79</v>
      </c>
      <c r="AL27" s="35">
        <v>665811</v>
      </c>
      <c r="AM27" s="35">
        <v>5369295.0700000003</v>
      </c>
      <c r="AN27" s="34">
        <v>301196</v>
      </c>
      <c r="AO27" s="34">
        <v>277486.48000000004</v>
      </c>
      <c r="AP27" s="34">
        <v>666</v>
      </c>
      <c r="AQ27" s="34">
        <v>717.53000000000009</v>
      </c>
      <c r="AR27" s="34">
        <v>2452</v>
      </c>
      <c r="AS27" s="34">
        <v>65170.474000000002</v>
      </c>
      <c r="AT27" s="34">
        <v>68815</v>
      </c>
      <c r="AU27" s="34">
        <v>3854993.4299999992</v>
      </c>
      <c r="AV27" s="34">
        <v>3889049</v>
      </c>
      <c r="AW27" s="34">
        <v>4608677.3500000006</v>
      </c>
      <c r="AX27" s="34">
        <v>4748851</v>
      </c>
      <c r="AY27" s="34">
        <v>14566755.280000001</v>
      </c>
      <c r="AZ27" s="35">
        <v>8709833</v>
      </c>
      <c r="BA27" s="35">
        <v>23096314.064000003</v>
      </c>
      <c r="BB27" s="35">
        <v>9375644</v>
      </c>
      <c r="BC27" s="35">
        <v>28465609.134000003</v>
      </c>
    </row>
    <row r="28" spans="1:55" ht="12.75" customHeight="1" x14ac:dyDescent="0.25">
      <c r="A28" s="31">
        <v>19</v>
      </c>
      <c r="B28" s="32" t="s">
        <v>103</v>
      </c>
      <c r="C28" s="33">
        <v>318901</v>
      </c>
      <c r="D28" s="33">
        <v>546815.21</v>
      </c>
      <c r="E28" s="34">
        <v>293907</v>
      </c>
      <c r="F28" s="34">
        <v>316938.36</v>
      </c>
      <c r="G28" s="34">
        <v>404</v>
      </c>
      <c r="H28" s="34">
        <v>22380.019999999997</v>
      </c>
      <c r="I28" s="34">
        <v>24590</v>
      </c>
      <c r="J28" s="34">
        <v>207496.83</v>
      </c>
      <c r="K28" s="34">
        <v>0</v>
      </c>
      <c r="L28" s="34">
        <v>0</v>
      </c>
      <c r="M28" s="35">
        <v>0</v>
      </c>
      <c r="N28" s="33">
        <v>263455</v>
      </c>
      <c r="O28" s="33">
        <v>1341961.3299999998</v>
      </c>
      <c r="P28" s="34">
        <v>243917</v>
      </c>
      <c r="Q28" s="34">
        <v>525736.89999999991</v>
      </c>
      <c r="R28" s="34">
        <v>16069</v>
      </c>
      <c r="S28" s="34">
        <v>532666.6</v>
      </c>
      <c r="T28" s="34">
        <v>2690</v>
      </c>
      <c r="U28" s="34">
        <v>264891.39999999997</v>
      </c>
      <c r="V28" s="34">
        <v>401</v>
      </c>
      <c r="W28" s="34">
        <v>1178.3799999999999</v>
      </c>
      <c r="X28" s="34">
        <v>378</v>
      </c>
      <c r="Y28" s="34">
        <v>17488.05</v>
      </c>
      <c r="Z28" s="34">
        <v>4</v>
      </c>
      <c r="AA28" s="34">
        <v>1510.0300000000002</v>
      </c>
      <c r="AB28" s="34">
        <v>12001</v>
      </c>
      <c r="AC28" s="34">
        <v>38025.369999999995</v>
      </c>
      <c r="AD28" s="34">
        <v>56396</v>
      </c>
      <c r="AE28" s="34">
        <v>568774.46</v>
      </c>
      <c r="AF28" s="34">
        <v>18</v>
      </c>
      <c r="AG28" s="34">
        <v>505.21</v>
      </c>
      <c r="AH28" s="34">
        <v>96</v>
      </c>
      <c r="AI28" s="34">
        <v>575.09</v>
      </c>
      <c r="AJ28" s="34">
        <v>180755</v>
      </c>
      <c r="AK28" s="34">
        <v>38577.580000000009</v>
      </c>
      <c r="AL28" s="35">
        <v>831626</v>
      </c>
      <c r="AM28" s="35">
        <v>2536744.2799999998</v>
      </c>
      <c r="AN28" s="34">
        <v>630043</v>
      </c>
      <c r="AO28" s="34">
        <v>392755.90000000008</v>
      </c>
      <c r="AP28" s="34">
        <v>93</v>
      </c>
      <c r="AQ28" s="34">
        <v>1716.5099999999998</v>
      </c>
      <c r="AR28" s="34">
        <v>692</v>
      </c>
      <c r="AS28" s="34">
        <v>14825.089999999998</v>
      </c>
      <c r="AT28" s="34">
        <v>18866</v>
      </c>
      <c r="AU28" s="34">
        <v>484586.06999999989</v>
      </c>
      <c r="AV28" s="34">
        <v>77942</v>
      </c>
      <c r="AW28" s="34">
        <v>254488.98000000007</v>
      </c>
      <c r="AX28" s="34">
        <v>410661</v>
      </c>
      <c r="AY28" s="34">
        <v>1482267.7</v>
      </c>
      <c r="AZ28" s="35">
        <v>508254</v>
      </c>
      <c r="BA28" s="35">
        <v>2237884.3499999996</v>
      </c>
      <c r="BB28" s="35">
        <v>1339880</v>
      </c>
      <c r="BC28" s="35">
        <v>4774628.629999999</v>
      </c>
    </row>
    <row r="29" spans="1:55" ht="12.75" customHeight="1" x14ac:dyDescent="0.25">
      <c r="A29" s="31">
        <v>20</v>
      </c>
      <c r="B29" s="32" t="s">
        <v>104</v>
      </c>
      <c r="C29" s="33">
        <v>463887</v>
      </c>
      <c r="D29" s="33">
        <v>414503.14</v>
      </c>
      <c r="E29" s="34">
        <v>462283</v>
      </c>
      <c r="F29" s="34">
        <v>378108.32</v>
      </c>
      <c r="G29" s="34">
        <v>335</v>
      </c>
      <c r="H29" s="34">
        <v>1489.49</v>
      </c>
      <c r="I29" s="34">
        <v>1269</v>
      </c>
      <c r="J29" s="34">
        <v>34905.33</v>
      </c>
      <c r="K29" s="34">
        <v>0</v>
      </c>
      <c r="L29" s="34">
        <v>0</v>
      </c>
      <c r="M29" s="35">
        <v>0</v>
      </c>
      <c r="N29" s="33">
        <v>26600</v>
      </c>
      <c r="O29" s="33">
        <v>126530.22999999998</v>
      </c>
      <c r="P29" s="34">
        <v>21254</v>
      </c>
      <c r="Q29" s="34">
        <v>72399.549999999988</v>
      </c>
      <c r="R29" s="34">
        <v>2474</v>
      </c>
      <c r="S29" s="34">
        <v>40219.83</v>
      </c>
      <c r="T29" s="34">
        <v>211</v>
      </c>
      <c r="U29" s="34">
        <v>12380.5</v>
      </c>
      <c r="V29" s="34">
        <v>102</v>
      </c>
      <c r="W29" s="34">
        <v>200.01</v>
      </c>
      <c r="X29" s="34">
        <v>2559</v>
      </c>
      <c r="Y29" s="34">
        <v>1330.34</v>
      </c>
      <c r="Z29" s="34">
        <v>0</v>
      </c>
      <c r="AA29" s="34">
        <v>0</v>
      </c>
      <c r="AB29" s="34">
        <v>2374</v>
      </c>
      <c r="AC29" s="34">
        <v>7220.3499999999995</v>
      </c>
      <c r="AD29" s="34">
        <v>15808</v>
      </c>
      <c r="AE29" s="34">
        <v>122212.34</v>
      </c>
      <c r="AF29" s="34">
        <v>1</v>
      </c>
      <c r="AG29" s="34">
        <v>0</v>
      </c>
      <c r="AH29" s="34">
        <v>22</v>
      </c>
      <c r="AI29" s="34">
        <v>54.58</v>
      </c>
      <c r="AJ29" s="34">
        <v>32612</v>
      </c>
      <c r="AK29" s="34">
        <v>9035.2900000000009</v>
      </c>
      <c r="AL29" s="35">
        <v>541304</v>
      </c>
      <c r="AM29" s="35">
        <v>679555.92999999993</v>
      </c>
      <c r="AN29" s="34">
        <v>197003</v>
      </c>
      <c r="AO29" s="34">
        <v>136991.18099999998</v>
      </c>
      <c r="AP29" s="34">
        <v>183</v>
      </c>
      <c r="AQ29" s="34">
        <v>280.04999999999995</v>
      </c>
      <c r="AR29" s="34">
        <v>24</v>
      </c>
      <c r="AS29" s="34">
        <v>938.0100000000001</v>
      </c>
      <c r="AT29" s="34">
        <v>3323</v>
      </c>
      <c r="AU29" s="34">
        <v>61951.299999999996</v>
      </c>
      <c r="AV29" s="34">
        <v>26910</v>
      </c>
      <c r="AW29" s="34">
        <v>101045.93000000002</v>
      </c>
      <c r="AX29" s="34">
        <v>63412</v>
      </c>
      <c r="AY29" s="34">
        <v>170140.04</v>
      </c>
      <c r="AZ29" s="35">
        <v>93852</v>
      </c>
      <c r="BA29" s="35">
        <v>334355.33</v>
      </c>
      <c r="BB29" s="35">
        <v>635156</v>
      </c>
      <c r="BC29" s="35">
        <v>1013911.26</v>
      </c>
    </row>
    <row r="30" spans="1:55" ht="12.75" customHeight="1" x14ac:dyDescent="0.25">
      <c r="A30" s="31">
        <v>21</v>
      </c>
      <c r="B30" s="32" t="s">
        <v>105</v>
      </c>
      <c r="C30" s="33">
        <v>68640</v>
      </c>
      <c r="D30" s="33">
        <v>107789.81000000001</v>
      </c>
      <c r="E30" s="34">
        <v>67966</v>
      </c>
      <c r="F30" s="34">
        <v>105512.56000000001</v>
      </c>
      <c r="G30" s="34">
        <v>96</v>
      </c>
      <c r="H30" s="34">
        <v>150.32</v>
      </c>
      <c r="I30" s="34">
        <v>578</v>
      </c>
      <c r="J30" s="34">
        <v>2126.9299999999998</v>
      </c>
      <c r="K30" s="34">
        <v>0</v>
      </c>
      <c r="L30" s="34">
        <v>0</v>
      </c>
      <c r="M30" s="35">
        <v>0</v>
      </c>
      <c r="N30" s="33">
        <v>7571</v>
      </c>
      <c r="O30" s="33">
        <v>28058.819999999996</v>
      </c>
      <c r="P30" s="34">
        <v>6681</v>
      </c>
      <c r="Q30" s="34">
        <v>12044.47</v>
      </c>
      <c r="R30" s="34">
        <v>362</v>
      </c>
      <c r="S30" s="34">
        <v>14236.9</v>
      </c>
      <c r="T30" s="34">
        <v>54</v>
      </c>
      <c r="U30" s="34">
        <v>1422.78</v>
      </c>
      <c r="V30" s="34">
        <v>218</v>
      </c>
      <c r="W30" s="34">
        <v>104.51</v>
      </c>
      <c r="X30" s="34">
        <v>256</v>
      </c>
      <c r="Y30" s="34">
        <v>250.16</v>
      </c>
      <c r="Z30" s="34">
        <v>0</v>
      </c>
      <c r="AA30" s="34">
        <v>0</v>
      </c>
      <c r="AB30" s="34">
        <v>399</v>
      </c>
      <c r="AC30" s="34">
        <v>1088.4100000000001</v>
      </c>
      <c r="AD30" s="34">
        <v>5961</v>
      </c>
      <c r="AE30" s="34">
        <v>45188.65</v>
      </c>
      <c r="AF30" s="34">
        <v>53</v>
      </c>
      <c r="AG30" s="34">
        <v>17.82</v>
      </c>
      <c r="AH30" s="34">
        <v>1</v>
      </c>
      <c r="AI30" s="34">
        <v>4.03</v>
      </c>
      <c r="AJ30" s="34">
        <v>2309</v>
      </c>
      <c r="AK30" s="34">
        <v>413.67999999999995</v>
      </c>
      <c r="AL30" s="35">
        <v>84934</v>
      </c>
      <c r="AM30" s="35">
        <v>182561.22</v>
      </c>
      <c r="AN30" s="34">
        <v>52417</v>
      </c>
      <c r="AO30" s="34">
        <v>67889.25</v>
      </c>
      <c r="AP30" s="34">
        <v>50</v>
      </c>
      <c r="AQ30" s="34">
        <v>47.26</v>
      </c>
      <c r="AR30" s="34">
        <v>21</v>
      </c>
      <c r="AS30" s="34">
        <v>396.66999999999996</v>
      </c>
      <c r="AT30" s="34">
        <v>711</v>
      </c>
      <c r="AU30" s="34">
        <v>12428.83</v>
      </c>
      <c r="AV30" s="34">
        <v>7766</v>
      </c>
      <c r="AW30" s="34">
        <v>24876.79</v>
      </c>
      <c r="AX30" s="34">
        <v>18978</v>
      </c>
      <c r="AY30" s="34">
        <v>31261.650000000005</v>
      </c>
      <c r="AZ30" s="35">
        <v>27526</v>
      </c>
      <c r="BA30" s="35">
        <v>69011.200000000012</v>
      </c>
      <c r="BB30" s="35">
        <v>112460</v>
      </c>
      <c r="BC30" s="35">
        <v>251572.42</v>
      </c>
    </row>
    <row r="31" spans="1:55" ht="12.75" customHeight="1" x14ac:dyDescent="0.25">
      <c r="A31" s="31">
        <v>22</v>
      </c>
      <c r="B31" s="32" t="s">
        <v>106</v>
      </c>
      <c r="C31" s="33">
        <v>652504</v>
      </c>
      <c r="D31" s="33">
        <v>1034068.6099999999</v>
      </c>
      <c r="E31" s="34">
        <v>646134</v>
      </c>
      <c r="F31" s="34">
        <v>939769.48</v>
      </c>
      <c r="G31" s="34">
        <v>1534</v>
      </c>
      <c r="H31" s="34">
        <v>22639.069999999996</v>
      </c>
      <c r="I31" s="34">
        <v>4836</v>
      </c>
      <c r="J31" s="34">
        <v>71660.06</v>
      </c>
      <c r="K31" s="34">
        <v>0</v>
      </c>
      <c r="L31" s="34">
        <v>0</v>
      </c>
      <c r="M31" s="35">
        <v>0</v>
      </c>
      <c r="N31" s="33">
        <v>143621</v>
      </c>
      <c r="O31" s="33">
        <v>719822.37000000011</v>
      </c>
      <c r="P31" s="34">
        <v>132809</v>
      </c>
      <c r="Q31" s="34">
        <v>300582.21000000002</v>
      </c>
      <c r="R31" s="34">
        <v>9378</v>
      </c>
      <c r="S31" s="34">
        <v>304902.3600000001</v>
      </c>
      <c r="T31" s="34">
        <v>898</v>
      </c>
      <c r="U31" s="34">
        <v>103154.55</v>
      </c>
      <c r="V31" s="34">
        <v>282</v>
      </c>
      <c r="W31" s="34">
        <v>706.37</v>
      </c>
      <c r="X31" s="34">
        <v>254</v>
      </c>
      <c r="Y31" s="34">
        <v>10476.880000000001</v>
      </c>
      <c r="Z31" s="34">
        <v>3</v>
      </c>
      <c r="AA31" s="34">
        <v>22.58</v>
      </c>
      <c r="AB31" s="34">
        <v>7402</v>
      </c>
      <c r="AC31" s="34">
        <v>22045.149999999998</v>
      </c>
      <c r="AD31" s="34">
        <v>85172</v>
      </c>
      <c r="AE31" s="34">
        <v>721310.58000000031</v>
      </c>
      <c r="AF31" s="34">
        <v>647</v>
      </c>
      <c r="AG31" s="34">
        <v>177.89</v>
      </c>
      <c r="AH31" s="34">
        <v>30</v>
      </c>
      <c r="AI31" s="34">
        <v>284.35000000000002</v>
      </c>
      <c r="AJ31" s="34">
        <v>148829</v>
      </c>
      <c r="AK31" s="34">
        <v>30123.475999999999</v>
      </c>
      <c r="AL31" s="35">
        <v>1038208</v>
      </c>
      <c r="AM31" s="35">
        <v>2527855.0060000001</v>
      </c>
      <c r="AN31" s="34">
        <v>768871</v>
      </c>
      <c r="AO31" s="34">
        <v>605908.72000000009</v>
      </c>
      <c r="AP31" s="34">
        <v>353</v>
      </c>
      <c r="AQ31" s="34">
        <v>1456.69</v>
      </c>
      <c r="AR31" s="34">
        <v>331</v>
      </c>
      <c r="AS31" s="34">
        <v>9634.4300000000021</v>
      </c>
      <c r="AT31" s="34">
        <v>14381</v>
      </c>
      <c r="AU31" s="34">
        <v>309699.69</v>
      </c>
      <c r="AV31" s="34">
        <v>61737</v>
      </c>
      <c r="AW31" s="34">
        <v>170433.34999999998</v>
      </c>
      <c r="AX31" s="34">
        <v>410013</v>
      </c>
      <c r="AY31" s="34">
        <v>905560.93</v>
      </c>
      <c r="AZ31" s="35">
        <v>486815</v>
      </c>
      <c r="BA31" s="35">
        <v>1396785.09</v>
      </c>
      <c r="BB31" s="35">
        <v>1525023</v>
      </c>
      <c r="BC31" s="35">
        <v>3924640.0959999999</v>
      </c>
    </row>
    <row r="32" spans="1:55" ht="12.75" customHeight="1" x14ac:dyDescent="0.25">
      <c r="A32" s="31">
        <v>23</v>
      </c>
      <c r="B32" s="32" t="s">
        <v>107</v>
      </c>
      <c r="C32" s="33">
        <v>286534</v>
      </c>
      <c r="D32" s="33">
        <v>300079.99000000005</v>
      </c>
      <c r="E32" s="34">
        <v>283598</v>
      </c>
      <c r="F32" s="34">
        <v>292201.48000000004</v>
      </c>
      <c r="G32" s="34">
        <v>451</v>
      </c>
      <c r="H32" s="34">
        <v>1034.83</v>
      </c>
      <c r="I32" s="34">
        <v>2485</v>
      </c>
      <c r="J32" s="34">
        <v>6843.6800000000012</v>
      </c>
      <c r="K32" s="34">
        <v>0</v>
      </c>
      <c r="L32" s="34">
        <v>0</v>
      </c>
      <c r="M32" s="35">
        <v>0</v>
      </c>
      <c r="N32" s="33">
        <v>12635</v>
      </c>
      <c r="O32" s="33">
        <v>51775.590000000004</v>
      </c>
      <c r="P32" s="34">
        <v>10881</v>
      </c>
      <c r="Q32" s="34">
        <v>32789.550000000003</v>
      </c>
      <c r="R32" s="34">
        <v>946</v>
      </c>
      <c r="S32" s="34">
        <v>12399.72</v>
      </c>
      <c r="T32" s="34">
        <v>18</v>
      </c>
      <c r="U32" s="34">
        <v>5578.93</v>
      </c>
      <c r="V32" s="34">
        <v>6</v>
      </c>
      <c r="W32" s="34">
        <v>39.67</v>
      </c>
      <c r="X32" s="34">
        <v>784</v>
      </c>
      <c r="Y32" s="34">
        <v>967.72</v>
      </c>
      <c r="Z32" s="34">
        <v>0</v>
      </c>
      <c r="AA32" s="34">
        <v>0</v>
      </c>
      <c r="AB32" s="34">
        <v>1425</v>
      </c>
      <c r="AC32" s="34">
        <v>3893.0400000000004</v>
      </c>
      <c r="AD32" s="34">
        <v>4539</v>
      </c>
      <c r="AE32" s="34">
        <v>32057.079999999998</v>
      </c>
      <c r="AF32" s="34">
        <v>3</v>
      </c>
      <c r="AG32" s="34">
        <v>3.01</v>
      </c>
      <c r="AH32" s="34">
        <v>3</v>
      </c>
      <c r="AI32" s="34">
        <v>19.309999999999999</v>
      </c>
      <c r="AJ32" s="34">
        <v>16944</v>
      </c>
      <c r="AK32" s="34">
        <v>3778.34</v>
      </c>
      <c r="AL32" s="35">
        <v>322083</v>
      </c>
      <c r="AM32" s="35">
        <v>391606.3600000001</v>
      </c>
      <c r="AN32" s="34">
        <v>125071</v>
      </c>
      <c r="AO32" s="34">
        <v>117327.807</v>
      </c>
      <c r="AP32" s="34">
        <v>34</v>
      </c>
      <c r="AQ32" s="34">
        <v>32.22</v>
      </c>
      <c r="AR32" s="34">
        <v>5</v>
      </c>
      <c r="AS32" s="34">
        <v>252.85</v>
      </c>
      <c r="AT32" s="34">
        <v>936</v>
      </c>
      <c r="AU32" s="34">
        <v>16897.04</v>
      </c>
      <c r="AV32" s="34">
        <v>10559</v>
      </c>
      <c r="AW32" s="34">
        <v>34840.520000000004</v>
      </c>
      <c r="AX32" s="34">
        <v>28102</v>
      </c>
      <c r="AY32" s="34">
        <v>71685.13</v>
      </c>
      <c r="AZ32" s="35">
        <v>39636</v>
      </c>
      <c r="BA32" s="35">
        <v>123707.76000000001</v>
      </c>
      <c r="BB32" s="35">
        <v>361719</v>
      </c>
      <c r="BC32" s="35">
        <v>515314.12000000011</v>
      </c>
    </row>
    <row r="33" spans="1:55" ht="12.75" customHeight="1" x14ac:dyDescent="0.25">
      <c r="A33" s="31">
        <v>24</v>
      </c>
      <c r="B33" s="32" t="s">
        <v>108</v>
      </c>
      <c r="C33" s="33">
        <v>14141</v>
      </c>
      <c r="D33" s="33">
        <v>33859.29</v>
      </c>
      <c r="E33" s="34">
        <v>12176</v>
      </c>
      <c r="F33" s="34">
        <v>24919.54</v>
      </c>
      <c r="G33" s="34">
        <v>135</v>
      </c>
      <c r="H33" s="34">
        <v>2744.24</v>
      </c>
      <c r="I33" s="34">
        <v>1830</v>
      </c>
      <c r="J33" s="34">
        <v>6195.5100000000011</v>
      </c>
      <c r="K33" s="34">
        <v>0</v>
      </c>
      <c r="L33" s="34">
        <v>0</v>
      </c>
      <c r="M33" s="35">
        <v>0</v>
      </c>
      <c r="N33" s="33">
        <v>30410</v>
      </c>
      <c r="O33" s="33">
        <v>208579.78</v>
      </c>
      <c r="P33" s="34">
        <v>25830</v>
      </c>
      <c r="Q33" s="34">
        <v>114149.12</v>
      </c>
      <c r="R33" s="34">
        <v>3916</v>
      </c>
      <c r="S33" s="34">
        <v>70407.439999999988</v>
      </c>
      <c r="T33" s="34">
        <v>259</v>
      </c>
      <c r="U33" s="34">
        <v>21529.27</v>
      </c>
      <c r="V33" s="34">
        <v>285</v>
      </c>
      <c r="W33" s="34">
        <v>195</v>
      </c>
      <c r="X33" s="34">
        <v>120</v>
      </c>
      <c r="Y33" s="34">
        <v>2298.9499999999998</v>
      </c>
      <c r="Z33" s="34">
        <v>0</v>
      </c>
      <c r="AA33" s="34">
        <v>0</v>
      </c>
      <c r="AB33" s="34">
        <v>2568</v>
      </c>
      <c r="AC33" s="34">
        <v>8520.2800000000007</v>
      </c>
      <c r="AD33" s="34">
        <v>32282</v>
      </c>
      <c r="AE33" s="34">
        <v>341024.32</v>
      </c>
      <c r="AF33" s="34">
        <v>7</v>
      </c>
      <c r="AG33" s="34">
        <v>55</v>
      </c>
      <c r="AH33" s="34">
        <v>4</v>
      </c>
      <c r="AI33" s="34">
        <v>2.34</v>
      </c>
      <c r="AJ33" s="34">
        <v>20197</v>
      </c>
      <c r="AK33" s="34">
        <v>4090.7499999999995</v>
      </c>
      <c r="AL33" s="35">
        <v>99609</v>
      </c>
      <c r="AM33" s="35">
        <v>596131.76</v>
      </c>
      <c r="AN33" s="34">
        <v>37758</v>
      </c>
      <c r="AO33" s="34">
        <v>64928.590000000004</v>
      </c>
      <c r="AP33" s="34">
        <v>11</v>
      </c>
      <c r="AQ33" s="34">
        <v>20.57</v>
      </c>
      <c r="AR33" s="34">
        <v>145</v>
      </c>
      <c r="AS33" s="34">
        <v>2598.1000000000004</v>
      </c>
      <c r="AT33" s="34">
        <v>11276</v>
      </c>
      <c r="AU33" s="34">
        <v>322411.89999999997</v>
      </c>
      <c r="AV33" s="34">
        <v>39489</v>
      </c>
      <c r="AW33" s="34">
        <v>113832.94000000002</v>
      </c>
      <c r="AX33" s="34">
        <v>187093</v>
      </c>
      <c r="AY33" s="34">
        <v>297293.7699999999</v>
      </c>
      <c r="AZ33" s="35">
        <v>238014</v>
      </c>
      <c r="BA33" s="35">
        <v>736157.2799999998</v>
      </c>
      <c r="BB33" s="35">
        <v>337623</v>
      </c>
      <c r="BC33" s="35">
        <v>1332289.0399999998</v>
      </c>
    </row>
    <row r="34" spans="1:55" ht="12.75" customHeight="1" x14ac:dyDescent="0.25">
      <c r="A34" s="31">
        <v>25</v>
      </c>
      <c r="B34" s="32" t="s">
        <v>109</v>
      </c>
      <c r="C34" s="33">
        <v>302115</v>
      </c>
      <c r="D34" s="33">
        <v>398778.49999999994</v>
      </c>
      <c r="E34" s="34">
        <v>300854</v>
      </c>
      <c r="F34" s="34">
        <v>384193.35</v>
      </c>
      <c r="G34" s="34">
        <v>138</v>
      </c>
      <c r="H34" s="34">
        <v>2198.79</v>
      </c>
      <c r="I34" s="34">
        <v>1123</v>
      </c>
      <c r="J34" s="34">
        <v>12386.36</v>
      </c>
      <c r="K34" s="34">
        <v>0</v>
      </c>
      <c r="L34" s="34">
        <v>0</v>
      </c>
      <c r="M34" s="35">
        <v>0</v>
      </c>
      <c r="N34" s="33">
        <v>18390</v>
      </c>
      <c r="O34" s="33">
        <v>60683.829999999994</v>
      </c>
      <c r="P34" s="34">
        <v>15373</v>
      </c>
      <c r="Q34" s="34">
        <v>37443.19</v>
      </c>
      <c r="R34" s="34">
        <v>1383</v>
      </c>
      <c r="S34" s="34">
        <v>19671.069999999996</v>
      </c>
      <c r="T34" s="34">
        <v>77</v>
      </c>
      <c r="U34" s="34">
        <v>2835.14</v>
      </c>
      <c r="V34" s="34">
        <v>46</v>
      </c>
      <c r="W34" s="34">
        <v>56.019999999999996</v>
      </c>
      <c r="X34" s="34">
        <v>1511</v>
      </c>
      <c r="Y34" s="34">
        <v>678.41000000000008</v>
      </c>
      <c r="Z34" s="34">
        <v>0</v>
      </c>
      <c r="AA34" s="34">
        <v>0</v>
      </c>
      <c r="AB34" s="34">
        <v>1454</v>
      </c>
      <c r="AC34" s="34">
        <v>4230</v>
      </c>
      <c r="AD34" s="34">
        <v>8610</v>
      </c>
      <c r="AE34" s="34">
        <v>66893.03</v>
      </c>
      <c r="AF34" s="34">
        <v>0</v>
      </c>
      <c r="AG34" s="34">
        <v>0</v>
      </c>
      <c r="AH34" s="34">
        <v>5</v>
      </c>
      <c r="AI34" s="34">
        <v>5</v>
      </c>
      <c r="AJ34" s="34">
        <v>6492</v>
      </c>
      <c r="AK34" s="34">
        <v>30909.13</v>
      </c>
      <c r="AL34" s="35">
        <v>337066</v>
      </c>
      <c r="AM34" s="35">
        <v>561499.49</v>
      </c>
      <c r="AN34" s="34">
        <v>114846</v>
      </c>
      <c r="AO34" s="34">
        <v>97196.73</v>
      </c>
      <c r="AP34" s="34">
        <v>381</v>
      </c>
      <c r="AQ34" s="34">
        <v>5855.55</v>
      </c>
      <c r="AR34" s="34">
        <v>10</v>
      </c>
      <c r="AS34" s="34">
        <v>281.34000000000003</v>
      </c>
      <c r="AT34" s="34">
        <v>1293</v>
      </c>
      <c r="AU34" s="34">
        <v>23357.539999999997</v>
      </c>
      <c r="AV34" s="34">
        <v>10149</v>
      </c>
      <c r="AW34" s="34">
        <v>33302.239999999998</v>
      </c>
      <c r="AX34" s="34">
        <v>28246</v>
      </c>
      <c r="AY34" s="34">
        <v>54788.289999999994</v>
      </c>
      <c r="AZ34" s="35">
        <v>40079</v>
      </c>
      <c r="BA34" s="35">
        <v>117584.95999999999</v>
      </c>
      <c r="BB34" s="35">
        <v>377145</v>
      </c>
      <c r="BC34" s="35">
        <v>679084.45</v>
      </c>
    </row>
    <row r="35" spans="1:55" ht="12.75" customHeight="1" x14ac:dyDescent="0.25">
      <c r="A35" s="31">
        <v>26</v>
      </c>
      <c r="B35" s="32" t="s">
        <v>110</v>
      </c>
      <c r="C35" s="33">
        <v>586756</v>
      </c>
      <c r="D35" s="33">
        <v>1628441.6100000003</v>
      </c>
      <c r="E35" s="34">
        <v>570655</v>
      </c>
      <c r="F35" s="34">
        <v>1160865.9900000002</v>
      </c>
      <c r="G35" s="34">
        <v>2827</v>
      </c>
      <c r="H35" s="34">
        <v>42974.460000000006</v>
      </c>
      <c r="I35" s="34">
        <v>13274</v>
      </c>
      <c r="J35" s="34">
        <v>424601.16000000003</v>
      </c>
      <c r="K35" s="34">
        <v>0</v>
      </c>
      <c r="L35" s="34">
        <v>0</v>
      </c>
      <c r="M35" s="35">
        <v>0</v>
      </c>
      <c r="N35" s="33">
        <v>226515</v>
      </c>
      <c r="O35" s="33">
        <v>3458664.11</v>
      </c>
      <c r="P35" s="34">
        <v>174775</v>
      </c>
      <c r="Q35" s="34">
        <v>1250435.76</v>
      </c>
      <c r="R35" s="34">
        <v>40881</v>
      </c>
      <c r="S35" s="34">
        <v>1445793.77</v>
      </c>
      <c r="T35" s="34">
        <v>9703</v>
      </c>
      <c r="U35" s="34">
        <v>704717.8899999999</v>
      </c>
      <c r="V35" s="34">
        <v>426</v>
      </c>
      <c r="W35" s="34">
        <v>5834.09</v>
      </c>
      <c r="X35" s="34">
        <v>730</v>
      </c>
      <c r="Y35" s="34">
        <v>51882.6</v>
      </c>
      <c r="Z35" s="34">
        <v>28</v>
      </c>
      <c r="AA35" s="34">
        <v>10842.22</v>
      </c>
      <c r="AB35" s="34">
        <v>18831</v>
      </c>
      <c r="AC35" s="34">
        <v>69083.13</v>
      </c>
      <c r="AD35" s="34">
        <v>207898</v>
      </c>
      <c r="AE35" s="34">
        <v>2454641.88</v>
      </c>
      <c r="AF35" s="34">
        <v>1700</v>
      </c>
      <c r="AG35" s="34">
        <v>1190.72</v>
      </c>
      <c r="AH35" s="34">
        <v>42</v>
      </c>
      <c r="AI35" s="34">
        <v>2345.54</v>
      </c>
      <c r="AJ35" s="34">
        <v>269320</v>
      </c>
      <c r="AK35" s="34">
        <v>63795.12000000001</v>
      </c>
      <c r="AL35" s="35">
        <v>1311090</v>
      </c>
      <c r="AM35" s="35">
        <v>7689004.3300000001</v>
      </c>
      <c r="AN35" s="34">
        <v>563461</v>
      </c>
      <c r="AO35" s="34">
        <v>690632.15000000014</v>
      </c>
      <c r="AP35" s="34">
        <v>981</v>
      </c>
      <c r="AQ35" s="34">
        <v>17818.989999999998</v>
      </c>
      <c r="AR35" s="34">
        <v>1492</v>
      </c>
      <c r="AS35" s="34">
        <v>33395.699999999997</v>
      </c>
      <c r="AT35" s="34">
        <v>155132</v>
      </c>
      <c r="AU35" s="34">
        <v>5173187.6600000011</v>
      </c>
      <c r="AV35" s="34">
        <v>290028</v>
      </c>
      <c r="AW35" s="34">
        <v>1924379.7500000002</v>
      </c>
      <c r="AX35" s="34">
        <v>2084685</v>
      </c>
      <c r="AY35" s="34">
        <v>9580038.959999999</v>
      </c>
      <c r="AZ35" s="35">
        <v>2532318</v>
      </c>
      <c r="BA35" s="35">
        <v>16728821.060000001</v>
      </c>
      <c r="BB35" s="35">
        <v>3843408</v>
      </c>
      <c r="BC35" s="35">
        <v>24417825.390000001</v>
      </c>
    </row>
    <row r="36" spans="1:55" ht="12.75" customHeight="1" x14ac:dyDescent="0.25">
      <c r="A36" s="31">
        <v>27</v>
      </c>
      <c r="B36" s="32" t="s">
        <v>111</v>
      </c>
      <c r="C36" s="33">
        <v>89500</v>
      </c>
      <c r="D36" s="33">
        <v>105213.02</v>
      </c>
      <c r="E36" s="34">
        <v>83279</v>
      </c>
      <c r="F36" s="34">
        <v>85227.64</v>
      </c>
      <c r="G36" s="34">
        <v>64</v>
      </c>
      <c r="H36" s="34">
        <v>590.3900000000001</v>
      </c>
      <c r="I36" s="34">
        <v>6157</v>
      </c>
      <c r="J36" s="34">
        <v>19394.990000000002</v>
      </c>
      <c r="K36" s="34">
        <v>0</v>
      </c>
      <c r="L36" s="34">
        <v>0</v>
      </c>
      <c r="M36" s="35">
        <v>0</v>
      </c>
      <c r="N36" s="33">
        <v>45388</v>
      </c>
      <c r="O36" s="33">
        <v>314603.86000000004</v>
      </c>
      <c r="P36" s="34">
        <v>38167</v>
      </c>
      <c r="Q36" s="34">
        <v>159637.61000000002</v>
      </c>
      <c r="R36" s="34">
        <v>5576</v>
      </c>
      <c r="S36" s="34">
        <v>103475.09</v>
      </c>
      <c r="T36" s="34">
        <v>1449</v>
      </c>
      <c r="U36" s="34">
        <v>35479.580000000009</v>
      </c>
      <c r="V36" s="34">
        <v>77</v>
      </c>
      <c r="W36" s="34">
        <v>144.37</v>
      </c>
      <c r="X36" s="34">
        <v>119</v>
      </c>
      <c r="Y36" s="34">
        <v>15867.21</v>
      </c>
      <c r="Z36" s="34">
        <v>0</v>
      </c>
      <c r="AA36" s="34">
        <v>0</v>
      </c>
      <c r="AB36" s="34">
        <v>5004</v>
      </c>
      <c r="AC36" s="34">
        <v>15765.900000000001</v>
      </c>
      <c r="AD36" s="34">
        <v>42496</v>
      </c>
      <c r="AE36" s="34">
        <v>411070.22999999992</v>
      </c>
      <c r="AF36" s="34">
        <v>9</v>
      </c>
      <c r="AG36" s="34">
        <v>40.589999999999996</v>
      </c>
      <c r="AH36" s="34">
        <v>1</v>
      </c>
      <c r="AI36" s="34">
        <v>3.99</v>
      </c>
      <c r="AJ36" s="34">
        <v>43816</v>
      </c>
      <c r="AK36" s="34">
        <v>11306.730000000001</v>
      </c>
      <c r="AL36" s="35">
        <v>226214</v>
      </c>
      <c r="AM36" s="35">
        <v>858004.32</v>
      </c>
      <c r="AN36" s="34">
        <v>94668</v>
      </c>
      <c r="AO36" s="34">
        <v>97449.219999999987</v>
      </c>
      <c r="AP36" s="34">
        <v>482</v>
      </c>
      <c r="AQ36" s="34">
        <v>621.61</v>
      </c>
      <c r="AR36" s="34">
        <v>273</v>
      </c>
      <c r="AS36" s="34">
        <v>6696.1599999999989</v>
      </c>
      <c r="AT36" s="34">
        <v>25552</v>
      </c>
      <c r="AU36" s="34">
        <v>733438.33000000007</v>
      </c>
      <c r="AV36" s="34">
        <v>48830</v>
      </c>
      <c r="AW36" s="34">
        <v>166966.38999999993</v>
      </c>
      <c r="AX36" s="34">
        <v>211961</v>
      </c>
      <c r="AY36" s="34">
        <v>1395759.11</v>
      </c>
      <c r="AZ36" s="35">
        <v>287098</v>
      </c>
      <c r="BA36" s="35">
        <v>2303481.6</v>
      </c>
      <c r="BB36" s="35">
        <v>513312</v>
      </c>
      <c r="BC36" s="35">
        <v>3161485.92</v>
      </c>
    </row>
    <row r="37" spans="1:55" ht="12.75" customHeight="1" x14ac:dyDescent="0.25">
      <c r="A37" s="31">
        <v>28</v>
      </c>
      <c r="B37" s="32" t="s">
        <v>112</v>
      </c>
      <c r="C37" s="33">
        <v>96763</v>
      </c>
      <c r="D37" s="33">
        <v>130191.64999999997</v>
      </c>
      <c r="E37" s="34">
        <v>90971</v>
      </c>
      <c r="F37" s="34">
        <v>97670.489999999976</v>
      </c>
      <c r="G37" s="34">
        <v>93</v>
      </c>
      <c r="H37" s="34">
        <v>604.92000000000007</v>
      </c>
      <c r="I37" s="34">
        <v>5699</v>
      </c>
      <c r="J37" s="34">
        <v>31916.239999999994</v>
      </c>
      <c r="K37" s="34">
        <v>0</v>
      </c>
      <c r="L37" s="34">
        <v>0</v>
      </c>
      <c r="M37" s="35">
        <v>0</v>
      </c>
      <c r="N37" s="33">
        <v>38535</v>
      </c>
      <c r="O37" s="33">
        <v>120091.15000000001</v>
      </c>
      <c r="P37" s="34">
        <v>35885</v>
      </c>
      <c r="Q37" s="34">
        <v>78315.67</v>
      </c>
      <c r="R37" s="34">
        <v>2396</v>
      </c>
      <c r="S37" s="34">
        <v>30539.940000000006</v>
      </c>
      <c r="T37" s="34">
        <v>108</v>
      </c>
      <c r="U37" s="34">
        <v>10921.96</v>
      </c>
      <c r="V37" s="34">
        <v>90</v>
      </c>
      <c r="W37" s="34">
        <v>116.03</v>
      </c>
      <c r="X37" s="34">
        <v>56</v>
      </c>
      <c r="Y37" s="34">
        <v>197.54999999999998</v>
      </c>
      <c r="Z37" s="34">
        <v>0</v>
      </c>
      <c r="AA37" s="34">
        <v>0</v>
      </c>
      <c r="AB37" s="34">
        <v>4360</v>
      </c>
      <c r="AC37" s="34">
        <v>8702.7699999999986</v>
      </c>
      <c r="AD37" s="34">
        <v>15362</v>
      </c>
      <c r="AE37" s="34">
        <v>107611.74</v>
      </c>
      <c r="AF37" s="34">
        <v>4</v>
      </c>
      <c r="AG37" s="34">
        <v>21.87</v>
      </c>
      <c r="AH37" s="34">
        <v>3</v>
      </c>
      <c r="AI37" s="34">
        <v>9.65</v>
      </c>
      <c r="AJ37" s="34">
        <v>9199</v>
      </c>
      <c r="AK37" s="34">
        <v>3184.65</v>
      </c>
      <c r="AL37" s="35">
        <v>164226</v>
      </c>
      <c r="AM37" s="35">
        <v>369813.48000000004</v>
      </c>
      <c r="AN37" s="34">
        <v>79583</v>
      </c>
      <c r="AO37" s="34">
        <v>105558.03000000001</v>
      </c>
      <c r="AP37" s="34">
        <v>9</v>
      </c>
      <c r="AQ37" s="34">
        <v>9.6300000000000008</v>
      </c>
      <c r="AR37" s="34">
        <v>37</v>
      </c>
      <c r="AS37" s="34">
        <v>1084.1000000000001</v>
      </c>
      <c r="AT37" s="34">
        <v>2141</v>
      </c>
      <c r="AU37" s="34">
        <v>37124.089999999997</v>
      </c>
      <c r="AV37" s="34">
        <v>12655</v>
      </c>
      <c r="AW37" s="34">
        <v>24269.1</v>
      </c>
      <c r="AX37" s="34">
        <v>46993</v>
      </c>
      <c r="AY37" s="34">
        <v>197368.32000000004</v>
      </c>
      <c r="AZ37" s="35">
        <v>61835</v>
      </c>
      <c r="BA37" s="35">
        <v>259855.24000000005</v>
      </c>
      <c r="BB37" s="35">
        <v>226061</v>
      </c>
      <c r="BC37" s="35">
        <v>629668.72000000009</v>
      </c>
    </row>
    <row r="38" spans="1:55" ht="12.75" customHeight="1" x14ac:dyDescent="0.25">
      <c r="A38" s="31">
        <v>29</v>
      </c>
      <c r="B38" s="32" t="s">
        <v>113</v>
      </c>
      <c r="C38" s="33">
        <v>209063</v>
      </c>
      <c r="D38" s="33">
        <v>543066.67000000004</v>
      </c>
      <c r="E38" s="34">
        <v>205164</v>
      </c>
      <c r="F38" s="34">
        <v>494878.19000000006</v>
      </c>
      <c r="G38" s="34">
        <v>578</v>
      </c>
      <c r="H38" s="34">
        <v>5830.24</v>
      </c>
      <c r="I38" s="34">
        <v>3321</v>
      </c>
      <c r="J38" s="34">
        <v>42358.239999999998</v>
      </c>
      <c r="K38" s="34">
        <v>0</v>
      </c>
      <c r="L38" s="34">
        <v>0</v>
      </c>
      <c r="M38" s="35">
        <v>0</v>
      </c>
      <c r="N38" s="33">
        <v>44175</v>
      </c>
      <c r="O38" s="33">
        <v>209004.62000000002</v>
      </c>
      <c r="P38" s="34">
        <v>40245</v>
      </c>
      <c r="Q38" s="34">
        <v>104213.49</v>
      </c>
      <c r="R38" s="34">
        <v>3398</v>
      </c>
      <c r="S38" s="34">
        <v>74341.820000000022</v>
      </c>
      <c r="T38" s="34">
        <v>307</v>
      </c>
      <c r="U38" s="34">
        <v>28328.559999999998</v>
      </c>
      <c r="V38" s="34">
        <v>118</v>
      </c>
      <c r="W38" s="34">
        <v>242.63</v>
      </c>
      <c r="X38" s="34">
        <v>107</v>
      </c>
      <c r="Y38" s="34">
        <v>1878.12</v>
      </c>
      <c r="Z38" s="34">
        <v>0</v>
      </c>
      <c r="AA38" s="34">
        <v>0</v>
      </c>
      <c r="AB38" s="34">
        <v>6789</v>
      </c>
      <c r="AC38" s="34">
        <v>14369.419999999998</v>
      </c>
      <c r="AD38" s="34">
        <v>12768</v>
      </c>
      <c r="AE38" s="34">
        <v>88704.73</v>
      </c>
      <c r="AF38" s="34">
        <v>3</v>
      </c>
      <c r="AG38" s="34">
        <v>9.34</v>
      </c>
      <c r="AH38" s="34">
        <v>4</v>
      </c>
      <c r="AI38" s="34">
        <v>193.45999999999998</v>
      </c>
      <c r="AJ38" s="34">
        <v>55575</v>
      </c>
      <c r="AK38" s="34">
        <v>13312.600000000002</v>
      </c>
      <c r="AL38" s="35">
        <v>328377</v>
      </c>
      <c r="AM38" s="35">
        <v>868660.84</v>
      </c>
      <c r="AN38" s="34">
        <v>262883</v>
      </c>
      <c r="AO38" s="34">
        <v>368067.82999999996</v>
      </c>
      <c r="AP38" s="34">
        <v>8166</v>
      </c>
      <c r="AQ38" s="34">
        <v>20188.23</v>
      </c>
      <c r="AR38" s="34">
        <v>139</v>
      </c>
      <c r="AS38" s="34">
        <v>2308.15</v>
      </c>
      <c r="AT38" s="34">
        <v>4140</v>
      </c>
      <c r="AU38" s="34">
        <v>70328.81</v>
      </c>
      <c r="AV38" s="34">
        <v>78493</v>
      </c>
      <c r="AW38" s="34">
        <v>171111.21</v>
      </c>
      <c r="AX38" s="34">
        <v>108570</v>
      </c>
      <c r="AY38" s="34">
        <v>432827.04000000004</v>
      </c>
      <c r="AZ38" s="35">
        <v>199508</v>
      </c>
      <c r="BA38" s="35">
        <v>696763.44000000006</v>
      </c>
      <c r="BB38" s="35">
        <v>527885</v>
      </c>
      <c r="BC38" s="35">
        <v>1565424.28</v>
      </c>
    </row>
    <row r="39" spans="1:55" ht="12.75" customHeight="1" x14ac:dyDescent="0.25">
      <c r="A39" s="31">
        <v>30</v>
      </c>
      <c r="B39" s="32" t="s">
        <v>114</v>
      </c>
      <c r="C39" s="33">
        <v>485314</v>
      </c>
      <c r="D39" s="33">
        <v>504952.56</v>
      </c>
      <c r="E39" s="34">
        <v>473139</v>
      </c>
      <c r="F39" s="34">
        <v>440400.88</v>
      </c>
      <c r="G39" s="34">
        <v>631</v>
      </c>
      <c r="H39" s="34">
        <v>3752.81</v>
      </c>
      <c r="I39" s="34">
        <v>11544</v>
      </c>
      <c r="J39" s="34">
        <v>60798.869999999995</v>
      </c>
      <c r="K39" s="34">
        <v>0</v>
      </c>
      <c r="L39" s="34">
        <v>0</v>
      </c>
      <c r="M39" s="35">
        <v>0</v>
      </c>
      <c r="N39" s="33">
        <v>48678</v>
      </c>
      <c r="O39" s="33">
        <v>187920.43</v>
      </c>
      <c r="P39" s="34">
        <v>44675</v>
      </c>
      <c r="Q39" s="34">
        <v>111373.82</v>
      </c>
      <c r="R39" s="34">
        <v>3583</v>
      </c>
      <c r="S39" s="34">
        <v>62595.849999999991</v>
      </c>
      <c r="T39" s="34">
        <v>223</v>
      </c>
      <c r="U39" s="34">
        <v>12738.5</v>
      </c>
      <c r="V39" s="34">
        <v>68</v>
      </c>
      <c r="W39" s="34">
        <v>169.14</v>
      </c>
      <c r="X39" s="34">
        <v>129</v>
      </c>
      <c r="Y39" s="34">
        <v>1043.1200000000001</v>
      </c>
      <c r="Z39" s="34">
        <v>0</v>
      </c>
      <c r="AA39" s="34">
        <v>0</v>
      </c>
      <c r="AB39" s="34">
        <v>6941</v>
      </c>
      <c r="AC39" s="34">
        <v>14911.920000000002</v>
      </c>
      <c r="AD39" s="34">
        <v>45758</v>
      </c>
      <c r="AE39" s="34">
        <v>185252.8</v>
      </c>
      <c r="AF39" s="34">
        <v>94</v>
      </c>
      <c r="AG39" s="34">
        <v>54.76</v>
      </c>
      <c r="AH39" s="34">
        <v>16</v>
      </c>
      <c r="AI39" s="34">
        <v>9.5100000000000016</v>
      </c>
      <c r="AJ39" s="34">
        <v>97761</v>
      </c>
      <c r="AK39" s="34">
        <v>184087.58</v>
      </c>
      <c r="AL39" s="35">
        <v>684562</v>
      </c>
      <c r="AM39" s="35">
        <v>1077189.56</v>
      </c>
      <c r="AN39" s="34">
        <v>237853</v>
      </c>
      <c r="AO39" s="34">
        <v>210437.77999999997</v>
      </c>
      <c r="AP39" s="34">
        <v>159</v>
      </c>
      <c r="AQ39" s="34">
        <v>134.76000000000002</v>
      </c>
      <c r="AR39" s="34">
        <v>74</v>
      </c>
      <c r="AS39" s="34">
        <v>1422.8700000000001</v>
      </c>
      <c r="AT39" s="34">
        <v>3613</v>
      </c>
      <c r="AU39" s="34">
        <v>68457.7</v>
      </c>
      <c r="AV39" s="34">
        <v>33515</v>
      </c>
      <c r="AW39" s="34">
        <v>84341.950000000012</v>
      </c>
      <c r="AX39" s="34">
        <v>176392</v>
      </c>
      <c r="AY39" s="34">
        <v>255865.52999999997</v>
      </c>
      <c r="AZ39" s="35">
        <v>213753</v>
      </c>
      <c r="BA39" s="35">
        <v>410222.81</v>
      </c>
      <c r="BB39" s="35">
        <v>898315</v>
      </c>
      <c r="BC39" s="35">
        <v>1487412.37</v>
      </c>
    </row>
    <row r="40" spans="1:55" ht="12.75" customHeight="1" x14ac:dyDescent="0.25">
      <c r="A40" s="31">
        <v>31</v>
      </c>
      <c r="B40" s="32" t="s">
        <v>115</v>
      </c>
      <c r="C40" s="33">
        <v>46709</v>
      </c>
      <c r="D40" s="33">
        <v>86239</v>
      </c>
      <c r="E40" s="34">
        <v>42759</v>
      </c>
      <c r="F40" s="34">
        <v>73539.75</v>
      </c>
      <c r="G40" s="34">
        <v>53</v>
      </c>
      <c r="H40" s="34">
        <v>137.81</v>
      </c>
      <c r="I40" s="34">
        <v>3897</v>
      </c>
      <c r="J40" s="34">
        <v>12561.440000000002</v>
      </c>
      <c r="K40" s="34">
        <v>0</v>
      </c>
      <c r="L40" s="34">
        <v>0</v>
      </c>
      <c r="M40" s="35">
        <v>0</v>
      </c>
      <c r="N40" s="33">
        <v>32435</v>
      </c>
      <c r="O40" s="33">
        <v>77373.7</v>
      </c>
      <c r="P40" s="34">
        <v>25762</v>
      </c>
      <c r="Q40" s="34">
        <v>44719.890000000007</v>
      </c>
      <c r="R40" s="34">
        <v>6506</v>
      </c>
      <c r="S40" s="34">
        <v>31549.269999999997</v>
      </c>
      <c r="T40" s="34">
        <v>34</v>
      </c>
      <c r="U40" s="34">
        <v>584.23</v>
      </c>
      <c r="V40" s="34">
        <v>82</v>
      </c>
      <c r="W40" s="34">
        <v>136.28</v>
      </c>
      <c r="X40" s="34">
        <v>51</v>
      </c>
      <c r="Y40" s="34">
        <v>384.03</v>
      </c>
      <c r="Z40" s="34">
        <v>0</v>
      </c>
      <c r="AA40" s="34">
        <v>0</v>
      </c>
      <c r="AB40" s="34">
        <v>4454</v>
      </c>
      <c r="AC40" s="34">
        <v>8280.2199999999993</v>
      </c>
      <c r="AD40" s="34">
        <v>10643</v>
      </c>
      <c r="AE40" s="34">
        <v>71638.420000000013</v>
      </c>
      <c r="AF40" s="34">
        <v>6</v>
      </c>
      <c r="AG40" s="34">
        <v>3.92</v>
      </c>
      <c r="AH40" s="34">
        <v>0</v>
      </c>
      <c r="AI40" s="34">
        <v>0</v>
      </c>
      <c r="AJ40" s="34">
        <v>8918</v>
      </c>
      <c r="AK40" s="34">
        <v>6450.2099999999991</v>
      </c>
      <c r="AL40" s="35">
        <v>103165</v>
      </c>
      <c r="AM40" s="35">
        <v>249985.47000000003</v>
      </c>
      <c r="AN40" s="34">
        <v>40982</v>
      </c>
      <c r="AO40" s="34">
        <v>43326.010000000009</v>
      </c>
      <c r="AP40" s="34">
        <v>15</v>
      </c>
      <c r="AQ40" s="34">
        <v>24.46</v>
      </c>
      <c r="AR40" s="34">
        <v>21</v>
      </c>
      <c r="AS40" s="34">
        <v>368.98</v>
      </c>
      <c r="AT40" s="34">
        <v>935</v>
      </c>
      <c r="AU40" s="34">
        <v>14499.290000000003</v>
      </c>
      <c r="AV40" s="34">
        <v>25625</v>
      </c>
      <c r="AW40" s="34">
        <v>25573.010000000002</v>
      </c>
      <c r="AX40" s="34">
        <v>58456</v>
      </c>
      <c r="AY40" s="34">
        <v>139328.12</v>
      </c>
      <c r="AZ40" s="35">
        <v>85052</v>
      </c>
      <c r="BA40" s="35">
        <v>179793.86</v>
      </c>
      <c r="BB40" s="35">
        <v>188217</v>
      </c>
      <c r="BC40" s="35">
        <v>429779.33</v>
      </c>
    </row>
    <row r="41" spans="1:55" ht="12.75" customHeight="1" x14ac:dyDescent="0.25">
      <c r="A41" s="31">
        <v>32</v>
      </c>
      <c r="B41" s="32" t="s">
        <v>116</v>
      </c>
      <c r="C41" s="33">
        <v>644687</v>
      </c>
      <c r="D41" s="33">
        <v>991815.5</v>
      </c>
      <c r="E41" s="34">
        <v>633620</v>
      </c>
      <c r="F41" s="34">
        <v>906328.66</v>
      </c>
      <c r="G41" s="34">
        <v>1532</v>
      </c>
      <c r="H41" s="34">
        <v>10936.98</v>
      </c>
      <c r="I41" s="34">
        <v>9535</v>
      </c>
      <c r="J41" s="34">
        <v>74549.860000000015</v>
      </c>
      <c r="K41" s="34">
        <v>0</v>
      </c>
      <c r="L41" s="34">
        <v>0</v>
      </c>
      <c r="M41" s="35">
        <v>0</v>
      </c>
      <c r="N41" s="33">
        <v>136765</v>
      </c>
      <c r="O41" s="33">
        <v>303950.71000000002</v>
      </c>
      <c r="P41" s="34">
        <v>130669</v>
      </c>
      <c r="Q41" s="34">
        <v>178617.75999999998</v>
      </c>
      <c r="R41" s="34">
        <v>5141</v>
      </c>
      <c r="S41" s="34">
        <v>98913.430000000008</v>
      </c>
      <c r="T41" s="34">
        <v>292</v>
      </c>
      <c r="U41" s="34">
        <v>22685.769999999997</v>
      </c>
      <c r="V41" s="34">
        <v>265</v>
      </c>
      <c r="W41" s="34">
        <v>341.94</v>
      </c>
      <c r="X41" s="34">
        <v>398</v>
      </c>
      <c r="Y41" s="34">
        <v>3391.8100000000004</v>
      </c>
      <c r="Z41" s="34">
        <v>2</v>
      </c>
      <c r="AA41" s="34">
        <v>3.31</v>
      </c>
      <c r="AB41" s="34">
        <v>7874</v>
      </c>
      <c r="AC41" s="34">
        <v>18546</v>
      </c>
      <c r="AD41" s="34">
        <v>25249</v>
      </c>
      <c r="AE41" s="34">
        <v>184261.72</v>
      </c>
      <c r="AF41" s="34">
        <v>61</v>
      </c>
      <c r="AG41" s="34">
        <v>85.75</v>
      </c>
      <c r="AH41" s="34">
        <v>75</v>
      </c>
      <c r="AI41" s="34">
        <v>272.14</v>
      </c>
      <c r="AJ41" s="34">
        <v>138051</v>
      </c>
      <c r="AK41" s="34">
        <v>31077.489999999998</v>
      </c>
      <c r="AL41" s="35">
        <v>952764</v>
      </c>
      <c r="AM41" s="35">
        <v>1530012.6199999999</v>
      </c>
      <c r="AN41" s="34">
        <v>760924</v>
      </c>
      <c r="AO41" s="34">
        <v>532379.7699999999</v>
      </c>
      <c r="AP41" s="34">
        <v>474</v>
      </c>
      <c r="AQ41" s="34">
        <v>1392.3700000000001</v>
      </c>
      <c r="AR41" s="34">
        <v>113</v>
      </c>
      <c r="AS41" s="34">
        <v>2503.4600000000005</v>
      </c>
      <c r="AT41" s="34">
        <v>5655</v>
      </c>
      <c r="AU41" s="34">
        <v>120758.94</v>
      </c>
      <c r="AV41" s="34">
        <v>32136</v>
      </c>
      <c r="AW41" s="34">
        <v>86304.50999999998</v>
      </c>
      <c r="AX41" s="34">
        <v>160839</v>
      </c>
      <c r="AY41" s="34">
        <v>471769.77</v>
      </c>
      <c r="AZ41" s="35">
        <v>199217</v>
      </c>
      <c r="BA41" s="35">
        <v>682729.05</v>
      </c>
      <c r="BB41" s="35">
        <v>1151981</v>
      </c>
      <c r="BC41" s="35">
        <v>2212741.67</v>
      </c>
    </row>
    <row r="42" spans="1:55" ht="12.75" customHeight="1" x14ac:dyDescent="0.25">
      <c r="A42" s="31">
        <v>33</v>
      </c>
      <c r="B42" s="32" t="s">
        <v>117</v>
      </c>
      <c r="C42" s="33">
        <v>89560</v>
      </c>
      <c r="D42" s="33">
        <v>253226.27000000002</v>
      </c>
      <c r="E42" s="34">
        <v>74897</v>
      </c>
      <c r="F42" s="34">
        <v>129283.17000000001</v>
      </c>
      <c r="G42" s="34">
        <v>11101</v>
      </c>
      <c r="H42" s="34">
        <v>19996.97</v>
      </c>
      <c r="I42" s="34">
        <v>3562</v>
      </c>
      <c r="J42" s="34">
        <v>103946.13</v>
      </c>
      <c r="K42" s="34">
        <v>0</v>
      </c>
      <c r="L42" s="34">
        <v>0</v>
      </c>
      <c r="M42" s="35">
        <v>0</v>
      </c>
      <c r="N42" s="33">
        <v>132987</v>
      </c>
      <c r="O42" s="33">
        <v>2151810.2799999998</v>
      </c>
      <c r="P42" s="34">
        <v>102131</v>
      </c>
      <c r="Q42" s="34">
        <v>821554.82</v>
      </c>
      <c r="R42" s="34">
        <v>25316</v>
      </c>
      <c r="S42" s="34">
        <v>784264.04999999993</v>
      </c>
      <c r="T42" s="34">
        <v>4745</v>
      </c>
      <c r="U42" s="34">
        <v>519690.18</v>
      </c>
      <c r="V42" s="34">
        <v>638</v>
      </c>
      <c r="W42" s="34">
        <v>6059.29</v>
      </c>
      <c r="X42" s="34">
        <v>157</v>
      </c>
      <c r="Y42" s="34">
        <v>20241.940000000002</v>
      </c>
      <c r="Z42" s="34">
        <v>23</v>
      </c>
      <c r="AA42" s="34">
        <v>5142.9600000000009</v>
      </c>
      <c r="AB42" s="34">
        <v>16587</v>
      </c>
      <c r="AC42" s="34">
        <v>69571.97000000003</v>
      </c>
      <c r="AD42" s="34">
        <v>147545</v>
      </c>
      <c r="AE42" s="34">
        <v>1881441.4930000002</v>
      </c>
      <c r="AF42" s="34">
        <v>26</v>
      </c>
      <c r="AG42" s="34">
        <v>554.04999999999995</v>
      </c>
      <c r="AH42" s="34">
        <v>9</v>
      </c>
      <c r="AI42" s="34">
        <v>115.62</v>
      </c>
      <c r="AJ42" s="34">
        <v>151731</v>
      </c>
      <c r="AK42" s="34">
        <v>63973.38</v>
      </c>
      <c r="AL42" s="35">
        <v>538468</v>
      </c>
      <c r="AM42" s="35">
        <v>4425836.023</v>
      </c>
      <c r="AN42" s="34">
        <v>195625</v>
      </c>
      <c r="AO42" s="34">
        <v>299823.10000000003</v>
      </c>
      <c r="AP42" s="34">
        <v>609</v>
      </c>
      <c r="AQ42" s="34">
        <v>526.70000000000005</v>
      </c>
      <c r="AR42" s="34">
        <v>2893</v>
      </c>
      <c r="AS42" s="34">
        <v>39880.280000000006</v>
      </c>
      <c r="AT42" s="34">
        <v>116432</v>
      </c>
      <c r="AU42" s="34">
        <v>3867353.9199999995</v>
      </c>
      <c r="AV42" s="34">
        <v>366355</v>
      </c>
      <c r="AW42" s="34">
        <v>1062883.8</v>
      </c>
      <c r="AX42" s="34">
        <v>1513285</v>
      </c>
      <c r="AY42" s="34">
        <v>3552206.2000000007</v>
      </c>
      <c r="AZ42" s="35">
        <v>1999574</v>
      </c>
      <c r="BA42" s="35">
        <v>8522850.9000000004</v>
      </c>
      <c r="BB42" s="35">
        <v>2538042</v>
      </c>
      <c r="BC42" s="35">
        <v>12948686.923</v>
      </c>
    </row>
    <row r="43" spans="1:55" ht="12.75" customHeight="1" x14ac:dyDescent="0.25">
      <c r="A43" s="31">
        <v>34</v>
      </c>
      <c r="B43" s="32" t="s">
        <v>118</v>
      </c>
      <c r="C43" s="33">
        <v>564635</v>
      </c>
      <c r="D43" s="33">
        <v>331958.14999999997</v>
      </c>
      <c r="E43" s="34">
        <v>552641</v>
      </c>
      <c r="F43" s="34">
        <v>292067.84999999998</v>
      </c>
      <c r="G43" s="34">
        <v>646</v>
      </c>
      <c r="H43" s="34">
        <v>1164.9099999999999</v>
      </c>
      <c r="I43" s="34">
        <v>11348</v>
      </c>
      <c r="J43" s="34">
        <v>38725.389999999992</v>
      </c>
      <c r="K43" s="34">
        <v>0</v>
      </c>
      <c r="L43" s="34">
        <v>0</v>
      </c>
      <c r="M43" s="35">
        <v>0</v>
      </c>
      <c r="N43" s="33">
        <v>173617</v>
      </c>
      <c r="O43" s="33">
        <v>107635.31</v>
      </c>
      <c r="P43" s="34">
        <v>172026</v>
      </c>
      <c r="Q43" s="34">
        <v>71692.349999999991</v>
      </c>
      <c r="R43" s="34">
        <v>1318</v>
      </c>
      <c r="S43" s="34">
        <v>22788.460000000003</v>
      </c>
      <c r="T43" s="34">
        <v>123</v>
      </c>
      <c r="U43" s="34">
        <v>11837.720000000001</v>
      </c>
      <c r="V43" s="34">
        <v>98</v>
      </c>
      <c r="W43" s="34">
        <v>466</v>
      </c>
      <c r="X43" s="34">
        <v>52</v>
      </c>
      <c r="Y43" s="34">
        <v>850.78</v>
      </c>
      <c r="Z43" s="34">
        <v>2</v>
      </c>
      <c r="AA43" s="34">
        <v>1431.38</v>
      </c>
      <c r="AB43" s="34">
        <v>3033</v>
      </c>
      <c r="AC43" s="34">
        <v>6108.1099999999988</v>
      </c>
      <c r="AD43" s="34">
        <v>6566</v>
      </c>
      <c r="AE43" s="34">
        <v>42215.23</v>
      </c>
      <c r="AF43" s="34">
        <v>2</v>
      </c>
      <c r="AG43" s="34">
        <v>3.8</v>
      </c>
      <c r="AH43" s="34">
        <v>14</v>
      </c>
      <c r="AI43" s="34">
        <v>9.9</v>
      </c>
      <c r="AJ43" s="34">
        <v>21876</v>
      </c>
      <c r="AK43" s="34">
        <v>4754.96</v>
      </c>
      <c r="AL43" s="35">
        <v>769745</v>
      </c>
      <c r="AM43" s="35">
        <v>494116.83999999997</v>
      </c>
      <c r="AN43" s="34">
        <v>880765</v>
      </c>
      <c r="AO43" s="34">
        <v>282055.01999999996</v>
      </c>
      <c r="AP43" s="34">
        <v>99</v>
      </c>
      <c r="AQ43" s="34">
        <v>101.22</v>
      </c>
      <c r="AR43" s="34">
        <v>52</v>
      </c>
      <c r="AS43" s="34">
        <v>866.56999999999994</v>
      </c>
      <c r="AT43" s="34">
        <v>1087</v>
      </c>
      <c r="AU43" s="34">
        <v>16433.080000000002</v>
      </c>
      <c r="AV43" s="34">
        <v>11716</v>
      </c>
      <c r="AW43" s="34">
        <v>26272.269999999997</v>
      </c>
      <c r="AX43" s="34">
        <v>46706</v>
      </c>
      <c r="AY43" s="34">
        <v>64443.859999999986</v>
      </c>
      <c r="AZ43" s="35">
        <v>59660</v>
      </c>
      <c r="BA43" s="35">
        <v>108116.99999999999</v>
      </c>
      <c r="BB43" s="35">
        <v>829405</v>
      </c>
      <c r="BC43" s="35">
        <v>602233.84</v>
      </c>
    </row>
    <row r="44" spans="1:55" ht="12.75" customHeight="1" x14ac:dyDescent="0.25">
      <c r="A44" s="31">
        <v>35</v>
      </c>
      <c r="B44" s="32" t="s">
        <v>119</v>
      </c>
      <c r="C44" s="33">
        <v>120090</v>
      </c>
      <c r="D44" s="33">
        <v>103715.60000000002</v>
      </c>
      <c r="E44" s="34">
        <v>109570</v>
      </c>
      <c r="F44" s="34">
        <v>98989.960000000021</v>
      </c>
      <c r="G44" s="34">
        <v>172</v>
      </c>
      <c r="H44" s="34">
        <v>317.79000000000002</v>
      </c>
      <c r="I44" s="34">
        <v>10348</v>
      </c>
      <c r="J44" s="34">
        <v>4407.8500000000004</v>
      </c>
      <c r="K44" s="34">
        <v>0</v>
      </c>
      <c r="L44" s="34">
        <v>0</v>
      </c>
      <c r="M44" s="35">
        <v>0</v>
      </c>
      <c r="N44" s="33">
        <v>12703</v>
      </c>
      <c r="O44" s="33">
        <v>29713.343000000001</v>
      </c>
      <c r="P44" s="34">
        <v>11645</v>
      </c>
      <c r="Q44" s="34">
        <v>18595.463000000003</v>
      </c>
      <c r="R44" s="34">
        <v>709</v>
      </c>
      <c r="S44" s="34">
        <v>8338.4299999999985</v>
      </c>
      <c r="T44" s="34">
        <v>48</v>
      </c>
      <c r="U44" s="34">
        <v>2560.8000000000002</v>
      </c>
      <c r="V44" s="34">
        <v>71</v>
      </c>
      <c r="W44" s="34">
        <v>69.510000000000005</v>
      </c>
      <c r="X44" s="34">
        <v>230</v>
      </c>
      <c r="Y44" s="34">
        <v>149.14000000000001</v>
      </c>
      <c r="Z44" s="34">
        <v>0</v>
      </c>
      <c r="AA44" s="34">
        <v>0</v>
      </c>
      <c r="AB44" s="34">
        <v>789</v>
      </c>
      <c r="AC44" s="34">
        <v>2103.13</v>
      </c>
      <c r="AD44" s="34">
        <v>3490</v>
      </c>
      <c r="AE44" s="34">
        <v>25350.489999999998</v>
      </c>
      <c r="AF44" s="34">
        <v>3</v>
      </c>
      <c r="AG44" s="34">
        <v>25.209999999999997</v>
      </c>
      <c r="AH44" s="34">
        <v>12</v>
      </c>
      <c r="AI44" s="34">
        <v>1</v>
      </c>
      <c r="AJ44" s="34">
        <v>17354</v>
      </c>
      <c r="AK44" s="34">
        <v>3406.31</v>
      </c>
      <c r="AL44" s="35">
        <v>154441</v>
      </c>
      <c r="AM44" s="35">
        <v>164315.08300000001</v>
      </c>
      <c r="AN44" s="34">
        <v>85497</v>
      </c>
      <c r="AO44" s="34">
        <v>51383.789999999994</v>
      </c>
      <c r="AP44" s="34">
        <v>37</v>
      </c>
      <c r="AQ44" s="34">
        <v>26.03</v>
      </c>
      <c r="AR44" s="34">
        <v>14</v>
      </c>
      <c r="AS44" s="34">
        <v>281.53000000000003</v>
      </c>
      <c r="AT44" s="34">
        <v>599</v>
      </c>
      <c r="AU44" s="34">
        <v>9224.8900000000012</v>
      </c>
      <c r="AV44" s="34">
        <v>5485</v>
      </c>
      <c r="AW44" s="34">
        <v>17271.37</v>
      </c>
      <c r="AX44" s="34">
        <v>16406</v>
      </c>
      <c r="AY44" s="34">
        <v>28360.309999999998</v>
      </c>
      <c r="AZ44" s="35">
        <v>22541</v>
      </c>
      <c r="BA44" s="35">
        <v>55164.13</v>
      </c>
      <c r="BB44" s="35">
        <v>176982</v>
      </c>
      <c r="BC44" s="35">
        <v>219479.21300000002</v>
      </c>
    </row>
    <row r="45" spans="1:55" ht="12.75" customHeight="1" x14ac:dyDescent="0.25">
      <c r="A45" s="31">
        <v>36</v>
      </c>
      <c r="B45" s="32" t="s">
        <v>120</v>
      </c>
      <c r="C45" s="33">
        <v>555443</v>
      </c>
      <c r="D45" s="33">
        <v>480692.74</v>
      </c>
      <c r="E45" s="34">
        <v>534720</v>
      </c>
      <c r="F45" s="34">
        <v>452577.51</v>
      </c>
      <c r="G45" s="34">
        <v>657</v>
      </c>
      <c r="H45" s="34">
        <v>1587.3200000000002</v>
      </c>
      <c r="I45" s="34">
        <v>20066</v>
      </c>
      <c r="J45" s="34">
        <v>26527.910000000003</v>
      </c>
      <c r="K45" s="34">
        <v>0</v>
      </c>
      <c r="L45" s="34">
        <v>0</v>
      </c>
      <c r="M45" s="35">
        <v>0</v>
      </c>
      <c r="N45" s="33">
        <v>29708</v>
      </c>
      <c r="O45" s="33">
        <v>84332.840000000011</v>
      </c>
      <c r="P45" s="34">
        <v>26524</v>
      </c>
      <c r="Q45" s="34">
        <v>41523.270000000004</v>
      </c>
      <c r="R45" s="34">
        <v>1939</v>
      </c>
      <c r="S45" s="34">
        <v>33825.03</v>
      </c>
      <c r="T45" s="34">
        <v>127</v>
      </c>
      <c r="U45" s="34">
        <v>7860.36</v>
      </c>
      <c r="V45" s="34">
        <v>229</v>
      </c>
      <c r="W45" s="34">
        <v>107.3</v>
      </c>
      <c r="X45" s="34">
        <v>889</v>
      </c>
      <c r="Y45" s="34">
        <v>1016.88</v>
      </c>
      <c r="Z45" s="34">
        <v>0</v>
      </c>
      <c r="AA45" s="34">
        <v>0</v>
      </c>
      <c r="AB45" s="34">
        <v>2403</v>
      </c>
      <c r="AC45" s="34">
        <v>6432.98</v>
      </c>
      <c r="AD45" s="34">
        <v>11978</v>
      </c>
      <c r="AE45" s="34">
        <v>90695.67</v>
      </c>
      <c r="AF45" s="34">
        <v>19</v>
      </c>
      <c r="AG45" s="34">
        <v>15.26</v>
      </c>
      <c r="AH45" s="34">
        <v>14</v>
      </c>
      <c r="AI45" s="34">
        <v>4.7</v>
      </c>
      <c r="AJ45" s="34">
        <v>42617</v>
      </c>
      <c r="AK45" s="34">
        <v>18904.71</v>
      </c>
      <c r="AL45" s="35">
        <v>642182</v>
      </c>
      <c r="AM45" s="35">
        <v>681078.89999999991</v>
      </c>
      <c r="AN45" s="34">
        <v>229993</v>
      </c>
      <c r="AO45" s="34">
        <v>151508.32999999999</v>
      </c>
      <c r="AP45" s="34">
        <v>142</v>
      </c>
      <c r="AQ45" s="34">
        <v>253.9</v>
      </c>
      <c r="AR45" s="34">
        <v>33</v>
      </c>
      <c r="AS45" s="34">
        <v>1211.56</v>
      </c>
      <c r="AT45" s="34">
        <v>2494</v>
      </c>
      <c r="AU45" s="34">
        <v>42291.37999999999</v>
      </c>
      <c r="AV45" s="34">
        <v>25902</v>
      </c>
      <c r="AW45" s="34">
        <v>58618.43</v>
      </c>
      <c r="AX45" s="34">
        <v>47694</v>
      </c>
      <c r="AY45" s="34">
        <v>108072.86</v>
      </c>
      <c r="AZ45" s="35">
        <v>76265</v>
      </c>
      <c r="BA45" s="35">
        <v>210448.13</v>
      </c>
      <c r="BB45" s="35">
        <v>718447</v>
      </c>
      <c r="BC45" s="35">
        <v>891527.02999999991</v>
      </c>
    </row>
    <row r="46" spans="1:55" ht="12.75" customHeight="1" x14ac:dyDescent="0.25">
      <c r="A46" s="36"/>
      <c r="B46" s="37" t="s">
        <v>84</v>
      </c>
      <c r="C46" s="38">
        <v>10265538</v>
      </c>
      <c r="D46" s="38">
        <v>16860162.48</v>
      </c>
      <c r="E46" s="38">
        <v>9953238</v>
      </c>
      <c r="F46" s="38">
        <v>13507533.629999999</v>
      </c>
      <c r="G46" s="38">
        <v>33546</v>
      </c>
      <c r="H46" s="38">
        <v>283205.64999999997</v>
      </c>
      <c r="I46" s="38">
        <v>278754</v>
      </c>
      <c r="J46" s="38">
        <v>3069423.2000000011</v>
      </c>
      <c r="K46" s="38">
        <v>0</v>
      </c>
      <c r="L46" s="38">
        <v>0</v>
      </c>
      <c r="M46" s="38">
        <v>0</v>
      </c>
      <c r="N46" s="38">
        <v>2247175</v>
      </c>
      <c r="O46" s="38">
        <v>27197897.152999997</v>
      </c>
      <c r="P46" s="38">
        <v>1916798</v>
      </c>
      <c r="Q46" s="38">
        <v>9750354.7729999982</v>
      </c>
      <c r="R46" s="38">
        <v>253244</v>
      </c>
      <c r="S46" s="38">
        <v>10648965.92</v>
      </c>
      <c r="T46" s="38">
        <v>51097</v>
      </c>
      <c r="U46" s="38">
        <v>6188842.5299999993</v>
      </c>
      <c r="V46" s="38">
        <v>6999</v>
      </c>
      <c r="W46" s="38">
        <v>130133.55999999997</v>
      </c>
      <c r="X46" s="38">
        <v>19037</v>
      </c>
      <c r="Y46" s="38">
        <v>479600.37</v>
      </c>
      <c r="Z46" s="38">
        <v>752</v>
      </c>
      <c r="AA46" s="38">
        <v>512245.29000000004</v>
      </c>
      <c r="AB46" s="38">
        <v>178311</v>
      </c>
      <c r="AC46" s="38">
        <v>561198.87599999993</v>
      </c>
      <c r="AD46" s="38">
        <v>1125709</v>
      </c>
      <c r="AE46" s="38">
        <v>11898890.683000004</v>
      </c>
      <c r="AF46" s="38">
        <v>10706</v>
      </c>
      <c r="AG46" s="38">
        <v>9262.7299999999977</v>
      </c>
      <c r="AH46" s="38">
        <v>852</v>
      </c>
      <c r="AI46" s="38">
        <v>22981.93</v>
      </c>
      <c r="AJ46" s="38">
        <v>2179741</v>
      </c>
      <c r="AK46" s="38">
        <v>893468.88699999987</v>
      </c>
      <c r="AL46" s="38">
        <v>16008784</v>
      </c>
      <c r="AM46" s="38">
        <v>57956108.028999992</v>
      </c>
      <c r="AN46" s="38">
        <v>8843876</v>
      </c>
      <c r="AO46" s="38">
        <v>8408388.4279999994</v>
      </c>
      <c r="AP46" s="38">
        <v>15350</v>
      </c>
      <c r="AQ46" s="38">
        <v>581158.23999999987</v>
      </c>
      <c r="AR46" s="38">
        <v>11301</v>
      </c>
      <c r="AS46" s="38">
        <v>239060.10400000002</v>
      </c>
      <c r="AT46" s="38">
        <v>557011</v>
      </c>
      <c r="AU46" s="38">
        <v>21594472.789999992</v>
      </c>
      <c r="AV46" s="38">
        <v>9461923</v>
      </c>
      <c r="AW46" s="38">
        <v>19151983.100000009</v>
      </c>
      <c r="AX46" s="38">
        <v>16310972</v>
      </c>
      <c r="AY46" s="38">
        <v>127377326.75000003</v>
      </c>
      <c r="AZ46" s="38">
        <v>26356557</v>
      </c>
      <c r="BA46" s="38">
        <v>168944000.98400003</v>
      </c>
      <c r="BB46" s="38">
        <v>42365341</v>
      </c>
      <c r="BC46" s="38">
        <v>226900109.01299995</v>
      </c>
    </row>
  </sheetData>
  <mergeCells count="32">
    <mergeCell ref="A3:G3"/>
    <mergeCell ref="A5:AO5"/>
    <mergeCell ref="AP5:BA5"/>
    <mergeCell ref="BB5:BC5"/>
    <mergeCell ref="A6:A8"/>
    <mergeCell ref="B6:B8"/>
    <mergeCell ref="C6:D7"/>
    <mergeCell ref="E6:F7"/>
    <mergeCell ref="G6:H7"/>
    <mergeCell ref="I6:J7"/>
    <mergeCell ref="AH6:AI7"/>
    <mergeCell ref="K6:M7"/>
    <mergeCell ref="N6:O7"/>
    <mergeCell ref="P6:Q7"/>
    <mergeCell ref="R6:S7"/>
    <mergeCell ref="T6:U7"/>
    <mergeCell ref="V6:W7"/>
    <mergeCell ref="X6:Y7"/>
    <mergeCell ref="Z6:AA7"/>
    <mergeCell ref="AB6:AC7"/>
    <mergeCell ref="AD6:AE7"/>
    <mergeCell ref="AF6:AG7"/>
    <mergeCell ref="AV6:AW7"/>
    <mergeCell ref="AX6:AY7"/>
    <mergeCell ref="AZ6:BA7"/>
    <mergeCell ref="BB6:BC7"/>
    <mergeCell ref="AJ6:AK7"/>
    <mergeCell ref="AL6:AM7"/>
    <mergeCell ref="AN6:AO7"/>
    <mergeCell ref="AP6:AQ7"/>
    <mergeCell ref="AR6:AS7"/>
    <mergeCell ref="AT6:AU7"/>
  </mergeCells>
  <dataValidations count="2">
    <dataValidation type="whole" allowBlank="1" showInputMessage="1" showErrorMessage="1" sqref="C10:D45">
      <formula1>0</formula1>
      <formula2>9999999999</formula2>
    </dataValidation>
    <dataValidation type="whole" allowBlank="1" showInputMessage="1" showErrorMessage="1" sqref="AL10:AM45 C46:BC46 M10:O45 AZ10:BC45">
      <formula1>0</formula1>
      <formula2>99999999999999900000</formula2>
    </dataValidation>
  </dataValidations>
  <printOptions horizontalCentered="1" verticalCentered="1"/>
  <pageMargins left="0.25" right="0.25" top="0.25" bottom="0.25" header="0.25" footer="0.25"/>
  <pageSetup paperSize="9" scale="92" orientation="portrait"/>
  <headerFooter alignWithMargins="0"/>
  <colBreaks count="2" manualBreakCount="2">
    <brk id="11" max="16383" man="1"/>
    <brk id="21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"/>
  <sheetViews>
    <sheetView workbookViewId="0">
      <pane xSplit="2" ySplit="7" topLeftCell="C8" activePane="bottomRight" state="frozen"/>
      <selection activeCell="C10" sqref="C10"/>
      <selection pane="topRight" activeCell="C10" sqref="C10"/>
      <selection pane="bottomLeft" activeCell="C10" sqref="C10"/>
      <selection pane="bottomRight" activeCell="A3" sqref="A3:BC3"/>
    </sheetView>
  </sheetViews>
  <sheetFormatPr defaultRowHeight="12.75" x14ac:dyDescent="0.25"/>
  <cols>
    <col min="1" max="1" width="5.7109375" style="22" customWidth="1"/>
    <col min="2" max="2" width="21.28515625" style="22" customWidth="1"/>
    <col min="3" max="35" width="8.7109375" style="22" customWidth="1"/>
    <col min="36" max="50" width="9.140625" style="22" customWidth="1"/>
    <col min="51" max="51" width="10.7109375" style="22" customWidth="1"/>
    <col min="52" max="52" width="10.42578125" style="22" customWidth="1"/>
    <col min="53" max="53" width="10.140625" style="22" customWidth="1"/>
    <col min="54" max="54" width="9.140625" style="22" customWidth="1"/>
    <col min="55" max="55" width="10.5703125" style="22" customWidth="1"/>
    <col min="56" max="16384" width="9.140625" style="39"/>
  </cols>
  <sheetData>
    <row r="1" spans="1:55" ht="20.25" x14ac:dyDescent="0.2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</row>
    <row r="2" spans="1:5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1:55" ht="15.75" x14ac:dyDescent="0.25">
      <c r="A3" s="109" t="s">
        <v>183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10"/>
    </row>
    <row r="4" spans="1:55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6"/>
      <c r="BB4" s="26"/>
      <c r="BC4" s="26" t="s">
        <v>64</v>
      </c>
    </row>
    <row r="5" spans="1:55" x14ac:dyDescent="0.25">
      <c r="A5" s="40"/>
      <c r="B5" s="40"/>
      <c r="C5" s="98" t="s">
        <v>65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105" t="s">
        <v>66</v>
      </c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0" t="s">
        <v>67</v>
      </c>
      <c r="BC5" s="101"/>
    </row>
    <row r="6" spans="1:55" ht="20.100000000000001" customHeight="1" x14ac:dyDescent="0.25">
      <c r="A6" s="106" t="s">
        <v>68</v>
      </c>
      <c r="B6" s="106" t="s">
        <v>121</v>
      </c>
      <c r="C6" s="91" t="s">
        <v>70</v>
      </c>
      <c r="D6" s="92"/>
      <c r="E6" s="91" t="s">
        <v>11</v>
      </c>
      <c r="F6" s="92"/>
      <c r="G6" s="91" t="s">
        <v>13</v>
      </c>
      <c r="H6" s="92"/>
      <c r="I6" s="91" t="s">
        <v>15</v>
      </c>
      <c r="J6" s="92"/>
      <c r="K6" s="91" t="s">
        <v>71</v>
      </c>
      <c r="L6" s="95"/>
      <c r="M6" s="92"/>
      <c r="N6" s="91" t="s">
        <v>72</v>
      </c>
      <c r="O6" s="92"/>
      <c r="P6" s="91" t="s">
        <v>73</v>
      </c>
      <c r="Q6" s="92"/>
      <c r="R6" s="91" t="s">
        <v>74</v>
      </c>
      <c r="S6" s="92"/>
      <c r="T6" s="91" t="s">
        <v>75</v>
      </c>
      <c r="U6" s="92"/>
      <c r="V6" s="91" t="s">
        <v>25</v>
      </c>
      <c r="W6" s="92"/>
      <c r="X6" s="91" t="s">
        <v>27</v>
      </c>
      <c r="Y6" s="92"/>
      <c r="Z6" s="91" t="s">
        <v>29</v>
      </c>
      <c r="AA6" s="92"/>
      <c r="AB6" s="91" t="s">
        <v>31</v>
      </c>
      <c r="AC6" s="92"/>
      <c r="AD6" s="91" t="s">
        <v>33</v>
      </c>
      <c r="AE6" s="92"/>
      <c r="AF6" s="91" t="s">
        <v>35</v>
      </c>
      <c r="AG6" s="92"/>
      <c r="AH6" s="91" t="s">
        <v>37</v>
      </c>
      <c r="AI6" s="92"/>
      <c r="AJ6" s="91" t="s">
        <v>39</v>
      </c>
      <c r="AK6" s="92"/>
      <c r="AL6" s="91" t="s">
        <v>76</v>
      </c>
      <c r="AM6" s="92"/>
      <c r="AN6" s="91" t="s">
        <v>41</v>
      </c>
      <c r="AO6" s="92"/>
      <c r="AP6" s="91" t="s">
        <v>44</v>
      </c>
      <c r="AQ6" s="92"/>
      <c r="AR6" s="91" t="s">
        <v>31</v>
      </c>
      <c r="AS6" s="92"/>
      <c r="AT6" s="91" t="s">
        <v>33</v>
      </c>
      <c r="AU6" s="92"/>
      <c r="AV6" s="91" t="s">
        <v>77</v>
      </c>
      <c r="AW6" s="92"/>
      <c r="AX6" s="91" t="s">
        <v>39</v>
      </c>
      <c r="AY6" s="92"/>
      <c r="AZ6" s="91" t="s">
        <v>78</v>
      </c>
      <c r="BA6" s="92"/>
      <c r="BB6" s="91" t="s">
        <v>79</v>
      </c>
      <c r="BC6" s="92"/>
    </row>
    <row r="7" spans="1:55" ht="20.100000000000001" customHeight="1" x14ac:dyDescent="0.25">
      <c r="A7" s="107"/>
      <c r="B7" s="107"/>
      <c r="C7" s="93"/>
      <c r="D7" s="94"/>
      <c r="E7" s="93"/>
      <c r="F7" s="94"/>
      <c r="G7" s="93"/>
      <c r="H7" s="94"/>
      <c r="I7" s="93"/>
      <c r="J7" s="94"/>
      <c r="K7" s="93"/>
      <c r="L7" s="96"/>
      <c r="M7" s="94"/>
      <c r="N7" s="93"/>
      <c r="O7" s="94"/>
      <c r="P7" s="93"/>
      <c r="Q7" s="94"/>
      <c r="R7" s="93"/>
      <c r="S7" s="94"/>
      <c r="T7" s="93"/>
      <c r="U7" s="94"/>
      <c r="V7" s="93"/>
      <c r="W7" s="94"/>
      <c r="X7" s="93"/>
      <c r="Y7" s="94"/>
      <c r="Z7" s="93"/>
      <c r="AA7" s="94"/>
      <c r="AB7" s="93"/>
      <c r="AC7" s="94"/>
      <c r="AD7" s="93"/>
      <c r="AE7" s="94"/>
      <c r="AF7" s="93"/>
      <c r="AG7" s="94"/>
      <c r="AH7" s="93"/>
      <c r="AI7" s="94"/>
      <c r="AJ7" s="93"/>
      <c r="AK7" s="94"/>
      <c r="AL7" s="93"/>
      <c r="AM7" s="94"/>
      <c r="AN7" s="93"/>
      <c r="AO7" s="94"/>
      <c r="AP7" s="93"/>
      <c r="AQ7" s="94"/>
      <c r="AR7" s="93"/>
      <c r="AS7" s="94"/>
      <c r="AT7" s="93"/>
      <c r="AU7" s="94"/>
      <c r="AV7" s="93"/>
      <c r="AW7" s="94"/>
      <c r="AX7" s="93"/>
      <c r="AY7" s="94"/>
      <c r="AZ7" s="93"/>
      <c r="BA7" s="94"/>
      <c r="BB7" s="93"/>
      <c r="BC7" s="94"/>
    </row>
    <row r="8" spans="1:55" x14ac:dyDescent="0.25">
      <c r="A8" s="108"/>
      <c r="B8" s="108"/>
      <c r="C8" s="27" t="s">
        <v>80</v>
      </c>
      <c r="D8" s="28" t="s">
        <v>81</v>
      </c>
      <c r="E8" s="27" t="s">
        <v>80</v>
      </c>
      <c r="F8" s="28" t="s">
        <v>81</v>
      </c>
      <c r="G8" s="27" t="s">
        <v>80</v>
      </c>
      <c r="H8" s="28" t="s">
        <v>81</v>
      </c>
      <c r="I8" s="27" t="s">
        <v>80</v>
      </c>
      <c r="J8" s="28" t="s">
        <v>81</v>
      </c>
      <c r="K8" s="28" t="s">
        <v>82</v>
      </c>
      <c r="L8" s="28" t="s">
        <v>83</v>
      </c>
      <c r="M8" s="28" t="s">
        <v>84</v>
      </c>
      <c r="N8" s="27" t="s">
        <v>80</v>
      </c>
      <c r="O8" s="28" t="s">
        <v>81</v>
      </c>
      <c r="P8" s="27" t="s">
        <v>80</v>
      </c>
      <c r="Q8" s="28" t="s">
        <v>81</v>
      </c>
      <c r="R8" s="27" t="s">
        <v>80</v>
      </c>
      <c r="S8" s="28" t="s">
        <v>81</v>
      </c>
      <c r="T8" s="27" t="s">
        <v>80</v>
      </c>
      <c r="U8" s="28" t="s">
        <v>81</v>
      </c>
      <c r="V8" s="27" t="s">
        <v>80</v>
      </c>
      <c r="W8" s="28" t="s">
        <v>81</v>
      </c>
      <c r="X8" s="27" t="s">
        <v>80</v>
      </c>
      <c r="Y8" s="28" t="s">
        <v>81</v>
      </c>
      <c r="Z8" s="27" t="s">
        <v>80</v>
      </c>
      <c r="AA8" s="28" t="s">
        <v>81</v>
      </c>
      <c r="AB8" s="27" t="s">
        <v>80</v>
      </c>
      <c r="AC8" s="28" t="s">
        <v>81</v>
      </c>
      <c r="AD8" s="27" t="s">
        <v>80</v>
      </c>
      <c r="AE8" s="28" t="s">
        <v>81</v>
      </c>
      <c r="AF8" s="27" t="s">
        <v>80</v>
      </c>
      <c r="AG8" s="28" t="s">
        <v>81</v>
      </c>
      <c r="AH8" s="27" t="s">
        <v>80</v>
      </c>
      <c r="AI8" s="28" t="s">
        <v>81</v>
      </c>
      <c r="AJ8" s="27" t="s">
        <v>80</v>
      </c>
      <c r="AK8" s="28" t="s">
        <v>81</v>
      </c>
      <c r="AL8" s="27" t="s">
        <v>80</v>
      </c>
      <c r="AM8" s="28" t="s">
        <v>81</v>
      </c>
      <c r="AN8" s="27" t="s">
        <v>80</v>
      </c>
      <c r="AO8" s="28" t="s">
        <v>81</v>
      </c>
      <c r="AP8" s="27" t="s">
        <v>80</v>
      </c>
      <c r="AQ8" s="28" t="s">
        <v>81</v>
      </c>
      <c r="AR8" s="27" t="s">
        <v>80</v>
      </c>
      <c r="AS8" s="28" t="s">
        <v>81</v>
      </c>
      <c r="AT8" s="27" t="s">
        <v>80</v>
      </c>
      <c r="AU8" s="28" t="s">
        <v>81</v>
      </c>
      <c r="AV8" s="27" t="s">
        <v>80</v>
      </c>
      <c r="AW8" s="28" t="s">
        <v>81</v>
      </c>
      <c r="AX8" s="27" t="s">
        <v>80</v>
      </c>
      <c r="AY8" s="28" t="s">
        <v>81</v>
      </c>
      <c r="AZ8" s="27" t="s">
        <v>80</v>
      </c>
      <c r="BA8" s="28" t="s">
        <v>81</v>
      </c>
      <c r="BB8" s="27" t="s">
        <v>80</v>
      </c>
      <c r="BC8" s="41" t="s">
        <v>81</v>
      </c>
    </row>
    <row r="9" spans="1:55" x14ac:dyDescent="0.2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  <c r="Y9" s="30">
        <v>25</v>
      </c>
      <c r="Z9" s="30">
        <v>26</v>
      </c>
      <c r="AA9" s="30">
        <v>27</v>
      </c>
      <c r="AB9" s="30">
        <v>28</v>
      </c>
      <c r="AC9" s="30">
        <v>29</v>
      </c>
      <c r="AD9" s="30">
        <v>30</v>
      </c>
      <c r="AE9" s="30">
        <v>31</v>
      </c>
      <c r="AF9" s="30">
        <v>32</v>
      </c>
      <c r="AG9" s="30">
        <v>33</v>
      </c>
      <c r="AH9" s="30">
        <v>34</v>
      </c>
      <c r="AI9" s="30">
        <v>35</v>
      </c>
      <c r="AJ9" s="30">
        <v>36</v>
      </c>
      <c r="AK9" s="30">
        <v>37</v>
      </c>
      <c r="AL9" s="30">
        <v>38</v>
      </c>
      <c r="AM9" s="30">
        <v>39</v>
      </c>
      <c r="AN9" s="30">
        <v>40</v>
      </c>
      <c r="AO9" s="30">
        <v>41</v>
      </c>
      <c r="AP9" s="30">
        <v>42</v>
      </c>
      <c r="AQ9" s="30">
        <v>43</v>
      </c>
      <c r="AR9" s="30">
        <v>52</v>
      </c>
      <c r="AS9" s="30">
        <v>53</v>
      </c>
      <c r="AT9" s="30">
        <v>54</v>
      </c>
      <c r="AU9" s="30">
        <v>55</v>
      </c>
      <c r="AV9" s="30">
        <v>56</v>
      </c>
      <c r="AW9" s="30">
        <v>57</v>
      </c>
      <c r="AX9" s="30">
        <v>58</v>
      </c>
      <c r="AY9" s="30">
        <v>59</v>
      </c>
      <c r="AZ9" s="30">
        <v>60</v>
      </c>
      <c r="BA9" s="30">
        <v>61</v>
      </c>
      <c r="BB9" s="30">
        <v>62</v>
      </c>
      <c r="BC9" s="42">
        <v>63</v>
      </c>
    </row>
    <row r="10" spans="1:55" ht="12.75" customHeight="1" x14ac:dyDescent="0.25">
      <c r="A10" s="43">
        <v>1</v>
      </c>
      <c r="B10" s="44" t="s">
        <v>122</v>
      </c>
      <c r="C10" s="45">
        <v>330076</v>
      </c>
      <c r="D10" s="45">
        <v>894451</v>
      </c>
      <c r="E10" s="46">
        <v>317798</v>
      </c>
      <c r="F10" s="46">
        <v>576627</v>
      </c>
      <c r="G10" s="46">
        <v>2690</v>
      </c>
      <c r="H10" s="46">
        <v>25824</v>
      </c>
      <c r="I10" s="46">
        <v>9588</v>
      </c>
      <c r="J10" s="46">
        <v>292000</v>
      </c>
      <c r="K10" s="46">
        <v>0</v>
      </c>
      <c r="L10" s="46">
        <v>0</v>
      </c>
      <c r="M10" s="46">
        <v>0</v>
      </c>
      <c r="N10" s="45">
        <v>119342</v>
      </c>
      <c r="O10" s="45">
        <v>1206997</v>
      </c>
      <c r="P10" s="46">
        <v>112005</v>
      </c>
      <c r="Q10" s="46">
        <v>544737</v>
      </c>
      <c r="R10" s="46">
        <v>4818</v>
      </c>
      <c r="S10" s="46">
        <v>387636</v>
      </c>
      <c r="T10" s="46">
        <v>1129</v>
      </c>
      <c r="U10" s="46">
        <v>264337</v>
      </c>
      <c r="V10" s="46">
        <v>1071</v>
      </c>
      <c r="W10" s="46">
        <v>5717</v>
      </c>
      <c r="X10" s="46">
        <v>319</v>
      </c>
      <c r="Y10" s="46">
        <v>4570</v>
      </c>
      <c r="Z10" s="46">
        <v>0</v>
      </c>
      <c r="AA10" s="46">
        <v>0</v>
      </c>
      <c r="AB10" s="46">
        <v>12087</v>
      </c>
      <c r="AC10" s="46">
        <v>29844</v>
      </c>
      <c r="AD10" s="46">
        <v>51257</v>
      </c>
      <c r="AE10" s="46">
        <v>438102</v>
      </c>
      <c r="AF10" s="46">
        <v>0</v>
      </c>
      <c r="AG10" s="46">
        <v>0</v>
      </c>
      <c r="AH10" s="46">
        <v>40</v>
      </c>
      <c r="AI10" s="46">
        <v>6646</v>
      </c>
      <c r="AJ10" s="46">
        <v>0</v>
      </c>
      <c r="AK10" s="46">
        <v>0</v>
      </c>
      <c r="AL10" s="47">
        <v>512802</v>
      </c>
      <c r="AM10" s="47">
        <v>2576040</v>
      </c>
      <c r="AN10" s="46">
        <v>265224</v>
      </c>
      <c r="AO10" s="46">
        <v>493907</v>
      </c>
      <c r="AP10" s="46">
        <v>0</v>
      </c>
      <c r="AQ10" s="46">
        <v>0</v>
      </c>
      <c r="AR10" s="46">
        <v>3798</v>
      </c>
      <c r="AS10" s="46">
        <v>67403</v>
      </c>
      <c r="AT10" s="46">
        <v>17634</v>
      </c>
      <c r="AU10" s="46">
        <v>1453552</v>
      </c>
      <c r="AV10" s="46">
        <v>69861</v>
      </c>
      <c r="AW10" s="46">
        <v>32931</v>
      </c>
      <c r="AX10" s="46">
        <v>92792</v>
      </c>
      <c r="AY10" s="46">
        <v>649363</v>
      </c>
      <c r="AZ10" s="48">
        <v>184085</v>
      </c>
      <c r="BA10" s="48">
        <v>2203249</v>
      </c>
      <c r="BB10" s="48">
        <v>696887</v>
      </c>
      <c r="BC10" s="49">
        <v>4779289</v>
      </c>
    </row>
    <row r="11" spans="1:55" ht="12.75" customHeight="1" x14ac:dyDescent="0.25">
      <c r="A11" s="43">
        <v>2</v>
      </c>
      <c r="B11" s="44" t="s">
        <v>123</v>
      </c>
      <c r="C11" s="45">
        <v>684276</v>
      </c>
      <c r="D11" s="45">
        <v>1091575.28</v>
      </c>
      <c r="E11" s="46">
        <v>652139</v>
      </c>
      <c r="F11" s="46">
        <v>916166.6</v>
      </c>
      <c r="G11" s="46">
        <v>85</v>
      </c>
      <c r="H11" s="46">
        <v>4298.8700000000008</v>
      </c>
      <c r="I11" s="46">
        <v>32052</v>
      </c>
      <c r="J11" s="46">
        <v>171109.81</v>
      </c>
      <c r="K11" s="46">
        <v>0</v>
      </c>
      <c r="L11" s="46">
        <v>0</v>
      </c>
      <c r="M11" s="46">
        <v>0</v>
      </c>
      <c r="N11" s="45">
        <v>226324</v>
      </c>
      <c r="O11" s="45">
        <v>1449207.33</v>
      </c>
      <c r="P11" s="46">
        <v>218632</v>
      </c>
      <c r="Q11" s="46">
        <v>834766.42999999982</v>
      </c>
      <c r="R11" s="46">
        <v>7351</v>
      </c>
      <c r="S11" s="46">
        <v>508199.03000000014</v>
      </c>
      <c r="T11" s="46">
        <v>341</v>
      </c>
      <c r="U11" s="46">
        <v>106241.87000000001</v>
      </c>
      <c r="V11" s="46">
        <v>0</v>
      </c>
      <c r="W11" s="46">
        <v>0</v>
      </c>
      <c r="X11" s="46">
        <v>0</v>
      </c>
      <c r="Y11" s="46">
        <v>0</v>
      </c>
      <c r="Z11" s="46">
        <v>81</v>
      </c>
      <c r="AA11" s="46">
        <v>2452.04</v>
      </c>
      <c r="AB11" s="46">
        <v>28922</v>
      </c>
      <c r="AC11" s="46">
        <v>63180.69</v>
      </c>
      <c r="AD11" s="46">
        <v>47360</v>
      </c>
      <c r="AE11" s="46">
        <v>474498.34999999992</v>
      </c>
      <c r="AF11" s="46">
        <v>63</v>
      </c>
      <c r="AG11" s="46">
        <v>602.77</v>
      </c>
      <c r="AH11" s="46">
        <v>2</v>
      </c>
      <c r="AI11" s="46">
        <v>4242.84</v>
      </c>
      <c r="AJ11" s="46">
        <v>192</v>
      </c>
      <c r="AK11" s="46">
        <v>133.34</v>
      </c>
      <c r="AL11" s="47">
        <v>987220</v>
      </c>
      <c r="AM11" s="47">
        <v>3085892.64</v>
      </c>
      <c r="AN11" s="46">
        <v>624424</v>
      </c>
      <c r="AO11" s="46">
        <v>782796.49999999988</v>
      </c>
      <c r="AP11" s="46">
        <v>0</v>
      </c>
      <c r="AQ11" s="46">
        <v>0</v>
      </c>
      <c r="AR11" s="46">
        <v>672</v>
      </c>
      <c r="AS11" s="46">
        <v>11093.19</v>
      </c>
      <c r="AT11" s="46">
        <v>15488</v>
      </c>
      <c r="AU11" s="46">
        <v>677662.45</v>
      </c>
      <c r="AV11" s="46">
        <v>60537</v>
      </c>
      <c r="AW11" s="46">
        <v>71577.7</v>
      </c>
      <c r="AX11" s="46">
        <v>151928</v>
      </c>
      <c r="AY11" s="46">
        <v>8582559.5399999935</v>
      </c>
      <c r="AZ11" s="48">
        <v>228625</v>
      </c>
      <c r="BA11" s="48">
        <v>9342892.8799999934</v>
      </c>
      <c r="BB11" s="48">
        <v>1215845</v>
      </c>
      <c r="BC11" s="49">
        <v>12428785.519999994</v>
      </c>
    </row>
    <row r="12" spans="1:55" ht="12.75" customHeight="1" x14ac:dyDescent="0.25">
      <c r="A12" s="43">
        <v>3</v>
      </c>
      <c r="B12" s="44" t="s">
        <v>124</v>
      </c>
      <c r="C12" s="45">
        <v>685172</v>
      </c>
      <c r="D12" s="45">
        <v>1290512.3700000001</v>
      </c>
      <c r="E12" s="46">
        <v>643727</v>
      </c>
      <c r="F12" s="46">
        <v>1015122.8</v>
      </c>
      <c r="G12" s="46">
        <v>1881</v>
      </c>
      <c r="H12" s="46">
        <v>37111.560000000012</v>
      </c>
      <c r="I12" s="46">
        <v>39564</v>
      </c>
      <c r="J12" s="46">
        <v>238278.01</v>
      </c>
      <c r="K12" s="46">
        <v>0</v>
      </c>
      <c r="L12" s="46">
        <v>0</v>
      </c>
      <c r="M12" s="46">
        <v>0</v>
      </c>
      <c r="N12" s="45">
        <v>175798</v>
      </c>
      <c r="O12" s="45">
        <v>1518853.7000000002</v>
      </c>
      <c r="P12" s="46">
        <v>164279</v>
      </c>
      <c r="Q12" s="46">
        <v>747483.63000000012</v>
      </c>
      <c r="R12" s="46">
        <v>10555</v>
      </c>
      <c r="S12" s="46">
        <v>421726.17999999988</v>
      </c>
      <c r="T12" s="46">
        <v>312</v>
      </c>
      <c r="U12" s="46">
        <v>74238.599999999991</v>
      </c>
      <c r="V12" s="46">
        <v>0</v>
      </c>
      <c r="W12" s="46">
        <v>0</v>
      </c>
      <c r="X12" s="46">
        <v>652</v>
      </c>
      <c r="Y12" s="46">
        <v>275405.28999999998</v>
      </c>
      <c r="Z12" s="46">
        <v>55</v>
      </c>
      <c r="AA12" s="46">
        <v>1279.2600000000002</v>
      </c>
      <c r="AB12" s="46">
        <v>20529</v>
      </c>
      <c r="AC12" s="46">
        <v>47867.89</v>
      </c>
      <c r="AD12" s="46">
        <v>54771</v>
      </c>
      <c r="AE12" s="46">
        <v>488896.17</v>
      </c>
      <c r="AF12" s="46">
        <v>0</v>
      </c>
      <c r="AG12" s="46">
        <v>0</v>
      </c>
      <c r="AH12" s="46">
        <v>52</v>
      </c>
      <c r="AI12" s="46">
        <v>218.43</v>
      </c>
      <c r="AJ12" s="46">
        <v>158959</v>
      </c>
      <c r="AK12" s="46">
        <v>24098.75</v>
      </c>
      <c r="AL12" s="47">
        <v>1095336</v>
      </c>
      <c r="AM12" s="47">
        <v>3371726.5700000003</v>
      </c>
      <c r="AN12" s="46">
        <v>752849</v>
      </c>
      <c r="AO12" s="46">
        <v>940438.78999999969</v>
      </c>
      <c r="AP12" s="46">
        <v>0</v>
      </c>
      <c r="AQ12" s="46">
        <v>0</v>
      </c>
      <c r="AR12" s="46">
        <v>0</v>
      </c>
      <c r="AS12" s="46">
        <v>0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46">
        <v>0</v>
      </c>
      <c r="AZ12" s="48">
        <v>0</v>
      </c>
      <c r="BA12" s="48">
        <v>0</v>
      </c>
      <c r="BB12" s="48">
        <v>1095336</v>
      </c>
      <c r="BC12" s="49">
        <v>3371726.5700000003</v>
      </c>
    </row>
    <row r="13" spans="1:55" ht="12.75" customHeight="1" x14ac:dyDescent="0.25">
      <c r="A13" s="43">
        <v>4</v>
      </c>
      <c r="B13" s="44" t="s">
        <v>125</v>
      </c>
      <c r="C13" s="45">
        <v>144861</v>
      </c>
      <c r="D13" s="45">
        <v>332517.13</v>
      </c>
      <c r="E13" s="46">
        <v>139119</v>
      </c>
      <c r="F13" s="46">
        <v>278723.44</v>
      </c>
      <c r="G13" s="46">
        <v>220</v>
      </c>
      <c r="H13" s="46">
        <v>5286.5399999999991</v>
      </c>
      <c r="I13" s="46">
        <v>5522</v>
      </c>
      <c r="J13" s="46">
        <v>48507.150000000009</v>
      </c>
      <c r="K13" s="46">
        <v>0</v>
      </c>
      <c r="L13" s="46">
        <v>0</v>
      </c>
      <c r="M13" s="46">
        <v>0</v>
      </c>
      <c r="N13" s="45">
        <v>99541</v>
      </c>
      <c r="O13" s="45">
        <v>1248833.8499999999</v>
      </c>
      <c r="P13" s="46">
        <v>85824</v>
      </c>
      <c r="Q13" s="46">
        <v>470653.7099999999</v>
      </c>
      <c r="R13" s="46">
        <v>10270</v>
      </c>
      <c r="S13" s="46">
        <v>448168.15</v>
      </c>
      <c r="T13" s="46">
        <v>1357</v>
      </c>
      <c r="U13" s="46">
        <v>299509.06000000006</v>
      </c>
      <c r="V13" s="46">
        <v>0</v>
      </c>
      <c r="W13" s="46">
        <v>0</v>
      </c>
      <c r="X13" s="46">
        <v>2090</v>
      </c>
      <c r="Y13" s="46">
        <v>30502.930000000008</v>
      </c>
      <c r="Z13" s="46">
        <v>0</v>
      </c>
      <c r="AA13" s="46">
        <v>0</v>
      </c>
      <c r="AB13" s="46">
        <v>13830</v>
      </c>
      <c r="AC13" s="46">
        <v>50126.81</v>
      </c>
      <c r="AD13" s="46">
        <v>19620</v>
      </c>
      <c r="AE13" s="46">
        <v>252913.10000000006</v>
      </c>
      <c r="AF13" s="46">
        <v>4</v>
      </c>
      <c r="AG13" s="46">
        <v>9.65</v>
      </c>
      <c r="AH13" s="46">
        <v>7</v>
      </c>
      <c r="AI13" s="46">
        <v>2.9399999999999995</v>
      </c>
      <c r="AJ13" s="46">
        <v>6016</v>
      </c>
      <c r="AK13" s="46">
        <v>63097.48</v>
      </c>
      <c r="AL13" s="47">
        <v>283879</v>
      </c>
      <c r="AM13" s="47">
        <v>1947500.96</v>
      </c>
      <c r="AN13" s="46">
        <v>108049</v>
      </c>
      <c r="AO13" s="46">
        <v>319636.26</v>
      </c>
      <c r="AP13" s="46">
        <v>69</v>
      </c>
      <c r="AQ13" s="46">
        <v>1969.6499999999999</v>
      </c>
      <c r="AR13" s="46">
        <v>1954</v>
      </c>
      <c r="AS13" s="46">
        <v>19720.009999999998</v>
      </c>
      <c r="AT13" s="46">
        <v>9369</v>
      </c>
      <c r="AU13" s="46">
        <v>641920.63</v>
      </c>
      <c r="AV13" s="46">
        <v>53216</v>
      </c>
      <c r="AW13" s="46">
        <v>9260799.4500000011</v>
      </c>
      <c r="AX13" s="46">
        <v>37361</v>
      </c>
      <c r="AY13" s="46">
        <v>80506.699999999983</v>
      </c>
      <c r="AZ13" s="48">
        <v>101969</v>
      </c>
      <c r="BA13" s="48">
        <v>10004916.440000001</v>
      </c>
      <c r="BB13" s="48">
        <v>385848</v>
      </c>
      <c r="BC13" s="49">
        <v>11952417.400000002</v>
      </c>
    </row>
    <row r="14" spans="1:55" ht="12.75" customHeight="1" x14ac:dyDescent="0.25">
      <c r="A14" s="43">
        <v>5</v>
      </c>
      <c r="B14" s="44" t="s">
        <v>126</v>
      </c>
      <c r="C14" s="45">
        <v>326924</v>
      </c>
      <c r="D14" s="45">
        <v>420780</v>
      </c>
      <c r="E14" s="46">
        <v>325931</v>
      </c>
      <c r="F14" s="46">
        <v>362880</v>
      </c>
      <c r="G14" s="46">
        <v>385</v>
      </c>
      <c r="H14" s="46">
        <v>21826</v>
      </c>
      <c r="I14" s="46">
        <v>608</v>
      </c>
      <c r="J14" s="46">
        <v>36074</v>
      </c>
      <c r="K14" s="46">
        <v>0</v>
      </c>
      <c r="L14" s="46">
        <v>0</v>
      </c>
      <c r="M14" s="46">
        <v>0</v>
      </c>
      <c r="N14" s="45">
        <v>70031</v>
      </c>
      <c r="O14" s="45">
        <v>554649</v>
      </c>
      <c r="P14" s="46">
        <v>60311</v>
      </c>
      <c r="Q14" s="46">
        <v>175511</v>
      </c>
      <c r="R14" s="46">
        <v>4226</v>
      </c>
      <c r="S14" s="46">
        <v>183876</v>
      </c>
      <c r="T14" s="46">
        <v>282</v>
      </c>
      <c r="U14" s="46">
        <v>160521</v>
      </c>
      <c r="V14" s="46">
        <v>4886</v>
      </c>
      <c r="W14" s="46">
        <v>8785</v>
      </c>
      <c r="X14" s="46">
        <v>326</v>
      </c>
      <c r="Y14" s="46">
        <v>25956</v>
      </c>
      <c r="Z14" s="46">
        <v>1</v>
      </c>
      <c r="AA14" s="46">
        <v>1126</v>
      </c>
      <c r="AB14" s="46">
        <v>12399</v>
      </c>
      <c r="AC14" s="46">
        <v>32976</v>
      </c>
      <c r="AD14" s="46">
        <v>28390</v>
      </c>
      <c r="AE14" s="46">
        <v>500381</v>
      </c>
      <c r="AF14" s="46">
        <v>12</v>
      </c>
      <c r="AG14" s="46">
        <v>501</v>
      </c>
      <c r="AH14" s="46">
        <v>10</v>
      </c>
      <c r="AI14" s="46">
        <v>19</v>
      </c>
      <c r="AJ14" s="46">
        <v>1066</v>
      </c>
      <c r="AK14" s="46">
        <v>136</v>
      </c>
      <c r="AL14" s="47">
        <v>438833</v>
      </c>
      <c r="AM14" s="47">
        <v>1510568</v>
      </c>
      <c r="AN14" s="46">
        <v>301215</v>
      </c>
      <c r="AO14" s="46">
        <v>343435</v>
      </c>
      <c r="AP14" s="46">
        <v>0</v>
      </c>
      <c r="AQ14" s="46">
        <v>0</v>
      </c>
      <c r="AR14" s="46">
        <v>195</v>
      </c>
      <c r="AS14" s="46">
        <v>4547</v>
      </c>
      <c r="AT14" s="46">
        <v>2334</v>
      </c>
      <c r="AU14" s="46">
        <v>63242</v>
      </c>
      <c r="AV14" s="46">
        <v>34110</v>
      </c>
      <c r="AW14" s="46">
        <v>509464</v>
      </c>
      <c r="AX14" s="46">
        <v>42975</v>
      </c>
      <c r="AY14" s="46">
        <v>3852916</v>
      </c>
      <c r="AZ14" s="48">
        <v>79614</v>
      </c>
      <c r="BA14" s="48">
        <v>4430169</v>
      </c>
      <c r="BB14" s="48">
        <v>518447</v>
      </c>
      <c r="BC14" s="49">
        <v>5940737</v>
      </c>
    </row>
    <row r="15" spans="1:55" ht="12.75" customHeight="1" x14ac:dyDescent="0.25">
      <c r="A15" s="43">
        <v>6</v>
      </c>
      <c r="B15" s="44" t="s">
        <v>127</v>
      </c>
      <c r="C15" s="45">
        <v>45634</v>
      </c>
      <c r="D15" s="45">
        <v>72905.98</v>
      </c>
      <c r="E15" s="46">
        <v>45042</v>
      </c>
      <c r="F15" s="46">
        <v>49703.72</v>
      </c>
      <c r="G15" s="46">
        <v>413</v>
      </c>
      <c r="H15" s="46">
        <v>1905.3100000000002</v>
      </c>
      <c r="I15" s="46">
        <v>179</v>
      </c>
      <c r="J15" s="46">
        <v>21296.949999999993</v>
      </c>
      <c r="K15" s="46">
        <v>0</v>
      </c>
      <c r="L15" s="46">
        <v>0</v>
      </c>
      <c r="M15" s="46">
        <v>0</v>
      </c>
      <c r="N15" s="45">
        <v>28413</v>
      </c>
      <c r="O15" s="45">
        <v>698930.92999999993</v>
      </c>
      <c r="P15" s="46">
        <v>21541</v>
      </c>
      <c r="Q15" s="46">
        <v>143068.20999999996</v>
      </c>
      <c r="R15" s="46">
        <v>6567</v>
      </c>
      <c r="S15" s="46">
        <v>442904.85</v>
      </c>
      <c r="T15" s="46">
        <v>305</v>
      </c>
      <c r="U15" s="46">
        <v>112957.87</v>
      </c>
      <c r="V15" s="46">
        <v>0</v>
      </c>
      <c r="W15" s="46">
        <v>0</v>
      </c>
      <c r="X15" s="46">
        <v>0</v>
      </c>
      <c r="Y15" s="46">
        <v>0</v>
      </c>
      <c r="Z15" s="46">
        <v>8</v>
      </c>
      <c r="AA15" s="46">
        <v>1592.96</v>
      </c>
      <c r="AB15" s="46">
        <v>2321</v>
      </c>
      <c r="AC15" s="46">
        <v>17664.580000000002</v>
      </c>
      <c r="AD15" s="46">
        <v>11025</v>
      </c>
      <c r="AE15" s="46">
        <v>239605.47000000009</v>
      </c>
      <c r="AF15" s="46">
        <v>9</v>
      </c>
      <c r="AG15" s="46">
        <v>45.47</v>
      </c>
      <c r="AH15" s="46">
        <v>13</v>
      </c>
      <c r="AI15" s="46">
        <v>1500.3200000000002</v>
      </c>
      <c r="AJ15" s="46">
        <v>0</v>
      </c>
      <c r="AK15" s="46">
        <v>0</v>
      </c>
      <c r="AL15" s="47">
        <v>87423</v>
      </c>
      <c r="AM15" s="47">
        <v>1032245.7099999998</v>
      </c>
      <c r="AN15" s="46">
        <v>51539</v>
      </c>
      <c r="AO15" s="46">
        <v>116897.36999999997</v>
      </c>
      <c r="AP15" s="46">
        <v>12</v>
      </c>
      <c r="AQ15" s="46">
        <v>3814.38</v>
      </c>
      <c r="AR15" s="46">
        <v>0</v>
      </c>
      <c r="AS15" s="46">
        <v>0</v>
      </c>
      <c r="AT15" s="46">
        <v>5948</v>
      </c>
      <c r="AU15" s="46">
        <v>329195.09000000003</v>
      </c>
      <c r="AV15" s="46">
        <v>28003</v>
      </c>
      <c r="AW15" s="46">
        <v>295211.85999999987</v>
      </c>
      <c r="AX15" s="46">
        <v>4154</v>
      </c>
      <c r="AY15" s="46">
        <v>3162329.7700000005</v>
      </c>
      <c r="AZ15" s="48">
        <v>38117</v>
      </c>
      <c r="BA15" s="48">
        <v>3790551.1000000006</v>
      </c>
      <c r="BB15" s="48">
        <v>125540</v>
      </c>
      <c r="BC15" s="49">
        <v>4822796.8100000005</v>
      </c>
    </row>
    <row r="16" spans="1:55" ht="12.75" customHeight="1" x14ac:dyDescent="0.25">
      <c r="A16" s="43">
        <v>7</v>
      </c>
      <c r="B16" s="44" t="s">
        <v>128</v>
      </c>
      <c r="C16" s="45">
        <v>37756</v>
      </c>
      <c r="D16" s="45">
        <v>117426.47</v>
      </c>
      <c r="E16" s="46">
        <v>31745</v>
      </c>
      <c r="F16" s="46">
        <v>90781.13</v>
      </c>
      <c r="G16" s="46">
        <v>5884</v>
      </c>
      <c r="H16" s="46">
        <v>24055.440000000002</v>
      </c>
      <c r="I16" s="46">
        <v>127</v>
      </c>
      <c r="J16" s="46">
        <v>2589.8999999999996</v>
      </c>
      <c r="K16" s="46">
        <v>0</v>
      </c>
      <c r="L16" s="46">
        <v>0</v>
      </c>
      <c r="M16" s="46">
        <v>0</v>
      </c>
      <c r="N16" s="45">
        <v>19927</v>
      </c>
      <c r="O16" s="45">
        <v>374045.00999999995</v>
      </c>
      <c r="P16" s="46">
        <v>149</v>
      </c>
      <c r="Q16" s="46">
        <v>3817.43</v>
      </c>
      <c r="R16" s="46">
        <v>18314</v>
      </c>
      <c r="S16" s="46">
        <v>245806.27</v>
      </c>
      <c r="T16" s="46">
        <v>1156</v>
      </c>
      <c r="U16" s="46">
        <v>72494.38</v>
      </c>
      <c r="V16" s="46">
        <v>308</v>
      </c>
      <c r="W16" s="46">
        <v>51926.929999999993</v>
      </c>
      <c r="X16" s="46">
        <v>0</v>
      </c>
      <c r="Y16" s="46">
        <v>0</v>
      </c>
      <c r="Z16" s="46">
        <v>0</v>
      </c>
      <c r="AA16" s="46">
        <v>0</v>
      </c>
      <c r="AB16" s="46">
        <v>1325</v>
      </c>
      <c r="AC16" s="46">
        <v>5613.6499999999987</v>
      </c>
      <c r="AD16" s="46">
        <v>7609</v>
      </c>
      <c r="AE16" s="46">
        <v>115561</v>
      </c>
      <c r="AF16" s="46">
        <v>0</v>
      </c>
      <c r="AG16" s="46">
        <v>0</v>
      </c>
      <c r="AH16" s="46">
        <v>520</v>
      </c>
      <c r="AI16" s="46">
        <v>970</v>
      </c>
      <c r="AJ16" s="46">
        <v>0</v>
      </c>
      <c r="AK16" s="46">
        <v>0</v>
      </c>
      <c r="AL16" s="47">
        <v>67137</v>
      </c>
      <c r="AM16" s="47">
        <v>613616.13</v>
      </c>
      <c r="AN16" s="46">
        <v>25928</v>
      </c>
      <c r="AO16" s="46">
        <v>80840.87999999999</v>
      </c>
      <c r="AP16" s="46">
        <v>44</v>
      </c>
      <c r="AQ16" s="46">
        <v>1414</v>
      </c>
      <c r="AR16" s="46">
        <v>24</v>
      </c>
      <c r="AS16" s="46">
        <v>595.5</v>
      </c>
      <c r="AT16" s="46">
        <v>12</v>
      </c>
      <c r="AU16" s="46">
        <v>402</v>
      </c>
      <c r="AV16" s="46">
        <v>12</v>
      </c>
      <c r="AW16" s="46">
        <v>78</v>
      </c>
      <c r="AX16" s="46">
        <v>0</v>
      </c>
      <c r="AY16" s="46">
        <v>0</v>
      </c>
      <c r="AZ16" s="48">
        <v>92</v>
      </c>
      <c r="BA16" s="48">
        <v>2489.5</v>
      </c>
      <c r="BB16" s="48">
        <v>67229</v>
      </c>
      <c r="BC16" s="49">
        <v>616105.63</v>
      </c>
    </row>
    <row r="17" spans="1:55" ht="12.75" customHeight="1" x14ac:dyDescent="0.25">
      <c r="A17" s="43">
        <v>8</v>
      </c>
      <c r="B17" s="44" t="s">
        <v>129</v>
      </c>
      <c r="C17" s="45">
        <v>322</v>
      </c>
      <c r="D17" s="45">
        <v>3717.87</v>
      </c>
      <c r="E17" s="46">
        <v>229</v>
      </c>
      <c r="F17" s="46">
        <v>1089.76</v>
      </c>
      <c r="G17" s="46">
        <v>93</v>
      </c>
      <c r="H17" s="46">
        <v>2628.1099999999997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5">
        <v>3158</v>
      </c>
      <c r="O17" s="45">
        <v>69523.45</v>
      </c>
      <c r="P17" s="46">
        <v>2749</v>
      </c>
      <c r="Q17" s="46">
        <v>50914.81</v>
      </c>
      <c r="R17" s="46">
        <v>388</v>
      </c>
      <c r="S17" s="46">
        <v>14902.47</v>
      </c>
      <c r="T17" s="46">
        <v>21</v>
      </c>
      <c r="U17" s="46">
        <v>3706.17</v>
      </c>
      <c r="V17" s="46">
        <v>0</v>
      </c>
      <c r="W17" s="46">
        <v>0</v>
      </c>
      <c r="X17" s="46">
        <v>0</v>
      </c>
      <c r="Y17" s="46">
        <v>0</v>
      </c>
      <c r="Z17" s="46">
        <v>141</v>
      </c>
      <c r="AA17" s="46">
        <v>5405.04</v>
      </c>
      <c r="AB17" s="46">
        <v>217</v>
      </c>
      <c r="AC17" s="46">
        <v>949.32999999999993</v>
      </c>
      <c r="AD17" s="46">
        <v>1792</v>
      </c>
      <c r="AE17" s="46">
        <v>29028.579999999998</v>
      </c>
      <c r="AF17" s="46">
        <v>0</v>
      </c>
      <c r="AG17" s="46">
        <v>0</v>
      </c>
      <c r="AH17" s="46">
        <v>0</v>
      </c>
      <c r="AI17" s="46">
        <v>0</v>
      </c>
      <c r="AJ17" s="46">
        <v>43</v>
      </c>
      <c r="AK17" s="46">
        <v>14287.730000000001</v>
      </c>
      <c r="AL17" s="47">
        <v>5673</v>
      </c>
      <c r="AM17" s="47">
        <v>122911.99999999999</v>
      </c>
      <c r="AN17" s="46">
        <v>98</v>
      </c>
      <c r="AO17" s="46">
        <v>456.04</v>
      </c>
      <c r="AP17" s="46">
        <v>0</v>
      </c>
      <c r="AQ17" s="46">
        <v>0</v>
      </c>
      <c r="AR17" s="46">
        <v>39</v>
      </c>
      <c r="AS17" s="46">
        <v>1416.9099999999999</v>
      </c>
      <c r="AT17" s="46">
        <v>499</v>
      </c>
      <c r="AU17" s="46">
        <v>15859.35</v>
      </c>
      <c r="AV17" s="46">
        <v>0</v>
      </c>
      <c r="AW17" s="46">
        <v>0</v>
      </c>
      <c r="AX17" s="46">
        <v>2663</v>
      </c>
      <c r="AY17" s="46">
        <v>861949.03999999992</v>
      </c>
      <c r="AZ17" s="48">
        <v>3201</v>
      </c>
      <c r="BA17" s="48">
        <v>879225.29999999993</v>
      </c>
      <c r="BB17" s="48">
        <v>8874</v>
      </c>
      <c r="BC17" s="49">
        <v>1002137.2999999999</v>
      </c>
    </row>
    <row r="18" spans="1:55" ht="12.75" customHeight="1" x14ac:dyDescent="0.25">
      <c r="A18" s="43">
        <v>9</v>
      </c>
      <c r="B18" s="44" t="s">
        <v>130</v>
      </c>
      <c r="C18" s="45">
        <v>58236</v>
      </c>
      <c r="D18" s="45">
        <v>244916.93000000002</v>
      </c>
      <c r="E18" s="46">
        <v>56529</v>
      </c>
      <c r="F18" s="46">
        <v>104101.28</v>
      </c>
      <c r="G18" s="46">
        <v>516</v>
      </c>
      <c r="H18" s="46">
        <v>10002.470000000001</v>
      </c>
      <c r="I18" s="46">
        <v>1191</v>
      </c>
      <c r="J18" s="46">
        <v>130813.18000000002</v>
      </c>
      <c r="K18" s="46">
        <v>0</v>
      </c>
      <c r="L18" s="46">
        <v>0</v>
      </c>
      <c r="M18" s="46">
        <v>0</v>
      </c>
      <c r="N18" s="45">
        <v>59459</v>
      </c>
      <c r="O18" s="45">
        <v>1240875.8129999998</v>
      </c>
      <c r="P18" s="46">
        <v>49625</v>
      </c>
      <c r="Q18" s="46">
        <v>402247.38299999997</v>
      </c>
      <c r="R18" s="46">
        <v>8723</v>
      </c>
      <c r="S18" s="46">
        <v>487188.32999999996</v>
      </c>
      <c r="T18" s="46">
        <v>1111</v>
      </c>
      <c r="U18" s="46">
        <v>351440.09999999992</v>
      </c>
      <c r="V18" s="46">
        <v>0</v>
      </c>
      <c r="W18" s="46">
        <v>0</v>
      </c>
      <c r="X18" s="46">
        <v>0</v>
      </c>
      <c r="Y18" s="46">
        <v>0</v>
      </c>
      <c r="Z18" s="46">
        <v>15</v>
      </c>
      <c r="AA18" s="46">
        <v>2646.14</v>
      </c>
      <c r="AB18" s="46">
        <v>7007</v>
      </c>
      <c r="AC18" s="46">
        <v>30520.326000000001</v>
      </c>
      <c r="AD18" s="46">
        <v>19113</v>
      </c>
      <c r="AE18" s="46">
        <v>327045.413</v>
      </c>
      <c r="AF18" s="46">
        <v>0</v>
      </c>
      <c r="AG18" s="46">
        <v>0</v>
      </c>
      <c r="AH18" s="46">
        <v>2</v>
      </c>
      <c r="AI18" s="46">
        <v>798.13</v>
      </c>
      <c r="AJ18" s="46">
        <v>529</v>
      </c>
      <c r="AK18" s="46">
        <v>47.186999999999991</v>
      </c>
      <c r="AL18" s="47">
        <v>144361</v>
      </c>
      <c r="AM18" s="47">
        <v>1846849.9389999995</v>
      </c>
      <c r="AN18" s="46">
        <v>69218</v>
      </c>
      <c r="AO18" s="46">
        <v>125715.43800000002</v>
      </c>
      <c r="AP18" s="46">
        <v>30</v>
      </c>
      <c r="AQ18" s="46">
        <v>525793.5</v>
      </c>
      <c r="AR18" s="46">
        <v>333</v>
      </c>
      <c r="AS18" s="46">
        <v>3850.3339999999994</v>
      </c>
      <c r="AT18" s="46">
        <v>15516</v>
      </c>
      <c r="AU18" s="46">
        <v>1133341.1500000001</v>
      </c>
      <c r="AV18" s="46">
        <v>13995</v>
      </c>
      <c r="AW18" s="46">
        <v>24791.72</v>
      </c>
      <c r="AX18" s="46">
        <v>32000</v>
      </c>
      <c r="AY18" s="46">
        <v>12979716.810000002</v>
      </c>
      <c r="AZ18" s="48">
        <v>61874</v>
      </c>
      <c r="BA18" s="48">
        <v>14667493.514000002</v>
      </c>
      <c r="BB18" s="48">
        <v>206235</v>
      </c>
      <c r="BC18" s="49">
        <v>16514343.453000002</v>
      </c>
    </row>
    <row r="19" spans="1:55" ht="12.75" customHeight="1" x14ac:dyDescent="0.25">
      <c r="A19" s="43">
        <v>10</v>
      </c>
      <c r="B19" s="44" t="s">
        <v>131</v>
      </c>
      <c r="C19" s="45">
        <v>1356978</v>
      </c>
      <c r="D19" s="45">
        <v>2082069.1400000001</v>
      </c>
      <c r="E19" s="46">
        <v>1351896</v>
      </c>
      <c r="F19" s="46">
        <v>1618209.0200000003</v>
      </c>
      <c r="G19" s="46">
        <v>7</v>
      </c>
      <c r="H19" s="46">
        <v>443.16999999999996</v>
      </c>
      <c r="I19" s="46">
        <v>5075</v>
      </c>
      <c r="J19" s="46">
        <v>463416.9499999999</v>
      </c>
      <c r="K19" s="46">
        <v>0</v>
      </c>
      <c r="L19" s="46">
        <v>0</v>
      </c>
      <c r="M19" s="46">
        <v>0</v>
      </c>
      <c r="N19" s="45">
        <v>119948</v>
      </c>
      <c r="O19" s="45">
        <v>3180835.4199999995</v>
      </c>
      <c r="P19" s="46">
        <v>91059</v>
      </c>
      <c r="Q19" s="46">
        <v>1358776.0199999998</v>
      </c>
      <c r="R19" s="46">
        <v>13159</v>
      </c>
      <c r="S19" s="46">
        <v>1451306.37</v>
      </c>
      <c r="T19" s="46">
        <v>717</v>
      </c>
      <c r="U19" s="46">
        <v>243873.21999999997</v>
      </c>
      <c r="V19" s="46">
        <v>1</v>
      </c>
      <c r="W19" s="46">
        <v>6.67</v>
      </c>
      <c r="X19" s="46">
        <v>15012</v>
      </c>
      <c r="Y19" s="46">
        <v>126873.13999999998</v>
      </c>
      <c r="Z19" s="46">
        <v>0</v>
      </c>
      <c r="AA19" s="46">
        <v>0</v>
      </c>
      <c r="AB19" s="46">
        <v>41608</v>
      </c>
      <c r="AC19" s="46">
        <v>164149.68</v>
      </c>
      <c r="AD19" s="46">
        <v>260160</v>
      </c>
      <c r="AE19" s="46">
        <v>2760481.75</v>
      </c>
      <c r="AF19" s="46">
        <v>10</v>
      </c>
      <c r="AG19" s="46">
        <v>95.72</v>
      </c>
      <c r="AH19" s="46">
        <v>64</v>
      </c>
      <c r="AI19" s="46">
        <v>4101.82</v>
      </c>
      <c r="AJ19" s="46">
        <v>0</v>
      </c>
      <c r="AK19" s="46">
        <v>0</v>
      </c>
      <c r="AL19" s="47">
        <v>1778768</v>
      </c>
      <c r="AM19" s="47">
        <v>8191733.5299999993</v>
      </c>
      <c r="AN19" s="46">
        <v>12200</v>
      </c>
      <c r="AO19" s="46">
        <v>12595.380000000003</v>
      </c>
      <c r="AP19" s="46">
        <v>3091</v>
      </c>
      <c r="AQ19" s="46">
        <v>9460.52</v>
      </c>
      <c r="AR19" s="46">
        <v>0</v>
      </c>
      <c r="AS19" s="46">
        <v>58768.73000000001</v>
      </c>
      <c r="AT19" s="46">
        <v>162826</v>
      </c>
      <c r="AU19" s="46">
        <v>4991808.53</v>
      </c>
      <c r="AV19" s="46">
        <v>273819</v>
      </c>
      <c r="AW19" s="46">
        <v>848928.05</v>
      </c>
      <c r="AX19" s="46">
        <v>868883</v>
      </c>
      <c r="AY19" s="46">
        <v>25965020.099999998</v>
      </c>
      <c r="AZ19" s="48">
        <v>1308619</v>
      </c>
      <c r="BA19" s="48">
        <v>31873985.93</v>
      </c>
      <c r="BB19" s="48">
        <v>3087387</v>
      </c>
      <c r="BC19" s="49">
        <v>40065719.460000001</v>
      </c>
    </row>
    <row r="20" spans="1:55" ht="12.75" customHeight="1" x14ac:dyDescent="0.25">
      <c r="A20" s="43">
        <v>11</v>
      </c>
      <c r="B20" s="44" t="s">
        <v>132</v>
      </c>
      <c r="C20" s="45">
        <v>277031</v>
      </c>
      <c r="D20" s="45">
        <v>961924.8</v>
      </c>
      <c r="E20" s="46">
        <v>270862</v>
      </c>
      <c r="F20" s="46">
        <v>573440.01</v>
      </c>
      <c r="G20" s="46">
        <v>2992</v>
      </c>
      <c r="H20" s="46">
        <v>24305.780000000006</v>
      </c>
      <c r="I20" s="46">
        <v>3177</v>
      </c>
      <c r="J20" s="46">
        <v>364179.01000000007</v>
      </c>
      <c r="K20" s="46">
        <v>0</v>
      </c>
      <c r="L20" s="46">
        <v>0</v>
      </c>
      <c r="M20" s="46">
        <v>0</v>
      </c>
      <c r="N20" s="45">
        <v>135313</v>
      </c>
      <c r="O20" s="45">
        <v>2465295.4800000004</v>
      </c>
      <c r="P20" s="46">
        <v>119245</v>
      </c>
      <c r="Q20" s="46">
        <v>574912.27999999991</v>
      </c>
      <c r="R20" s="46">
        <v>13066</v>
      </c>
      <c r="S20" s="46">
        <v>1054313</v>
      </c>
      <c r="T20" s="46">
        <v>2849</v>
      </c>
      <c r="U20" s="46">
        <v>778868.7100000002</v>
      </c>
      <c r="V20" s="46">
        <v>153</v>
      </c>
      <c r="W20" s="46">
        <v>57201.490000000013</v>
      </c>
      <c r="X20" s="46">
        <v>0</v>
      </c>
      <c r="Y20" s="46">
        <v>0</v>
      </c>
      <c r="Z20" s="46">
        <v>0</v>
      </c>
      <c r="AA20" s="46">
        <v>0</v>
      </c>
      <c r="AB20" s="46">
        <v>11453</v>
      </c>
      <c r="AC20" s="46">
        <v>33617.040000000001</v>
      </c>
      <c r="AD20" s="46">
        <v>43746</v>
      </c>
      <c r="AE20" s="46">
        <v>677575.81</v>
      </c>
      <c r="AF20" s="46">
        <v>135</v>
      </c>
      <c r="AG20" s="46">
        <v>3560.2200000000007</v>
      </c>
      <c r="AH20" s="46">
        <v>14</v>
      </c>
      <c r="AI20" s="46">
        <v>1642.35</v>
      </c>
      <c r="AJ20" s="46">
        <v>5038</v>
      </c>
      <c r="AK20" s="46">
        <v>78.8</v>
      </c>
      <c r="AL20" s="47">
        <v>472730</v>
      </c>
      <c r="AM20" s="47">
        <v>4143694.5000000005</v>
      </c>
      <c r="AN20" s="46">
        <v>297763</v>
      </c>
      <c r="AO20" s="46">
        <v>788923.71999999986</v>
      </c>
      <c r="AP20" s="46">
        <v>9</v>
      </c>
      <c r="AQ20" s="46">
        <v>6495.76</v>
      </c>
      <c r="AR20" s="46">
        <v>1576</v>
      </c>
      <c r="AS20" s="46">
        <v>32789.01</v>
      </c>
      <c r="AT20" s="46">
        <v>23796</v>
      </c>
      <c r="AU20" s="46">
        <v>824606.2699999999</v>
      </c>
      <c r="AV20" s="46">
        <v>81366</v>
      </c>
      <c r="AW20" s="46">
        <v>519500.14000000007</v>
      </c>
      <c r="AX20" s="46">
        <v>60563</v>
      </c>
      <c r="AY20" s="46">
        <v>10924964.469999999</v>
      </c>
      <c r="AZ20" s="48">
        <v>167310</v>
      </c>
      <c r="BA20" s="48">
        <v>12308355.649999999</v>
      </c>
      <c r="BB20" s="48">
        <v>640040</v>
      </c>
      <c r="BC20" s="49">
        <v>16452050.149999999</v>
      </c>
    </row>
    <row r="21" spans="1:55" ht="12.75" customHeight="1" x14ac:dyDescent="0.25">
      <c r="A21" s="43">
        <v>12</v>
      </c>
      <c r="B21" s="44" t="s">
        <v>133</v>
      </c>
      <c r="C21" s="45">
        <v>44668</v>
      </c>
      <c r="D21" s="45">
        <v>148774</v>
      </c>
      <c r="E21" s="46">
        <v>44587</v>
      </c>
      <c r="F21" s="46">
        <v>129628</v>
      </c>
      <c r="G21" s="46">
        <v>65</v>
      </c>
      <c r="H21" s="46">
        <v>789</v>
      </c>
      <c r="I21" s="46">
        <v>16</v>
      </c>
      <c r="J21" s="46">
        <v>18357</v>
      </c>
      <c r="K21" s="46">
        <v>0</v>
      </c>
      <c r="L21" s="46">
        <v>0</v>
      </c>
      <c r="M21" s="46">
        <v>0</v>
      </c>
      <c r="N21" s="45">
        <v>29268</v>
      </c>
      <c r="O21" s="45">
        <v>396750</v>
      </c>
      <c r="P21" s="46">
        <v>7706</v>
      </c>
      <c r="Q21" s="46">
        <v>14636</v>
      </c>
      <c r="R21" s="46">
        <v>21502</v>
      </c>
      <c r="S21" s="46">
        <v>365584</v>
      </c>
      <c r="T21" s="46">
        <v>57</v>
      </c>
      <c r="U21" s="46">
        <v>15853</v>
      </c>
      <c r="V21" s="46">
        <v>3</v>
      </c>
      <c r="W21" s="46">
        <v>677</v>
      </c>
      <c r="X21" s="46">
        <v>0</v>
      </c>
      <c r="Y21" s="46">
        <v>0</v>
      </c>
      <c r="Z21" s="46">
        <v>0</v>
      </c>
      <c r="AA21" s="46">
        <v>0</v>
      </c>
      <c r="AB21" s="46">
        <v>1946</v>
      </c>
      <c r="AC21" s="46">
        <v>5423</v>
      </c>
      <c r="AD21" s="46">
        <v>9629</v>
      </c>
      <c r="AE21" s="46">
        <v>146078</v>
      </c>
      <c r="AF21" s="46">
        <v>1</v>
      </c>
      <c r="AG21" s="46">
        <v>3</v>
      </c>
      <c r="AH21" s="46">
        <v>0</v>
      </c>
      <c r="AI21" s="46">
        <v>0</v>
      </c>
      <c r="AJ21" s="46">
        <v>0</v>
      </c>
      <c r="AK21" s="46">
        <v>0</v>
      </c>
      <c r="AL21" s="47">
        <v>85512</v>
      </c>
      <c r="AM21" s="47">
        <v>697028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8">
        <v>0</v>
      </c>
      <c r="BA21" s="48">
        <v>0</v>
      </c>
      <c r="BB21" s="48">
        <v>85512</v>
      </c>
      <c r="BC21" s="49">
        <v>697028</v>
      </c>
    </row>
    <row r="22" spans="1:55" ht="12.75" customHeight="1" x14ac:dyDescent="0.25">
      <c r="A22" s="50"/>
      <c r="B22" s="51" t="s">
        <v>134</v>
      </c>
      <c r="C22" s="52">
        <v>3991934</v>
      </c>
      <c r="D22" s="52">
        <v>7661570.9699999997</v>
      </c>
      <c r="E22" s="53">
        <v>3879604</v>
      </c>
      <c r="F22" s="53">
        <v>5716472.7599999998</v>
      </c>
      <c r="G22" s="53">
        <v>15231</v>
      </c>
      <c r="H22" s="53">
        <v>158476.25000000003</v>
      </c>
      <c r="I22" s="53">
        <v>97099</v>
      </c>
      <c r="J22" s="53">
        <v>1786621.96</v>
      </c>
      <c r="K22" s="53">
        <v>0</v>
      </c>
      <c r="L22" s="53">
        <v>0</v>
      </c>
      <c r="M22" s="53">
        <v>0</v>
      </c>
      <c r="N22" s="52">
        <v>1086522</v>
      </c>
      <c r="O22" s="52">
        <v>14404796.982999999</v>
      </c>
      <c r="P22" s="53">
        <v>933125</v>
      </c>
      <c r="Q22" s="53">
        <v>5321523.9029999999</v>
      </c>
      <c r="R22" s="53">
        <v>118939</v>
      </c>
      <c r="S22" s="53">
        <v>6011610.6500000004</v>
      </c>
      <c r="T22" s="53">
        <v>9637</v>
      </c>
      <c r="U22" s="53">
        <v>2484040.98</v>
      </c>
      <c r="V22" s="53">
        <v>6422</v>
      </c>
      <c r="W22" s="53">
        <v>124314.09</v>
      </c>
      <c r="X22" s="53">
        <v>18399</v>
      </c>
      <c r="Y22" s="53">
        <v>463307.36</v>
      </c>
      <c r="Z22" s="53">
        <v>301</v>
      </c>
      <c r="AA22" s="53">
        <v>14501.439999999999</v>
      </c>
      <c r="AB22" s="53">
        <v>153644</v>
      </c>
      <c r="AC22" s="53">
        <v>481932.99599999998</v>
      </c>
      <c r="AD22" s="53">
        <v>554472</v>
      </c>
      <c r="AE22" s="53">
        <v>6450166.6430000011</v>
      </c>
      <c r="AF22" s="53">
        <v>234</v>
      </c>
      <c r="AG22" s="53">
        <v>4817.8300000000008</v>
      </c>
      <c r="AH22" s="53">
        <v>724</v>
      </c>
      <c r="AI22" s="53">
        <v>20141.829999999998</v>
      </c>
      <c r="AJ22" s="53">
        <v>171843</v>
      </c>
      <c r="AK22" s="53">
        <v>101879.28700000001</v>
      </c>
      <c r="AL22" s="54">
        <v>5959674</v>
      </c>
      <c r="AM22" s="54">
        <v>29139807.978999995</v>
      </c>
      <c r="AN22" s="53">
        <v>2508507</v>
      </c>
      <c r="AO22" s="53">
        <v>4005642.3779999996</v>
      </c>
      <c r="AP22" s="53">
        <v>3255</v>
      </c>
      <c r="AQ22" s="53">
        <v>548947.81000000006</v>
      </c>
      <c r="AR22" s="53">
        <v>8591</v>
      </c>
      <c r="AS22" s="53">
        <v>200183.68400000001</v>
      </c>
      <c r="AT22" s="53">
        <v>253422</v>
      </c>
      <c r="AU22" s="53">
        <v>10131589.469999999</v>
      </c>
      <c r="AV22" s="53">
        <v>614919</v>
      </c>
      <c r="AW22" s="53">
        <v>11563281.920000002</v>
      </c>
      <c r="AX22" s="53">
        <v>1293319</v>
      </c>
      <c r="AY22" s="53">
        <v>67059325.429999992</v>
      </c>
      <c r="AZ22" s="53">
        <v>2173506</v>
      </c>
      <c r="BA22" s="53">
        <v>89503328.313999996</v>
      </c>
      <c r="BB22" s="53">
        <v>8133180</v>
      </c>
      <c r="BC22" s="55">
        <v>118643136.29299998</v>
      </c>
    </row>
    <row r="23" spans="1:55" ht="12.75" customHeight="1" x14ac:dyDescent="0.25">
      <c r="A23" s="43">
        <v>14</v>
      </c>
      <c r="B23" s="44" t="s">
        <v>135</v>
      </c>
      <c r="C23" s="45">
        <v>105323</v>
      </c>
      <c r="D23" s="45">
        <v>1078437.94</v>
      </c>
      <c r="E23" s="46">
        <v>104851</v>
      </c>
      <c r="F23" s="46">
        <v>564086.1</v>
      </c>
      <c r="G23" s="46">
        <v>19</v>
      </c>
      <c r="H23" s="46">
        <v>4845.2700000000004</v>
      </c>
      <c r="I23" s="46">
        <v>453</v>
      </c>
      <c r="J23" s="46">
        <v>509506.57000000007</v>
      </c>
      <c r="K23" s="46">
        <v>0</v>
      </c>
      <c r="L23" s="46">
        <v>0</v>
      </c>
      <c r="M23" s="46">
        <v>0</v>
      </c>
      <c r="N23" s="45">
        <v>26381</v>
      </c>
      <c r="O23" s="45">
        <v>2300443.52</v>
      </c>
      <c r="P23" s="46">
        <v>14071</v>
      </c>
      <c r="Q23" s="46">
        <v>454057.22</v>
      </c>
      <c r="R23" s="46">
        <v>8447</v>
      </c>
      <c r="S23" s="46">
        <v>640879.73999999987</v>
      </c>
      <c r="T23" s="46">
        <v>3859</v>
      </c>
      <c r="U23" s="46">
        <v>1205007.2900000003</v>
      </c>
      <c r="V23" s="46">
        <v>4</v>
      </c>
      <c r="W23" s="46">
        <v>499.27</v>
      </c>
      <c r="X23" s="46">
        <v>0</v>
      </c>
      <c r="Y23" s="46">
        <v>0</v>
      </c>
      <c r="Z23" s="46">
        <v>54</v>
      </c>
      <c r="AA23" s="46">
        <v>45975.75</v>
      </c>
      <c r="AB23" s="46">
        <v>5443</v>
      </c>
      <c r="AC23" s="46">
        <v>32334.560000000001</v>
      </c>
      <c r="AD23" s="46">
        <v>73064</v>
      </c>
      <c r="AE23" s="46">
        <v>1445834.53</v>
      </c>
      <c r="AF23" s="46">
        <v>0</v>
      </c>
      <c r="AG23" s="46">
        <v>0</v>
      </c>
      <c r="AH23" s="46">
        <v>3</v>
      </c>
      <c r="AI23" s="46">
        <v>1207.47</v>
      </c>
      <c r="AJ23" s="46">
        <v>42689</v>
      </c>
      <c r="AK23" s="46">
        <v>17910.759999999998</v>
      </c>
      <c r="AL23" s="47">
        <v>252957</v>
      </c>
      <c r="AM23" s="47">
        <v>4922144.5299999993</v>
      </c>
      <c r="AN23" s="46">
        <v>93486</v>
      </c>
      <c r="AO23" s="46">
        <v>492313.61999999988</v>
      </c>
      <c r="AP23" s="46">
        <v>5</v>
      </c>
      <c r="AQ23" s="46">
        <v>672</v>
      </c>
      <c r="AR23" s="46">
        <v>77</v>
      </c>
      <c r="AS23" s="46">
        <v>528.28</v>
      </c>
      <c r="AT23" s="46">
        <v>66253</v>
      </c>
      <c r="AU23" s="46">
        <v>3026301.48</v>
      </c>
      <c r="AV23" s="46">
        <v>3752909</v>
      </c>
      <c r="AW23" s="46">
        <v>2309598.4300000006</v>
      </c>
      <c r="AX23" s="46">
        <v>372765</v>
      </c>
      <c r="AY23" s="46">
        <v>8651829.5899999999</v>
      </c>
      <c r="AZ23" s="48">
        <v>4192009</v>
      </c>
      <c r="BA23" s="48">
        <v>13988929.780000001</v>
      </c>
      <c r="BB23" s="48">
        <v>4444966</v>
      </c>
      <c r="BC23" s="49">
        <v>18911074.310000002</v>
      </c>
    </row>
    <row r="24" spans="1:55" ht="12.75" customHeight="1" x14ac:dyDescent="0.25">
      <c r="A24" s="43">
        <v>15</v>
      </c>
      <c r="B24" s="44" t="s">
        <v>136</v>
      </c>
      <c r="C24" s="45">
        <v>149284</v>
      </c>
      <c r="D24" s="45">
        <v>49554.64</v>
      </c>
      <c r="E24" s="46">
        <v>125828</v>
      </c>
      <c r="F24" s="46">
        <v>41456</v>
      </c>
      <c r="G24" s="46">
        <v>2360</v>
      </c>
      <c r="H24" s="46">
        <v>564.62000000000023</v>
      </c>
      <c r="I24" s="46">
        <v>21096</v>
      </c>
      <c r="J24" s="46">
        <v>7534.0199999999995</v>
      </c>
      <c r="K24" s="46">
        <v>0</v>
      </c>
      <c r="L24" s="46">
        <v>0</v>
      </c>
      <c r="M24" s="46">
        <v>0</v>
      </c>
      <c r="N24" s="45">
        <v>550</v>
      </c>
      <c r="O24" s="45">
        <v>5692</v>
      </c>
      <c r="P24" s="46">
        <v>535</v>
      </c>
      <c r="Q24" s="46">
        <v>2534</v>
      </c>
      <c r="R24" s="46">
        <v>9</v>
      </c>
      <c r="S24" s="46">
        <v>215</v>
      </c>
      <c r="T24" s="46">
        <v>6</v>
      </c>
      <c r="U24" s="46">
        <v>2943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49951</v>
      </c>
      <c r="AE24" s="46">
        <v>385556</v>
      </c>
      <c r="AF24" s="46">
        <v>0</v>
      </c>
      <c r="AG24" s="46">
        <v>0</v>
      </c>
      <c r="AH24" s="46">
        <v>0</v>
      </c>
      <c r="AI24" s="46">
        <v>0</v>
      </c>
      <c r="AJ24" s="46">
        <v>322117</v>
      </c>
      <c r="AK24" s="46">
        <v>89136</v>
      </c>
      <c r="AL24" s="47">
        <v>521902</v>
      </c>
      <c r="AM24" s="47">
        <v>529938.64</v>
      </c>
      <c r="AN24" s="46">
        <v>427166</v>
      </c>
      <c r="AO24" s="46">
        <v>123579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145286</v>
      </c>
      <c r="AY24" s="46">
        <v>302117</v>
      </c>
      <c r="AZ24" s="48">
        <v>145286</v>
      </c>
      <c r="BA24" s="48">
        <v>302117</v>
      </c>
      <c r="BB24" s="48">
        <v>667188</v>
      </c>
      <c r="BC24" s="49">
        <v>832055.64</v>
      </c>
    </row>
    <row r="25" spans="1:55" ht="12.75" customHeight="1" x14ac:dyDescent="0.25">
      <c r="A25" s="43">
        <v>16</v>
      </c>
      <c r="B25" s="44" t="s">
        <v>137</v>
      </c>
      <c r="C25" s="45">
        <v>505</v>
      </c>
      <c r="D25" s="45">
        <v>7350.01</v>
      </c>
      <c r="E25" s="46">
        <v>362</v>
      </c>
      <c r="F25" s="46">
        <v>1531</v>
      </c>
      <c r="G25" s="46">
        <v>143</v>
      </c>
      <c r="H25" s="46">
        <v>5819.01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5">
        <v>702</v>
      </c>
      <c r="O25" s="45">
        <v>23886</v>
      </c>
      <c r="P25" s="46">
        <v>544</v>
      </c>
      <c r="Q25" s="46">
        <v>16385</v>
      </c>
      <c r="R25" s="46">
        <v>147</v>
      </c>
      <c r="S25" s="46">
        <v>5594</v>
      </c>
      <c r="T25" s="46">
        <v>11</v>
      </c>
      <c r="U25" s="46">
        <v>1907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7">
        <v>1207</v>
      </c>
      <c r="AM25" s="47">
        <v>31236.010000000002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U25" s="46">
        <v>0</v>
      </c>
      <c r="AV25" s="46">
        <v>0</v>
      </c>
      <c r="AW25" s="46">
        <v>0</v>
      </c>
      <c r="AX25" s="46">
        <v>0</v>
      </c>
      <c r="AY25" s="46">
        <v>0</v>
      </c>
      <c r="AZ25" s="48">
        <v>0</v>
      </c>
      <c r="BA25" s="48">
        <v>0</v>
      </c>
      <c r="BB25" s="48">
        <v>1207</v>
      </c>
      <c r="BC25" s="49">
        <v>31236.010000000002</v>
      </c>
    </row>
    <row r="26" spans="1:55" ht="12.75" customHeight="1" x14ac:dyDescent="0.25">
      <c r="A26" s="43">
        <v>17</v>
      </c>
      <c r="B26" s="44" t="s">
        <v>138</v>
      </c>
      <c r="C26" s="45">
        <v>30576</v>
      </c>
      <c r="D26" s="45">
        <v>38703.210000000006</v>
      </c>
      <c r="E26" s="46">
        <v>30415</v>
      </c>
      <c r="F26" s="46">
        <v>32613.720000000005</v>
      </c>
      <c r="G26" s="46">
        <v>0</v>
      </c>
      <c r="H26" s="46">
        <v>0</v>
      </c>
      <c r="I26" s="46">
        <v>161</v>
      </c>
      <c r="J26" s="46">
        <v>6089.49</v>
      </c>
      <c r="K26" s="46">
        <v>0</v>
      </c>
      <c r="L26" s="46">
        <v>0</v>
      </c>
      <c r="M26" s="46">
        <v>0</v>
      </c>
      <c r="N26" s="45">
        <v>7236</v>
      </c>
      <c r="O26" s="45">
        <v>170305.95</v>
      </c>
      <c r="P26" s="46">
        <v>6303</v>
      </c>
      <c r="Q26" s="46">
        <v>112514.65000000001</v>
      </c>
      <c r="R26" s="46">
        <v>795</v>
      </c>
      <c r="S26" s="46">
        <v>38606.120000000003</v>
      </c>
      <c r="T26" s="46">
        <v>138</v>
      </c>
      <c r="U26" s="46">
        <v>19185.18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206</v>
      </c>
      <c r="AC26" s="46">
        <v>384.59000000000009</v>
      </c>
      <c r="AD26" s="46">
        <v>12187</v>
      </c>
      <c r="AE26" s="46">
        <v>68547.81</v>
      </c>
      <c r="AF26" s="46">
        <v>0</v>
      </c>
      <c r="AG26" s="46">
        <v>0</v>
      </c>
      <c r="AH26" s="46">
        <v>0</v>
      </c>
      <c r="AI26" s="46">
        <v>0</v>
      </c>
      <c r="AJ26" s="46">
        <v>4763</v>
      </c>
      <c r="AK26" s="46">
        <v>863.70999999999992</v>
      </c>
      <c r="AL26" s="47">
        <v>54968</v>
      </c>
      <c r="AM26" s="47">
        <v>278805.27000000008</v>
      </c>
      <c r="AN26" s="46">
        <v>36056</v>
      </c>
      <c r="AO26" s="46">
        <v>56248.650000000009</v>
      </c>
      <c r="AP26" s="46">
        <v>3757</v>
      </c>
      <c r="AQ26" s="46">
        <v>3258.56</v>
      </c>
      <c r="AR26" s="46">
        <v>178</v>
      </c>
      <c r="AS26" s="46">
        <v>1112.98</v>
      </c>
      <c r="AT26" s="46">
        <v>2362</v>
      </c>
      <c r="AU26" s="46">
        <v>62082.27</v>
      </c>
      <c r="AV26" s="46">
        <v>7814</v>
      </c>
      <c r="AW26" s="46">
        <v>10569.579999999998</v>
      </c>
      <c r="AX26" s="46">
        <v>88951</v>
      </c>
      <c r="AY26" s="46">
        <v>247874.72999999998</v>
      </c>
      <c r="AZ26" s="48">
        <v>103062</v>
      </c>
      <c r="BA26" s="48">
        <v>324898.12</v>
      </c>
      <c r="BB26" s="48">
        <v>158030</v>
      </c>
      <c r="BC26" s="49">
        <v>603703.39000000013</v>
      </c>
    </row>
    <row r="27" spans="1:55" ht="12.75" customHeight="1" x14ac:dyDescent="0.25">
      <c r="A27" s="43">
        <v>18</v>
      </c>
      <c r="B27" s="44" t="s">
        <v>139</v>
      </c>
      <c r="C27" s="45">
        <v>11</v>
      </c>
      <c r="D27" s="45">
        <v>557.96</v>
      </c>
      <c r="E27" s="46">
        <v>8</v>
      </c>
      <c r="F27" s="46">
        <v>38.380000000000003</v>
      </c>
      <c r="G27" s="46">
        <v>0</v>
      </c>
      <c r="H27" s="46">
        <v>0</v>
      </c>
      <c r="I27" s="46">
        <v>3</v>
      </c>
      <c r="J27" s="46">
        <v>519.58000000000004</v>
      </c>
      <c r="K27" s="46">
        <v>0</v>
      </c>
      <c r="L27" s="46">
        <v>0</v>
      </c>
      <c r="M27" s="46">
        <v>0</v>
      </c>
      <c r="N27" s="45">
        <v>68</v>
      </c>
      <c r="O27" s="45">
        <v>7197.9500000000007</v>
      </c>
      <c r="P27" s="46">
        <v>57</v>
      </c>
      <c r="Q27" s="46">
        <v>1078.55</v>
      </c>
      <c r="R27" s="46">
        <v>10</v>
      </c>
      <c r="S27" s="46">
        <v>4491.47</v>
      </c>
      <c r="T27" s="46">
        <v>1</v>
      </c>
      <c r="U27" s="46">
        <v>1627.93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16</v>
      </c>
      <c r="AC27" s="46">
        <v>43.2</v>
      </c>
      <c r="AD27" s="46">
        <v>316</v>
      </c>
      <c r="AE27" s="46">
        <v>6005.04</v>
      </c>
      <c r="AF27" s="46">
        <v>0</v>
      </c>
      <c r="AG27" s="46">
        <v>0</v>
      </c>
      <c r="AH27" s="46">
        <v>1</v>
      </c>
      <c r="AI27" s="46">
        <v>1</v>
      </c>
      <c r="AJ27" s="46">
        <v>0</v>
      </c>
      <c r="AK27" s="46">
        <v>0</v>
      </c>
      <c r="AL27" s="47">
        <v>412</v>
      </c>
      <c r="AM27" s="47">
        <v>13805.150000000001</v>
      </c>
      <c r="AN27" s="46">
        <v>8</v>
      </c>
      <c r="AO27" s="46">
        <v>36.42</v>
      </c>
      <c r="AP27" s="46">
        <v>0</v>
      </c>
      <c r="AQ27" s="46">
        <v>0</v>
      </c>
      <c r="AR27" s="46">
        <v>4</v>
      </c>
      <c r="AS27" s="46">
        <v>7068</v>
      </c>
      <c r="AT27" s="46">
        <v>6</v>
      </c>
      <c r="AU27" s="46">
        <v>96.039999999999992</v>
      </c>
      <c r="AV27" s="46">
        <v>5614</v>
      </c>
      <c r="AW27" s="46">
        <v>10239.44</v>
      </c>
      <c r="AX27" s="46">
        <v>343</v>
      </c>
      <c r="AY27" s="46">
        <v>29631.410000000003</v>
      </c>
      <c r="AZ27" s="48">
        <v>5967</v>
      </c>
      <c r="BA27" s="48">
        <v>47034.89</v>
      </c>
      <c r="BB27" s="48">
        <v>6379</v>
      </c>
      <c r="BC27" s="49">
        <v>60840.04</v>
      </c>
    </row>
    <row r="28" spans="1:55" ht="12.75" customHeight="1" x14ac:dyDescent="0.25">
      <c r="A28" s="56">
        <v>19</v>
      </c>
      <c r="B28" s="57" t="s">
        <v>140</v>
      </c>
      <c r="C28" s="45">
        <v>25428</v>
      </c>
      <c r="D28" s="45">
        <v>77921.850000000006</v>
      </c>
      <c r="E28" s="58">
        <v>25246</v>
      </c>
      <c r="F28" s="58">
        <v>65647.850000000006</v>
      </c>
      <c r="G28" s="58">
        <v>12</v>
      </c>
      <c r="H28" s="58">
        <v>929</v>
      </c>
      <c r="I28" s="58">
        <v>170</v>
      </c>
      <c r="J28" s="58">
        <v>11345</v>
      </c>
      <c r="K28" s="58">
        <v>0</v>
      </c>
      <c r="L28" s="58">
        <v>0</v>
      </c>
      <c r="M28" s="58">
        <v>0</v>
      </c>
      <c r="N28" s="45">
        <v>2379</v>
      </c>
      <c r="O28" s="45">
        <v>135999</v>
      </c>
      <c r="P28" s="58">
        <v>1357</v>
      </c>
      <c r="Q28" s="58">
        <v>38151</v>
      </c>
      <c r="R28" s="58">
        <v>747</v>
      </c>
      <c r="S28" s="58">
        <v>58437</v>
      </c>
      <c r="T28" s="58">
        <v>275</v>
      </c>
      <c r="U28" s="58">
        <v>39411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192</v>
      </c>
      <c r="AC28" s="58">
        <v>805</v>
      </c>
      <c r="AD28" s="58">
        <v>4009</v>
      </c>
      <c r="AE28" s="58">
        <v>40886</v>
      </c>
      <c r="AF28" s="58">
        <v>0</v>
      </c>
      <c r="AG28" s="58">
        <v>0</v>
      </c>
      <c r="AH28" s="58">
        <v>1</v>
      </c>
      <c r="AI28" s="58">
        <v>10</v>
      </c>
      <c r="AJ28" s="58">
        <v>136</v>
      </c>
      <c r="AK28" s="58">
        <v>200</v>
      </c>
      <c r="AL28" s="47">
        <v>32145</v>
      </c>
      <c r="AM28" s="47">
        <v>255821.85</v>
      </c>
      <c r="AN28" s="58">
        <v>24866</v>
      </c>
      <c r="AO28" s="58">
        <v>58183</v>
      </c>
      <c r="AP28" s="58">
        <v>0</v>
      </c>
      <c r="AQ28" s="58">
        <v>0</v>
      </c>
      <c r="AR28" s="58">
        <v>35</v>
      </c>
      <c r="AS28" s="58">
        <v>492</v>
      </c>
      <c r="AT28" s="58">
        <v>7382</v>
      </c>
      <c r="AU28" s="58">
        <v>1156285</v>
      </c>
      <c r="AV28" s="58">
        <v>15816</v>
      </c>
      <c r="AW28" s="58">
        <v>12950</v>
      </c>
      <c r="AX28" s="58">
        <v>90996</v>
      </c>
      <c r="AY28" s="58">
        <v>2377653</v>
      </c>
      <c r="AZ28" s="59">
        <v>114229</v>
      </c>
      <c r="BA28" s="59">
        <v>3547380</v>
      </c>
      <c r="BB28" s="59">
        <v>146374</v>
      </c>
      <c r="BC28" s="60">
        <v>3803201.85</v>
      </c>
    </row>
    <row r="29" spans="1:55" ht="12.75" customHeight="1" x14ac:dyDescent="0.25">
      <c r="A29" s="43">
        <v>20</v>
      </c>
      <c r="B29" s="44" t="s">
        <v>141</v>
      </c>
      <c r="C29" s="45">
        <v>371636</v>
      </c>
      <c r="D29" s="45">
        <v>1865306.0099999998</v>
      </c>
      <c r="E29" s="46">
        <v>370256</v>
      </c>
      <c r="F29" s="46">
        <v>1697913.5199999998</v>
      </c>
      <c r="G29" s="46">
        <v>132</v>
      </c>
      <c r="H29" s="46">
        <v>25506.780000000002</v>
      </c>
      <c r="I29" s="46">
        <v>1248</v>
      </c>
      <c r="J29" s="46">
        <v>141885.71</v>
      </c>
      <c r="K29" s="46">
        <v>0</v>
      </c>
      <c r="L29" s="46">
        <v>0</v>
      </c>
      <c r="M29" s="46">
        <v>0</v>
      </c>
      <c r="N29" s="45">
        <v>136127</v>
      </c>
      <c r="O29" s="45">
        <v>3725598.34</v>
      </c>
      <c r="P29" s="46">
        <v>66122</v>
      </c>
      <c r="Q29" s="46">
        <v>1204824.58</v>
      </c>
      <c r="R29" s="46">
        <v>51843</v>
      </c>
      <c r="S29" s="46">
        <v>1502514.3099999996</v>
      </c>
      <c r="T29" s="46">
        <v>18162</v>
      </c>
      <c r="U29" s="46">
        <v>1018259.45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3076</v>
      </c>
      <c r="AC29" s="46">
        <v>6708.079999999999</v>
      </c>
      <c r="AD29" s="46">
        <v>99462</v>
      </c>
      <c r="AE29" s="46">
        <v>811916.91000000015</v>
      </c>
      <c r="AF29" s="46">
        <v>2</v>
      </c>
      <c r="AG29" s="46">
        <v>49.67</v>
      </c>
      <c r="AH29" s="46">
        <v>0</v>
      </c>
      <c r="AI29" s="46">
        <v>0</v>
      </c>
      <c r="AJ29" s="46">
        <v>293670</v>
      </c>
      <c r="AK29" s="46">
        <v>51254.669999999984</v>
      </c>
      <c r="AL29" s="47">
        <v>903973</v>
      </c>
      <c r="AM29" s="47">
        <v>6460833.6799999997</v>
      </c>
      <c r="AN29" s="46">
        <v>541051</v>
      </c>
      <c r="AO29" s="46">
        <v>790251.81</v>
      </c>
      <c r="AP29" s="46">
        <v>0</v>
      </c>
      <c r="AQ29" s="46">
        <v>0</v>
      </c>
      <c r="AR29" s="46">
        <v>31</v>
      </c>
      <c r="AS29" s="46">
        <v>298.23</v>
      </c>
      <c r="AT29" s="46">
        <v>67066</v>
      </c>
      <c r="AU29" s="46">
        <v>1241974.4100000001</v>
      </c>
      <c r="AV29" s="46">
        <v>461451</v>
      </c>
      <c r="AW29" s="46">
        <v>1837008.7200000002</v>
      </c>
      <c r="AX29" s="46">
        <v>4320975</v>
      </c>
      <c r="AY29" s="46">
        <v>17703265.859999996</v>
      </c>
      <c r="AZ29" s="48">
        <v>4849523</v>
      </c>
      <c r="BA29" s="48">
        <v>20782547.219999995</v>
      </c>
      <c r="BB29" s="48">
        <v>5753496</v>
      </c>
      <c r="BC29" s="49">
        <v>27243380.899999995</v>
      </c>
    </row>
    <row r="30" spans="1:55" ht="12.75" customHeight="1" x14ac:dyDescent="0.25">
      <c r="A30" s="43">
        <v>21</v>
      </c>
      <c r="B30" s="44" t="s">
        <v>142</v>
      </c>
      <c r="C30" s="45">
        <v>69270</v>
      </c>
      <c r="D30" s="45">
        <v>417007.06</v>
      </c>
      <c r="E30" s="46">
        <v>69111</v>
      </c>
      <c r="F30" s="46">
        <v>363882</v>
      </c>
      <c r="G30" s="46">
        <v>6</v>
      </c>
      <c r="H30" s="46">
        <v>96.05</v>
      </c>
      <c r="I30" s="46">
        <v>153</v>
      </c>
      <c r="J30" s="46">
        <v>53029.009999999995</v>
      </c>
      <c r="K30" s="46">
        <v>0</v>
      </c>
      <c r="L30" s="46">
        <v>0</v>
      </c>
      <c r="M30" s="46">
        <v>0</v>
      </c>
      <c r="N30" s="45">
        <v>41610</v>
      </c>
      <c r="O30" s="45">
        <v>1490957.62</v>
      </c>
      <c r="P30" s="46">
        <v>18290</v>
      </c>
      <c r="Q30" s="46">
        <v>525391.65999999992</v>
      </c>
      <c r="R30" s="46">
        <v>16179</v>
      </c>
      <c r="S30" s="46">
        <v>679786.46000000008</v>
      </c>
      <c r="T30" s="46">
        <v>7141</v>
      </c>
      <c r="U30" s="46">
        <v>285779.50000000006</v>
      </c>
      <c r="V30" s="46">
        <v>0</v>
      </c>
      <c r="W30" s="46">
        <v>0</v>
      </c>
      <c r="X30" s="46">
        <v>0</v>
      </c>
      <c r="Y30" s="46">
        <v>0</v>
      </c>
      <c r="Z30" s="46">
        <v>13</v>
      </c>
      <c r="AA30" s="46">
        <v>5053.2700000000004</v>
      </c>
      <c r="AB30" s="46">
        <v>1203</v>
      </c>
      <c r="AC30" s="46">
        <v>7974.2300000000014</v>
      </c>
      <c r="AD30" s="46">
        <v>93037</v>
      </c>
      <c r="AE30" s="46">
        <v>1133840.77</v>
      </c>
      <c r="AF30" s="46">
        <v>0</v>
      </c>
      <c r="AG30" s="46">
        <v>0</v>
      </c>
      <c r="AH30" s="46">
        <v>0</v>
      </c>
      <c r="AI30" s="46">
        <v>0</v>
      </c>
      <c r="AJ30" s="46">
        <v>6152</v>
      </c>
      <c r="AK30" s="46">
        <v>9374.51</v>
      </c>
      <c r="AL30" s="47">
        <v>211285</v>
      </c>
      <c r="AM30" s="47">
        <v>3064207.46</v>
      </c>
      <c r="AN30" s="46">
        <v>268933</v>
      </c>
      <c r="AO30" s="46">
        <v>618471.03000000014</v>
      </c>
      <c r="AP30" s="46">
        <v>0</v>
      </c>
      <c r="AQ30" s="46">
        <v>0</v>
      </c>
      <c r="AR30" s="46">
        <v>782</v>
      </c>
      <c r="AS30" s="46">
        <v>15624.97</v>
      </c>
      <c r="AT30" s="46">
        <v>117015</v>
      </c>
      <c r="AU30" s="46">
        <v>4711712.88</v>
      </c>
      <c r="AV30" s="46">
        <v>202707</v>
      </c>
      <c r="AW30" s="46">
        <v>681794.58</v>
      </c>
      <c r="AX30" s="46">
        <v>1459515</v>
      </c>
      <c r="AY30" s="46">
        <v>9285165.2799999993</v>
      </c>
      <c r="AZ30" s="48">
        <v>1780019</v>
      </c>
      <c r="BA30" s="48">
        <v>14694297.709999999</v>
      </c>
      <c r="BB30" s="48">
        <v>1991304</v>
      </c>
      <c r="BC30" s="49">
        <v>17758505.169999998</v>
      </c>
    </row>
    <row r="31" spans="1:55" ht="12.75" customHeight="1" x14ac:dyDescent="0.25">
      <c r="A31" s="43">
        <v>22</v>
      </c>
      <c r="B31" s="44" t="s">
        <v>143</v>
      </c>
      <c r="C31" s="45">
        <v>131294</v>
      </c>
      <c r="D31" s="45">
        <v>277291.94999999995</v>
      </c>
      <c r="E31" s="46">
        <v>128407</v>
      </c>
      <c r="F31" s="46">
        <v>218993.68</v>
      </c>
      <c r="G31" s="46">
        <v>221</v>
      </c>
      <c r="H31" s="46">
        <v>14631.550000000001</v>
      </c>
      <c r="I31" s="46">
        <v>2666</v>
      </c>
      <c r="J31" s="46">
        <v>43666.719999999987</v>
      </c>
      <c r="K31" s="46">
        <v>0</v>
      </c>
      <c r="L31" s="46">
        <v>0</v>
      </c>
      <c r="M31" s="46">
        <v>0</v>
      </c>
      <c r="N31" s="45">
        <v>80528</v>
      </c>
      <c r="O31" s="45">
        <v>674573.91999999993</v>
      </c>
      <c r="P31" s="46">
        <v>73087</v>
      </c>
      <c r="Q31" s="46">
        <v>432406.79</v>
      </c>
      <c r="R31" s="46">
        <v>6897</v>
      </c>
      <c r="S31" s="46">
        <v>163044.20999999996</v>
      </c>
      <c r="T31" s="46">
        <v>444</v>
      </c>
      <c r="U31" s="46">
        <v>75301.22</v>
      </c>
      <c r="V31" s="46">
        <v>100</v>
      </c>
      <c r="W31" s="46">
        <v>3821.7</v>
      </c>
      <c r="X31" s="46">
        <v>0</v>
      </c>
      <c r="Y31" s="46">
        <v>0</v>
      </c>
      <c r="Z31" s="46">
        <v>0</v>
      </c>
      <c r="AA31" s="46">
        <v>0</v>
      </c>
      <c r="AB31" s="46">
        <v>5017</v>
      </c>
      <c r="AC31" s="46">
        <v>17998.79</v>
      </c>
      <c r="AD31" s="46">
        <v>77817</v>
      </c>
      <c r="AE31" s="46">
        <v>824620.5</v>
      </c>
      <c r="AF31" s="46">
        <v>50</v>
      </c>
      <c r="AG31" s="46">
        <v>969.1099999999999</v>
      </c>
      <c r="AH31" s="46">
        <v>2</v>
      </c>
      <c r="AI31" s="46">
        <v>1</v>
      </c>
      <c r="AJ31" s="46">
        <v>118</v>
      </c>
      <c r="AK31" s="46">
        <v>378.98999999999995</v>
      </c>
      <c r="AL31" s="47">
        <v>294826</v>
      </c>
      <c r="AM31" s="47">
        <v>1795834.26</v>
      </c>
      <c r="AN31" s="46">
        <v>137743</v>
      </c>
      <c r="AO31" s="46">
        <v>262195.07000000007</v>
      </c>
      <c r="AP31" s="46">
        <v>11</v>
      </c>
      <c r="AQ31" s="46">
        <v>4749.99</v>
      </c>
      <c r="AR31" s="46">
        <v>0</v>
      </c>
      <c r="AS31" s="46">
        <v>8760.090000000002</v>
      </c>
      <c r="AT31" s="46">
        <v>23449</v>
      </c>
      <c r="AU31" s="46">
        <v>907695.7</v>
      </c>
      <c r="AV31" s="46">
        <v>57216</v>
      </c>
      <c r="AW31" s="46">
        <v>153836.19000000003</v>
      </c>
      <c r="AX31" s="46">
        <v>147264</v>
      </c>
      <c r="AY31" s="46">
        <v>2989810.1600000006</v>
      </c>
      <c r="AZ31" s="48">
        <v>227940</v>
      </c>
      <c r="BA31" s="48">
        <v>4064852.1300000008</v>
      </c>
      <c r="BB31" s="48">
        <v>522766</v>
      </c>
      <c r="BC31" s="49">
        <v>5860686.3900000006</v>
      </c>
    </row>
    <row r="32" spans="1:55" ht="12.75" customHeight="1" x14ac:dyDescent="0.25">
      <c r="A32" s="43">
        <v>23</v>
      </c>
      <c r="B32" s="44" t="s">
        <v>144</v>
      </c>
      <c r="C32" s="45">
        <v>436644</v>
      </c>
      <c r="D32" s="45">
        <v>186906.57</v>
      </c>
      <c r="E32" s="46">
        <v>413451</v>
      </c>
      <c r="F32" s="46">
        <v>182451.96</v>
      </c>
      <c r="G32" s="46">
        <v>0</v>
      </c>
      <c r="H32" s="46">
        <v>0</v>
      </c>
      <c r="I32" s="46">
        <v>23193</v>
      </c>
      <c r="J32" s="46">
        <v>4454.6100000000006</v>
      </c>
      <c r="K32" s="46">
        <v>0</v>
      </c>
      <c r="L32" s="46">
        <v>0</v>
      </c>
      <c r="M32" s="46">
        <v>0</v>
      </c>
      <c r="N32" s="45">
        <v>69341</v>
      </c>
      <c r="O32" s="45">
        <v>201918.01000000004</v>
      </c>
      <c r="P32" s="46">
        <v>59721</v>
      </c>
      <c r="Q32" s="46">
        <v>97456.360000000015</v>
      </c>
      <c r="R32" s="46">
        <v>8426</v>
      </c>
      <c r="S32" s="46">
        <v>90903.039999999994</v>
      </c>
      <c r="T32" s="46">
        <v>1132</v>
      </c>
      <c r="U32" s="46">
        <v>13530.07</v>
      </c>
      <c r="V32" s="46">
        <v>62</v>
      </c>
      <c r="W32" s="46">
        <v>28.540000000000003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39891</v>
      </c>
      <c r="AE32" s="46">
        <v>96868.87999999999</v>
      </c>
      <c r="AF32" s="46">
        <v>10416</v>
      </c>
      <c r="AG32" s="46">
        <v>3303.1999999999994</v>
      </c>
      <c r="AH32" s="46">
        <v>0</v>
      </c>
      <c r="AI32" s="46">
        <v>0</v>
      </c>
      <c r="AJ32" s="46">
        <v>0</v>
      </c>
      <c r="AK32" s="46">
        <v>0</v>
      </c>
      <c r="AL32" s="47">
        <v>556292</v>
      </c>
      <c r="AM32" s="47">
        <v>488996.66000000009</v>
      </c>
      <c r="AN32" s="46">
        <v>376946</v>
      </c>
      <c r="AO32" s="46">
        <v>68318.750000000015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3855174</v>
      </c>
      <c r="AY32" s="46">
        <v>3156660.12</v>
      </c>
      <c r="AZ32" s="48">
        <v>3855174</v>
      </c>
      <c r="BA32" s="48">
        <v>3156660.12</v>
      </c>
      <c r="BB32" s="48">
        <v>4411466</v>
      </c>
      <c r="BC32" s="49">
        <v>3645656.7800000003</v>
      </c>
    </row>
    <row r="33" spans="1:55" ht="12.75" customHeight="1" x14ac:dyDescent="0.25">
      <c r="A33" s="43">
        <v>24</v>
      </c>
      <c r="B33" s="44" t="s">
        <v>145</v>
      </c>
      <c r="C33" s="45">
        <v>940032</v>
      </c>
      <c r="D33" s="45">
        <v>313477.81999999995</v>
      </c>
      <c r="E33" s="46">
        <v>939999</v>
      </c>
      <c r="F33" s="46">
        <v>305541.95999999996</v>
      </c>
      <c r="G33" s="46">
        <v>3</v>
      </c>
      <c r="H33" s="46">
        <v>355.79</v>
      </c>
      <c r="I33" s="46">
        <v>30</v>
      </c>
      <c r="J33" s="46">
        <v>7580.0700000000006</v>
      </c>
      <c r="K33" s="46">
        <v>0</v>
      </c>
      <c r="L33" s="46">
        <v>0</v>
      </c>
      <c r="M33" s="46">
        <v>0</v>
      </c>
      <c r="N33" s="45">
        <v>474475</v>
      </c>
      <c r="O33" s="45">
        <v>772185.85</v>
      </c>
      <c r="P33" s="46">
        <v>464023</v>
      </c>
      <c r="Q33" s="46">
        <v>290901.5</v>
      </c>
      <c r="R33" s="46">
        <v>9771</v>
      </c>
      <c r="S33" s="46">
        <v>274879.21000000002</v>
      </c>
      <c r="T33" s="46">
        <v>681</v>
      </c>
      <c r="U33" s="46">
        <v>206405.14</v>
      </c>
      <c r="V33" s="46">
        <v>0</v>
      </c>
      <c r="W33" s="46">
        <v>0</v>
      </c>
      <c r="X33" s="46">
        <v>0</v>
      </c>
      <c r="Y33" s="46">
        <v>0</v>
      </c>
      <c r="Z33" s="46">
        <v>81</v>
      </c>
      <c r="AA33" s="46">
        <v>59274.49</v>
      </c>
      <c r="AB33" s="46">
        <v>0</v>
      </c>
      <c r="AC33" s="46">
        <v>0</v>
      </c>
      <c r="AD33" s="46">
        <v>1023</v>
      </c>
      <c r="AE33" s="46">
        <v>11773.41</v>
      </c>
      <c r="AF33" s="46">
        <v>0</v>
      </c>
      <c r="AG33" s="46">
        <v>0</v>
      </c>
      <c r="AH33" s="46">
        <v>0</v>
      </c>
      <c r="AI33" s="46">
        <v>0</v>
      </c>
      <c r="AJ33" s="46">
        <v>308</v>
      </c>
      <c r="AK33" s="46">
        <v>56.25</v>
      </c>
      <c r="AL33" s="47">
        <v>1415919</v>
      </c>
      <c r="AM33" s="47">
        <v>1156767.8199999998</v>
      </c>
      <c r="AN33" s="46">
        <v>1954779</v>
      </c>
      <c r="AO33" s="46">
        <v>464085.49</v>
      </c>
      <c r="AP33" s="46">
        <v>0</v>
      </c>
      <c r="AQ33" s="46">
        <v>0</v>
      </c>
      <c r="AR33" s="46">
        <v>0</v>
      </c>
      <c r="AS33" s="46">
        <v>0</v>
      </c>
      <c r="AT33" s="46">
        <v>340</v>
      </c>
      <c r="AU33" s="46">
        <v>4268.58</v>
      </c>
      <c r="AV33" s="46">
        <v>0</v>
      </c>
      <c r="AW33" s="46">
        <v>0</v>
      </c>
      <c r="AX33" s="46">
        <v>171912</v>
      </c>
      <c r="AY33" s="46">
        <v>2158868.25</v>
      </c>
      <c r="AZ33" s="48">
        <v>172252</v>
      </c>
      <c r="BA33" s="48">
        <v>2163136.83</v>
      </c>
      <c r="BB33" s="48">
        <v>1588171</v>
      </c>
      <c r="BC33" s="49">
        <v>3319904.65</v>
      </c>
    </row>
    <row r="34" spans="1:55" ht="12.75" customHeight="1" x14ac:dyDescent="0.25">
      <c r="A34" s="43">
        <v>25</v>
      </c>
      <c r="B34" s="44" t="s">
        <v>146</v>
      </c>
      <c r="C34" s="45">
        <v>1253</v>
      </c>
      <c r="D34" s="45">
        <v>81905</v>
      </c>
      <c r="E34" s="46">
        <v>840</v>
      </c>
      <c r="F34" s="46">
        <v>13874</v>
      </c>
      <c r="G34" s="46">
        <v>137</v>
      </c>
      <c r="H34" s="46">
        <v>2116</v>
      </c>
      <c r="I34" s="46">
        <v>276</v>
      </c>
      <c r="J34" s="46">
        <v>65915</v>
      </c>
      <c r="K34" s="46">
        <v>0</v>
      </c>
      <c r="L34" s="46">
        <v>0</v>
      </c>
      <c r="M34" s="46">
        <v>0</v>
      </c>
      <c r="N34" s="45">
        <v>3343</v>
      </c>
      <c r="O34" s="45">
        <v>111214</v>
      </c>
      <c r="P34" s="46">
        <v>1342</v>
      </c>
      <c r="Q34" s="46">
        <v>26021</v>
      </c>
      <c r="R34" s="46">
        <v>1923</v>
      </c>
      <c r="S34" s="46">
        <v>62883</v>
      </c>
      <c r="T34" s="46">
        <v>78</v>
      </c>
      <c r="U34" s="46">
        <v>22310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87</v>
      </c>
      <c r="AC34" s="46">
        <v>357</v>
      </c>
      <c r="AD34" s="46">
        <v>2695</v>
      </c>
      <c r="AE34" s="46">
        <v>29752</v>
      </c>
      <c r="AF34" s="46">
        <v>0</v>
      </c>
      <c r="AG34" s="46">
        <v>0</v>
      </c>
      <c r="AH34" s="46">
        <v>1</v>
      </c>
      <c r="AI34" s="46">
        <v>50</v>
      </c>
      <c r="AJ34" s="46">
        <v>112</v>
      </c>
      <c r="AK34" s="46">
        <v>343</v>
      </c>
      <c r="AL34" s="47">
        <v>7491</v>
      </c>
      <c r="AM34" s="47">
        <v>223621</v>
      </c>
      <c r="AN34" s="46">
        <v>1002</v>
      </c>
      <c r="AO34" s="46">
        <v>12507</v>
      </c>
      <c r="AP34" s="46">
        <v>3</v>
      </c>
      <c r="AQ34" s="46">
        <v>350</v>
      </c>
      <c r="AR34" s="46">
        <v>48</v>
      </c>
      <c r="AS34" s="46">
        <v>723</v>
      </c>
      <c r="AT34" s="46">
        <v>1857</v>
      </c>
      <c r="AU34" s="46">
        <v>65663</v>
      </c>
      <c r="AV34" s="46">
        <v>784</v>
      </c>
      <c r="AW34" s="46">
        <v>11616</v>
      </c>
      <c r="AX34" s="46">
        <v>7023</v>
      </c>
      <c r="AY34" s="46">
        <v>497409</v>
      </c>
      <c r="AZ34" s="48">
        <v>9715</v>
      </c>
      <c r="BA34" s="48">
        <v>575761</v>
      </c>
      <c r="BB34" s="48">
        <v>17206</v>
      </c>
      <c r="BC34" s="49">
        <v>799382</v>
      </c>
    </row>
    <row r="35" spans="1:55" ht="12.75" customHeight="1" x14ac:dyDescent="0.25">
      <c r="A35" s="43">
        <v>26</v>
      </c>
      <c r="B35" s="44" t="s">
        <v>147</v>
      </c>
      <c r="C35" s="45">
        <v>134</v>
      </c>
      <c r="D35" s="45">
        <v>1089.22</v>
      </c>
      <c r="E35" s="46">
        <v>117</v>
      </c>
      <c r="F35" s="46">
        <v>815.7600000000001</v>
      </c>
      <c r="G35" s="46">
        <v>17</v>
      </c>
      <c r="H35" s="46">
        <v>273.45999999999998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5">
        <v>834</v>
      </c>
      <c r="O35" s="45">
        <v>55179.86</v>
      </c>
      <c r="P35" s="46">
        <v>560</v>
      </c>
      <c r="Q35" s="46">
        <v>17270.87</v>
      </c>
      <c r="R35" s="46">
        <v>245</v>
      </c>
      <c r="S35" s="46">
        <v>27218.74</v>
      </c>
      <c r="T35" s="46">
        <v>29</v>
      </c>
      <c r="U35" s="46">
        <v>10690.25</v>
      </c>
      <c r="V35" s="46">
        <v>0</v>
      </c>
      <c r="W35" s="46">
        <v>0</v>
      </c>
      <c r="X35" s="46">
        <v>0</v>
      </c>
      <c r="Y35" s="46">
        <v>0</v>
      </c>
      <c r="Z35" s="46">
        <v>58</v>
      </c>
      <c r="AA35" s="46">
        <v>5038.7199999999993</v>
      </c>
      <c r="AB35" s="46">
        <v>15</v>
      </c>
      <c r="AC35" s="46">
        <v>77.38</v>
      </c>
      <c r="AD35" s="46">
        <v>934</v>
      </c>
      <c r="AE35" s="46">
        <v>13471.97</v>
      </c>
      <c r="AF35" s="46">
        <v>0</v>
      </c>
      <c r="AG35" s="46">
        <v>0</v>
      </c>
      <c r="AH35" s="46">
        <v>0</v>
      </c>
      <c r="AI35" s="46">
        <v>0</v>
      </c>
      <c r="AJ35" s="46">
        <v>420</v>
      </c>
      <c r="AK35" s="46">
        <v>910.77</v>
      </c>
      <c r="AL35" s="47">
        <v>2395</v>
      </c>
      <c r="AM35" s="47">
        <v>75767.92</v>
      </c>
      <c r="AN35" s="46">
        <v>409</v>
      </c>
      <c r="AO35" s="46">
        <v>909.04</v>
      </c>
      <c r="AP35" s="46">
        <v>274</v>
      </c>
      <c r="AQ35" s="46">
        <v>1497.23</v>
      </c>
      <c r="AR35" s="46">
        <v>10</v>
      </c>
      <c r="AS35" s="46">
        <v>182.95999999999998</v>
      </c>
      <c r="AT35" s="46">
        <v>739</v>
      </c>
      <c r="AU35" s="46">
        <v>42846.06</v>
      </c>
      <c r="AV35" s="46">
        <v>2105</v>
      </c>
      <c r="AW35" s="46">
        <v>8610.1099999999988</v>
      </c>
      <c r="AX35" s="46">
        <v>710</v>
      </c>
      <c r="AY35" s="46">
        <v>217797.06</v>
      </c>
      <c r="AZ35" s="48">
        <v>3838</v>
      </c>
      <c r="BA35" s="48">
        <v>270933.42</v>
      </c>
      <c r="BB35" s="48">
        <v>6233</v>
      </c>
      <c r="BC35" s="49">
        <v>346701.33999999997</v>
      </c>
    </row>
    <row r="36" spans="1:55" ht="12.75" customHeight="1" x14ac:dyDescent="0.25">
      <c r="A36" s="43">
        <v>27</v>
      </c>
      <c r="B36" s="44" t="s">
        <v>148</v>
      </c>
      <c r="C36" s="45">
        <v>103476</v>
      </c>
      <c r="D36" s="45">
        <v>360842.23</v>
      </c>
      <c r="E36" s="46">
        <v>102176</v>
      </c>
      <c r="F36" s="46">
        <v>189213.14000000004</v>
      </c>
      <c r="G36" s="46">
        <v>85</v>
      </c>
      <c r="H36" s="46">
        <v>17115.199999999997</v>
      </c>
      <c r="I36" s="46">
        <v>1215</v>
      </c>
      <c r="J36" s="46">
        <v>154513.88999999998</v>
      </c>
      <c r="K36" s="46">
        <v>0</v>
      </c>
      <c r="L36" s="46">
        <v>0</v>
      </c>
      <c r="M36" s="46">
        <v>0</v>
      </c>
      <c r="N36" s="45">
        <v>25396</v>
      </c>
      <c r="O36" s="45">
        <v>1277479.0299999998</v>
      </c>
      <c r="P36" s="46">
        <v>10057</v>
      </c>
      <c r="Q36" s="46">
        <v>296094.17</v>
      </c>
      <c r="R36" s="46">
        <v>10211</v>
      </c>
      <c r="S36" s="46">
        <v>535447.1</v>
      </c>
      <c r="T36" s="46">
        <v>5128</v>
      </c>
      <c r="U36" s="46">
        <v>445937.75999999989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27</v>
      </c>
      <c r="AC36" s="46">
        <v>28.92</v>
      </c>
      <c r="AD36" s="46">
        <v>277</v>
      </c>
      <c r="AE36" s="46">
        <v>6802.36</v>
      </c>
      <c r="AF36" s="46">
        <v>0</v>
      </c>
      <c r="AG36" s="46">
        <v>0</v>
      </c>
      <c r="AH36" s="46">
        <v>0</v>
      </c>
      <c r="AI36" s="46">
        <v>0</v>
      </c>
      <c r="AJ36" s="46">
        <v>29898</v>
      </c>
      <c r="AK36" s="46">
        <v>5225.47</v>
      </c>
      <c r="AL36" s="47">
        <v>159074</v>
      </c>
      <c r="AM36" s="47">
        <v>1650378.0099999998</v>
      </c>
      <c r="AN36" s="46">
        <v>128605</v>
      </c>
      <c r="AO36" s="46">
        <v>286530.20999999996</v>
      </c>
      <c r="AP36" s="46">
        <v>0</v>
      </c>
      <c r="AQ36" s="46">
        <v>0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3196575</v>
      </c>
      <c r="AY36" s="46">
        <v>5950343.9199999999</v>
      </c>
      <c r="AZ36" s="61">
        <v>3196575</v>
      </c>
      <c r="BA36" s="61">
        <v>5950343.9199999999</v>
      </c>
      <c r="BB36" s="61">
        <v>3355649</v>
      </c>
      <c r="BC36" s="62">
        <v>7600721.9299999997</v>
      </c>
    </row>
    <row r="37" spans="1:55" ht="12.75" customHeight="1" x14ac:dyDescent="0.25">
      <c r="A37" s="43">
        <v>28</v>
      </c>
      <c r="B37" s="44" t="s">
        <v>149</v>
      </c>
      <c r="C37" s="45">
        <v>195606</v>
      </c>
      <c r="D37" s="45">
        <v>297060.27999999997</v>
      </c>
      <c r="E37" s="46">
        <v>195582</v>
      </c>
      <c r="F37" s="46">
        <v>291028.84999999998</v>
      </c>
      <c r="G37" s="46">
        <v>2</v>
      </c>
      <c r="H37" s="46">
        <v>1920.88</v>
      </c>
      <c r="I37" s="46">
        <v>22</v>
      </c>
      <c r="J37" s="46">
        <v>4110.55</v>
      </c>
      <c r="K37" s="46">
        <v>0</v>
      </c>
      <c r="L37" s="46">
        <v>0</v>
      </c>
      <c r="M37" s="46">
        <v>0</v>
      </c>
      <c r="N37" s="45">
        <v>16571</v>
      </c>
      <c r="O37" s="45">
        <v>306239.10999999993</v>
      </c>
      <c r="P37" s="46">
        <v>15642</v>
      </c>
      <c r="Q37" s="46">
        <v>175583.97999999995</v>
      </c>
      <c r="R37" s="46">
        <v>827</v>
      </c>
      <c r="S37" s="46">
        <v>88936.14</v>
      </c>
      <c r="T37" s="46">
        <v>102</v>
      </c>
      <c r="U37" s="46">
        <v>41718.990000000005</v>
      </c>
      <c r="V37" s="46">
        <v>0</v>
      </c>
      <c r="W37" s="46">
        <v>0</v>
      </c>
      <c r="X37" s="46">
        <v>0</v>
      </c>
      <c r="Y37" s="46">
        <v>0</v>
      </c>
      <c r="Z37" s="46">
        <v>38</v>
      </c>
      <c r="AA37" s="46">
        <v>38212.43</v>
      </c>
      <c r="AB37" s="46">
        <v>1499</v>
      </c>
      <c r="AC37" s="46">
        <v>223.96999999999997</v>
      </c>
      <c r="AD37" s="46">
        <v>3698</v>
      </c>
      <c r="AE37" s="46">
        <v>10136.349999999999</v>
      </c>
      <c r="AF37" s="46">
        <v>0</v>
      </c>
      <c r="AG37" s="46">
        <v>0</v>
      </c>
      <c r="AH37" s="46">
        <v>0</v>
      </c>
      <c r="AI37" s="46">
        <v>0</v>
      </c>
      <c r="AJ37" s="46">
        <v>99249</v>
      </c>
      <c r="AK37" s="46">
        <v>15791.510000000002</v>
      </c>
      <c r="AL37" s="47">
        <v>316661</v>
      </c>
      <c r="AM37" s="47">
        <v>667663.64999999991</v>
      </c>
      <c r="AN37" s="46">
        <v>309936</v>
      </c>
      <c r="AO37" s="46">
        <v>65301.750000000007</v>
      </c>
      <c r="AP37" s="46">
        <v>54</v>
      </c>
      <c r="AQ37" s="46">
        <v>1647.4399999999998</v>
      </c>
      <c r="AR37" s="46">
        <v>336</v>
      </c>
      <c r="AS37" s="46">
        <v>358.80999999999995</v>
      </c>
      <c r="AT37" s="46">
        <v>383</v>
      </c>
      <c r="AU37" s="46">
        <v>4554.7700000000004</v>
      </c>
      <c r="AV37" s="46">
        <v>3993281</v>
      </c>
      <c r="AW37" s="46">
        <v>1927013.8700000006</v>
      </c>
      <c r="AX37" s="46">
        <v>557</v>
      </c>
      <c r="AY37" s="46">
        <v>392649.10000000003</v>
      </c>
      <c r="AZ37" s="48">
        <v>3994611</v>
      </c>
      <c r="BA37" s="48">
        <v>2326223.9900000007</v>
      </c>
      <c r="BB37" s="48">
        <v>4311272</v>
      </c>
      <c r="BC37" s="49">
        <v>2993887.6400000006</v>
      </c>
    </row>
    <row r="38" spans="1:55" ht="12.75" customHeight="1" x14ac:dyDescent="0.25">
      <c r="A38" s="43">
        <v>29</v>
      </c>
      <c r="B38" s="44" t="s">
        <v>150</v>
      </c>
      <c r="C38" s="45">
        <v>80585</v>
      </c>
      <c r="D38" s="45">
        <v>106282.76999999999</v>
      </c>
      <c r="E38" s="46">
        <v>80198</v>
      </c>
      <c r="F38" s="46">
        <v>55440.89</v>
      </c>
      <c r="G38" s="46">
        <v>70</v>
      </c>
      <c r="H38" s="46">
        <v>2989.7400000000002</v>
      </c>
      <c r="I38" s="46">
        <v>317</v>
      </c>
      <c r="J38" s="46">
        <v>47852.139999999992</v>
      </c>
      <c r="K38" s="46">
        <v>0</v>
      </c>
      <c r="L38" s="46">
        <v>0</v>
      </c>
      <c r="M38" s="46">
        <v>0</v>
      </c>
      <c r="N38" s="45">
        <v>20429</v>
      </c>
      <c r="O38" s="45">
        <v>801804.79</v>
      </c>
      <c r="P38" s="46">
        <v>8066</v>
      </c>
      <c r="Q38" s="46">
        <v>222027.53000000003</v>
      </c>
      <c r="R38" s="46">
        <v>8293</v>
      </c>
      <c r="S38" s="46">
        <v>330790.01</v>
      </c>
      <c r="T38" s="46">
        <v>4070</v>
      </c>
      <c r="U38" s="46">
        <v>248987.24999999994</v>
      </c>
      <c r="V38" s="46">
        <v>0</v>
      </c>
      <c r="W38" s="46">
        <v>0</v>
      </c>
      <c r="X38" s="46">
        <v>0</v>
      </c>
      <c r="Y38" s="46">
        <v>0</v>
      </c>
      <c r="Z38" s="46">
        <v>122</v>
      </c>
      <c r="AA38" s="46">
        <v>19271.189999999999</v>
      </c>
      <c r="AB38" s="46">
        <v>0</v>
      </c>
      <c r="AC38" s="46">
        <v>0</v>
      </c>
      <c r="AD38" s="46">
        <v>10780</v>
      </c>
      <c r="AE38" s="46">
        <v>110416.02000000002</v>
      </c>
      <c r="AF38" s="46">
        <v>0</v>
      </c>
      <c r="AG38" s="46">
        <v>0</v>
      </c>
      <c r="AH38" s="46">
        <v>3</v>
      </c>
      <c r="AI38" s="46">
        <v>1382.73</v>
      </c>
      <c r="AJ38" s="46">
        <v>13176</v>
      </c>
      <c r="AK38" s="46">
        <v>15650.149999999998</v>
      </c>
      <c r="AL38" s="47">
        <v>125095</v>
      </c>
      <c r="AM38" s="47">
        <v>1054807.6499999999</v>
      </c>
      <c r="AN38" s="46">
        <v>22654</v>
      </c>
      <c r="AO38" s="46">
        <v>71198.939999999988</v>
      </c>
      <c r="AP38" s="46">
        <v>0</v>
      </c>
      <c r="AQ38" s="46">
        <v>0</v>
      </c>
      <c r="AR38" s="46">
        <v>0</v>
      </c>
      <c r="AS38" s="46">
        <v>0</v>
      </c>
      <c r="AT38" s="46">
        <v>2236</v>
      </c>
      <c r="AU38" s="46">
        <v>66476.240000000005</v>
      </c>
      <c r="AV38" s="46">
        <v>29926</v>
      </c>
      <c r="AW38" s="46">
        <v>109589.33</v>
      </c>
      <c r="AX38" s="46">
        <v>211470</v>
      </c>
      <c r="AY38" s="46">
        <v>1993490.4400000002</v>
      </c>
      <c r="AZ38" s="48">
        <v>243632</v>
      </c>
      <c r="BA38" s="48">
        <v>2169556.0100000002</v>
      </c>
      <c r="BB38" s="48">
        <v>368727</v>
      </c>
      <c r="BC38" s="49">
        <v>3224363.66</v>
      </c>
    </row>
    <row r="39" spans="1:55" ht="12.75" customHeight="1" x14ac:dyDescent="0.25">
      <c r="A39" s="50"/>
      <c r="B39" s="63" t="s">
        <v>151</v>
      </c>
      <c r="C39" s="52">
        <v>2641057</v>
      </c>
      <c r="D39" s="52">
        <v>5159694.5200000005</v>
      </c>
      <c r="E39" s="53">
        <v>2586847</v>
      </c>
      <c r="F39" s="53">
        <v>4024528.81</v>
      </c>
      <c r="G39" s="53">
        <v>3207</v>
      </c>
      <c r="H39" s="53">
        <v>77163.35000000002</v>
      </c>
      <c r="I39" s="53">
        <v>51003</v>
      </c>
      <c r="J39" s="53">
        <v>1058002.3600000001</v>
      </c>
      <c r="K39" s="53">
        <v>0</v>
      </c>
      <c r="L39" s="53">
        <v>0</v>
      </c>
      <c r="M39" s="53">
        <v>0</v>
      </c>
      <c r="N39" s="52">
        <v>905970</v>
      </c>
      <c r="O39" s="52">
        <v>12060674.950000001</v>
      </c>
      <c r="P39" s="53">
        <v>739777</v>
      </c>
      <c r="Q39" s="53">
        <v>3912698.8600000003</v>
      </c>
      <c r="R39" s="53">
        <v>124770</v>
      </c>
      <c r="S39" s="53">
        <v>4504625.55</v>
      </c>
      <c r="T39" s="53">
        <v>41257</v>
      </c>
      <c r="U39" s="53">
        <v>3639001.0300000003</v>
      </c>
      <c r="V39" s="53">
        <v>166</v>
      </c>
      <c r="W39" s="53">
        <v>4349.5099999999993</v>
      </c>
      <c r="X39" s="53">
        <v>0</v>
      </c>
      <c r="Y39" s="53">
        <v>0</v>
      </c>
      <c r="Z39" s="53">
        <v>366</v>
      </c>
      <c r="AA39" s="53">
        <v>172825.85</v>
      </c>
      <c r="AB39" s="53">
        <v>16781</v>
      </c>
      <c r="AC39" s="53">
        <v>66935.720000000016</v>
      </c>
      <c r="AD39" s="53">
        <v>469141</v>
      </c>
      <c r="AE39" s="53">
        <v>4996428.5500000007</v>
      </c>
      <c r="AF39" s="53">
        <v>10468</v>
      </c>
      <c r="AG39" s="53">
        <v>4321.9799999999996</v>
      </c>
      <c r="AH39" s="53">
        <v>11</v>
      </c>
      <c r="AI39" s="53">
        <v>2652.2</v>
      </c>
      <c r="AJ39" s="53">
        <v>812808</v>
      </c>
      <c r="AK39" s="53">
        <v>207095.78999999998</v>
      </c>
      <c r="AL39" s="54">
        <v>4856602</v>
      </c>
      <c r="AM39" s="54">
        <v>22670629.560000002</v>
      </c>
      <c r="AN39" s="53">
        <v>4323640</v>
      </c>
      <c r="AO39" s="53">
        <v>3370129.7800000007</v>
      </c>
      <c r="AP39" s="53">
        <v>4104</v>
      </c>
      <c r="AQ39" s="53">
        <v>12175.22</v>
      </c>
      <c r="AR39" s="53">
        <v>1501</v>
      </c>
      <c r="AS39" s="53">
        <v>35149.32</v>
      </c>
      <c r="AT39" s="53">
        <v>289088</v>
      </c>
      <c r="AU39" s="53">
        <v>11289956.43</v>
      </c>
      <c r="AV39" s="53">
        <v>8529623</v>
      </c>
      <c r="AW39" s="53">
        <v>7072826.2500000019</v>
      </c>
      <c r="AX39" s="53">
        <v>14069516</v>
      </c>
      <c r="AY39" s="53">
        <v>55954564.920000002</v>
      </c>
      <c r="AZ39" s="53">
        <v>22893832</v>
      </c>
      <c r="BA39" s="53">
        <v>74364672.140000001</v>
      </c>
      <c r="BB39" s="53">
        <v>27750434</v>
      </c>
      <c r="BC39" s="55">
        <v>97035301.700000003</v>
      </c>
    </row>
    <row r="40" spans="1:55" ht="12.75" customHeight="1" x14ac:dyDescent="0.25">
      <c r="A40" s="43">
        <v>30</v>
      </c>
      <c r="B40" s="44" t="s">
        <v>152</v>
      </c>
      <c r="C40" s="45">
        <v>23199</v>
      </c>
      <c r="D40" s="45">
        <v>83734.149999999994</v>
      </c>
      <c r="E40" s="46">
        <v>22037</v>
      </c>
      <c r="F40" s="46">
        <v>71721.56</v>
      </c>
      <c r="G40" s="46">
        <v>32</v>
      </c>
      <c r="H40" s="46">
        <v>2983.8599999999997</v>
      </c>
      <c r="I40" s="46">
        <v>1130</v>
      </c>
      <c r="J40" s="46">
        <v>9028.7300000000014</v>
      </c>
      <c r="K40" s="46">
        <v>0</v>
      </c>
      <c r="L40" s="46">
        <v>0</v>
      </c>
      <c r="M40" s="46">
        <v>0</v>
      </c>
      <c r="N40" s="45">
        <v>38548</v>
      </c>
      <c r="O40" s="45">
        <v>193272.37000000002</v>
      </c>
      <c r="P40" s="46">
        <v>33520</v>
      </c>
      <c r="Q40" s="46">
        <v>156106.29000000004</v>
      </c>
      <c r="R40" s="46">
        <v>4974</v>
      </c>
      <c r="S40" s="46">
        <v>34365.25</v>
      </c>
      <c r="T40" s="46">
        <v>54</v>
      </c>
      <c r="U40" s="46">
        <v>2800.83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590</v>
      </c>
      <c r="AE40" s="46">
        <v>16466.11</v>
      </c>
      <c r="AF40" s="46">
        <v>1</v>
      </c>
      <c r="AG40" s="46">
        <v>90.61</v>
      </c>
      <c r="AH40" s="46">
        <v>0</v>
      </c>
      <c r="AI40" s="46">
        <v>0</v>
      </c>
      <c r="AJ40" s="46">
        <v>56</v>
      </c>
      <c r="AK40" s="46">
        <v>2.0099999999999998</v>
      </c>
      <c r="AL40" s="47">
        <v>62394</v>
      </c>
      <c r="AM40" s="47">
        <v>293565.25</v>
      </c>
      <c r="AN40" s="46">
        <v>24071</v>
      </c>
      <c r="AO40" s="46">
        <v>81202.040000000008</v>
      </c>
      <c r="AP40" s="46">
        <v>0</v>
      </c>
      <c r="AQ40" s="46">
        <v>0</v>
      </c>
      <c r="AR40" s="46">
        <v>0</v>
      </c>
      <c r="AS40" s="46">
        <v>0</v>
      </c>
      <c r="AT40" s="46">
        <v>180</v>
      </c>
      <c r="AU40" s="46">
        <v>5261.02</v>
      </c>
      <c r="AV40" s="46">
        <v>775</v>
      </c>
      <c r="AW40" s="46">
        <v>650.38</v>
      </c>
      <c r="AX40" s="46">
        <v>23009</v>
      </c>
      <c r="AY40" s="46">
        <v>87907.790000000008</v>
      </c>
      <c r="AZ40" s="48">
        <v>23964</v>
      </c>
      <c r="BA40" s="48">
        <v>93819.19</v>
      </c>
      <c r="BB40" s="48">
        <v>86358</v>
      </c>
      <c r="BC40" s="49">
        <v>387384.44</v>
      </c>
    </row>
    <row r="41" spans="1:55" ht="12.75" customHeight="1" x14ac:dyDescent="0.25">
      <c r="A41" s="43">
        <v>31</v>
      </c>
      <c r="B41" s="44" t="s">
        <v>153</v>
      </c>
      <c r="C41" s="45">
        <v>0</v>
      </c>
      <c r="D41" s="45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5">
        <v>0</v>
      </c>
      <c r="O41" s="45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7">
        <v>0</v>
      </c>
      <c r="AM41" s="47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46">
        <v>0</v>
      </c>
      <c r="AW41" s="46">
        <v>0</v>
      </c>
      <c r="AX41" s="46">
        <v>0</v>
      </c>
      <c r="AY41" s="46">
        <v>0</v>
      </c>
      <c r="AZ41" s="48">
        <v>0</v>
      </c>
      <c r="BA41" s="48">
        <v>0</v>
      </c>
      <c r="BB41" s="48">
        <v>0</v>
      </c>
      <c r="BC41" s="49">
        <v>0</v>
      </c>
    </row>
    <row r="42" spans="1:55" ht="12.75" customHeight="1" x14ac:dyDescent="0.25">
      <c r="A42" s="43">
        <v>32</v>
      </c>
      <c r="B42" s="44" t="s">
        <v>154</v>
      </c>
      <c r="C42" s="45">
        <v>102832</v>
      </c>
      <c r="D42" s="45">
        <v>23137</v>
      </c>
      <c r="E42" s="46">
        <v>102832</v>
      </c>
      <c r="F42" s="46">
        <v>23137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5">
        <v>11547</v>
      </c>
      <c r="O42" s="45">
        <v>58384</v>
      </c>
      <c r="P42" s="46">
        <v>11071</v>
      </c>
      <c r="Q42" s="46">
        <v>51993</v>
      </c>
      <c r="R42" s="46">
        <v>452</v>
      </c>
      <c r="S42" s="46">
        <v>6223</v>
      </c>
      <c r="T42" s="46">
        <v>24</v>
      </c>
      <c r="U42" s="46">
        <v>168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1713</v>
      </c>
      <c r="AE42" s="46">
        <v>17480</v>
      </c>
      <c r="AF42" s="46">
        <v>0</v>
      </c>
      <c r="AG42" s="46">
        <v>0</v>
      </c>
      <c r="AH42" s="46">
        <v>0</v>
      </c>
      <c r="AI42" s="46">
        <v>0</v>
      </c>
      <c r="AJ42" s="46">
        <v>163676</v>
      </c>
      <c r="AK42" s="46">
        <v>12511</v>
      </c>
      <c r="AL42" s="47">
        <v>279768</v>
      </c>
      <c r="AM42" s="47">
        <v>111512</v>
      </c>
      <c r="AN42" s="46">
        <v>262606</v>
      </c>
      <c r="AO42" s="46">
        <v>26969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46">
        <v>0</v>
      </c>
      <c r="AW42" s="46">
        <v>0</v>
      </c>
      <c r="AX42" s="46">
        <v>38087</v>
      </c>
      <c r="AY42" s="46">
        <v>120409</v>
      </c>
      <c r="AZ42" s="48">
        <v>38087</v>
      </c>
      <c r="BA42" s="48">
        <v>120409</v>
      </c>
      <c r="BB42" s="48">
        <v>317855</v>
      </c>
      <c r="BC42" s="49">
        <v>231921</v>
      </c>
    </row>
    <row r="43" spans="1:55" ht="12.75" customHeight="1" x14ac:dyDescent="0.25">
      <c r="A43" s="56">
        <v>33</v>
      </c>
      <c r="B43" s="57" t="s">
        <v>155</v>
      </c>
      <c r="C43" s="45">
        <v>110816</v>
      </c>
      <c r="D43" s="45">
        <v>22326.609999999997</v>
      </c>
      <c r="E43" s="58">
        <v>0</v>
      </c>
      <c r="F43" s="58">
        <v>0</v>
      </c>
      <c r="G43" s="58">
        <v>193</v>
      </c>
      <c r="H43" s="58">
        <v>24.87</v>
      </c>
      <c r="I43" s="58">
        <v>110623</v>
      </c>
      <c r="J43" s="58">
        <v>22301.739999999998</v>
      </c>
      <c r="K43" s="58">
        <v>0</v>
      </c>
      <c r="L43" s="58">
        <v>0</v>
      </c>
      <c r="M43" s="58">
        <v>0</v>
      </c>
      <c r="N43" s="45">
        <v>105097</v>
      </c>
      <c r="O43" s="45">
        <v>24994.65</v>
      </c>
      <c r="P43" s="58">
        <v>105097</v>
      </c>
      <c r="Q43" s="58">
        <v>24994.65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1708</v>
      </c>
      <c r="AC43" s="58">
        <v>322.27</v>
      </c>
      <c r="AD43" s="58">
        <v>2365</v>
      </c>
      <c r="AE43" s="58">
        <v>753.3</v>
      </c>
      <c r="AF43" s="58">
        <v>0</v>
      </c>
      <c r="AG43" s="58">
        <v>0</v>
      </c>
      <c r="AH43" s="58">
        <v>0</v>
      </c>
      <c r="AI43" s="58">
        <v>0</v>
      </c>
      <c r="AJ43" s="64">
        <v>48729</v>
      </c>
      <c r="AK43" s="64">
        <v>7784.409999999998</v>
      </c>
      <c r="AL43" s="47">
        <v>268715</v>
      </c>
      <c r="AM43" s="47">
        <v>56181.239999999991</v>
      </c>
      <c r="AN43" s="58">
        <v>268490</v>
      </c>
      <c r="AO43" s="58">
        <v>55484.139999999992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747</v>
      </c>
      <c r="AY43" s="58">
        <v>6386.670000000001</v>
      </c>
      <c r="AZ43" s="59">
        <v>747</v>
      </c>
      <c r="BA43" s="59">
        <v>6386.670000000001</v>
      </c>
      <c r="BB43" s="59">
        <v>269462</v>
      </c>
      <c r="BC43" s="60">
        <v>62567.909999999989</v>
      </c>
    </row>
    <row r="44" spans="1:55" ht="12.75" customHeight="1" x14ac:dyDescent="0.25">
      <c r="A44" s="43">
        <v>34</v>
      </c>
      <c r="B44" s="44" t="s">
        <v>156</v>
      </c>
      <c r="C44" s="45">
        <v>101522</v>
      </c>
      <c r="D44" s="45">
        <v>29521.390000000003</v>
      </c>
      <c r="E44" s="58">
        <v>101522</v>
      </c>
      <c r="F44" s="58">
        <v>29521.390000000003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45">
        <v>0</v>
      </c>
      <c r="O44" s="45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64">
        <v>41865</v>
      </c>
      <c r="AK44" s="64">
        <v>8422.7599999999984</v>
      </c>
      <c r="AL44" s="47">
        <v>143387</v>
      </c>
      <c r="AM44" s="47">
        <v>37944.15</v>
      </c>
      <c r="AN44" s="58">
        <v>40536</v>
      </c>
      <c r="AO44" s="58">
        <v>7917.62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576</v>
      </c>
      <c r="AY44" s="58">
        <v>1440.1999999999998</v>
      </c>
      <c r="AZ44" s="59">
        <v>576</v>
      </c>
      <c r="BA44" s="59">
        <v>1440.1999999999998</v>
      </c>
      <c r="BB44" s="59">
        <v>143963</v>
      </c>
      <c r="BC44" s="60">
        <v>39384.35</v>
      </c>
    </row>
    <row r="45" spans="1:55" ht="12.75" customHeight="1" x14ac:dyDescent="0.25">
      <c r="A45" s="43">
        <v>35</v>
      </c>
      <c r="B45" s="44" t="s">
        <v>157</v>
      </c>
      <c r="C45" s="45">
        <v>41144</v>
      </c>
      <c r="D45" s="45">
        <v>15090.03</v>
      </c>
      <c r="E45" s="58">
        <v>41144</v>
      </c>
      <c r="F45" s="58">
        <v>15090.03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45">
        <v>7637</v>
      </c>
      <c r="O45" s="45">
        <v>26297.219999999998</v>
      </c>
      <c r="P45" s="58">
        <v>7572</v>
      </c>
      <c r="Q45" s="58">
        <v>18984.519999999997</v>
      </c>
      <c r="R45" s="58">
        <v>65</v>
      </c>
      <c r="S45" s="58">
        <v>7312.7000000000007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16597</v>
      </c>
      <c r="AE45" s="58">
        <v>36499.32</v>
      </c>
      <c r="AF45" s="58">
        <v>0</v>
      </c>
      <c r="AG45" s="58">
        <v>0</v>
      </c>
      <c r="AH45" s="58">
        <v>0</v>
      </c>
      <c r="AI45" s="58">
        <v>0</v>
      </c>
      <c r="AJ45" s="64">
        <v>248188</v>
      </c>
      <c r="AK45" s="64">
        <v>77509.42</v>
      </c>
      <c r="AL45" s="47">
        <v>313566</v>
      </c>
      <c r="AM45" s="47">
        <v>155395.99</v>
      </c>
      <c r="AN45" s="58">
        <v>288481</v>
      </c>
      <c r="AO45" s="58">
        <v>92066.07</v>
      </c>
      <c r="AP45" s="58">
        <v>0</v>
      </c>
      <c r="AQ45" s="58">
        <v>0</v>
      </c>
      <c r="AR45" s="58">
        <v>0</v>
      </c>
      <c r="AS45" s="58">
        <v>0</v>
      </c>
      <c r="AT45" s="58">
        <v>1821</v>
      </c>
      <c r="AU45" s="58">
        <v>21133.999999999996</v>
      </c>
      <c r="AV45" s="58">
        <v>0</v>
      </c>
      <c r="AW45" s="58">
        <v>0</v>
      </c>
      <c r="AX45" s="58">
        <v>19868</v>
      </c>
      <c r="AY45" s="58">
        <v>28585.439999999999</v>
      </c>
      <c r="AZ45" s="59">
        <v>21689</v>
      </c>
      <c r="BA45" s="59">
        <v>49719.439999999995</v>
      </c>
      <c r="BB45" s="59">
        <v>335255</v>
      </c>
      <c r="BC45" s="60">
        <v>205115.43</v>
      </c>
    </row>
    <row r="46" spans="1:55" ht="12.75" customHeight="1" x14ac:dyDescent="0.25">
      <c r="A46" s="43">
        <v>36</v>
      </c>
      <c r="B46" s="44" t="s">
        <v>158</v>
      </c>
      <c r="C46" s="45">
        <v>74447</v>
      </c>
      <c r="D46" s="45">
        <v>16193</v>
      </c>
      <c r="E46" s="58">
        <v>64033</v>
      </c>
      <c r="F46" s="58">
        <v>13718</v>
      </c>
      <c r="G46" s="58">
        <v>0</v>
      </c>
      <c r="H46" s="58">
        <v>0</v>
      </c>
      <c r="I46" s="58">
        <v>10414</v>
      </c>
      <c r="J46" s="58">
        <v>2475</v>
      </c>
      <c r="K46" s="58">
        <v>0</v>
      </c>
      <c r="L46" s="58">
        <v>0</v>
      </c>
      <c r="M46" s="58">
        <v>0</v>
      </c>
      <c r="N46" s="45">
        <v>3396</v>
      </c>
      <c r="O46" s="45">
        <v>4788</v>
      </c>
      <c r="P46" s="58">
        <v>3157</v>
      </c>
      <c r="Q46" s="58">
        <v>2382</v>
      </c>
      <c r="R46" s="58">
        <v>180</v>
      </c>
      <c r="S46" s="58">
        <v>1379</v>
      </c>
      <c r="T46" s="58">
        <v>59</v>
      </c>
      <c r="U46" s="58">
        <v>1027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1578</v>
      </c>
      <c r="AE46" s="58">
        <v>20111.48</v>
      </c>
      <c r="AF46" s="58">
        <v>0</v>
      </c>
      <c r="AG46" s="58">
        <v>0</v>
      </c>
      <c r="AH46" s="58">
        <v>0</v>
      </c>
      <c r="AI46" s="58">
        <v>0</v>
      </c>
      <c r="AJ46" s="64">
        <v>312458</v>
      </c>
      <c r="AK46" s="64">
        <v>61087</v>
      </c>
      <c r="AL46" s="47">
        <v>391879</v>
      </c>
      <c r="AM46" s="47">
        <v>102179.48</v>
      </c>
      <c r="AN46" s="58">
        <v>198431</v>
      </c>
      <c r="AO46" s="58">
        <v>35545</v>
      </c>
      <c r="AP46" s="58">
        <v>3</v>
      </c>
      <c r="AQ46" s="58">
        <v>152</v>
      </c>
      <c r="AR46" s="58">
        <v>0</v>
      </c>
      <c r="AS46" s="58">
        <v>0</v>
      </c>
      <c r="AT46" s="58">
        <v>541</v>
      </c>
      <c r="AU46" s="58">
        <v>5744</v>
      </c>
      <c r="AV46" s="58">
        <v>3154</v>
      </c>
      <c r="AW46" s="58">
        <v>7249</v>
      </c>
      <c r="AX46" s="58">
        <v>85996</v>
      </c>
      <c r="AY46" s="58">
        <v>28449</v>
      </c>
      <c r="AZ46" s="59">
        <v>89694</v>
      </c>
      <c r="BA46" s="59">
        <v>41594</v>
      </c>
      <c r="BB46" s="59">
        <v>481573</v>
      </c>
      <c r="BC46" s="60">
        <v>143773.47999999998</v>
      </c>
    </row>
    <row r="47" spans="1:55" ht="12.75" customHeight="1" x14ac:dyDescent="0.25">
      <c r="A47" s="43">
        <v>37</v>
      </c>
      <c r="B47" s="44" t="s">
        <v>159</v>
      </c>
      <c r="C47" s="45">
        <v>3054</v>
      </c>
      <c r="D47" s="45">
        <v>917.83000000000015</v>
      </c>
      <c r="E47" s="58">
        <v>3054</v>
      </c>
      <c r="F47" s="58">
        <v>917.83000000000015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45">
        <v>129</v>
      </c>
      <c r="O47" s="45">
        <v>2055.75</v>
      </c>
      <c r="P47" s="58">
        <v>122</v>
      </c>
      <c r="Q47" s="58">
        <v>1858.6499999999999</v>
      </c>
      <c r="R47" s="58">
        <v>7</v>
      </c>
      <c r="S47" s="58">
        <v>197.1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18966</v>
      </c>
      <c r="AE47" s="58">
        <v>58436.260000000009</v>
      </c>
      <c r="AF47" s="58">
        <v>0</v>
      </c>
      <c r="AG47" s="58">
        <v>0</v>
      </c>
      <c r="AH47" s="58">
        <v>0</v>
      </c>
      <c r="AI47" s="58">
        <v>0</v>
      </c>
      <c r="AJ47" s="64">
        <v>217361</v>
      </c>
      <c r="AK47" s="64">
        <v>46252.15</v>
      </c>
      <c r="AL47" s="47">
        <v>239510</v>
      </c>
      <c r="AM47" s="47">
        <v>107661.99000000002</v>
      </c>
      <c r="AN47" s="58">
        <v>224463</v>
      </c>
      <c r="AO47" s="58">
        <v>51049.630000000005</v>
      </c>
      <c r="AP47" s="58">
        <v>0</v>
      </c>
      <c r="AQ47" s="58">
        <v>0</v>
      </c>
      <c r="AR47" s="58">
        <v>0</v>
      </c>
      <c r="AS47" s="58">
        <v>0</v>
      </c>
      <c r="AT47" s="58">
        <v>1532</v>
      </c>
      <c r="AU47" s="58">
        <v>11957.84</v>
      </c>
      <c r="AV47" s="58">
        <v>1766</v>
      </c>
      <c r="AW47" s="58">
        <v>2234.91</v>
      </c>
      <c r="AX47" s="58">
        <v>62113</v>
      </c>
      <c r="AY47" s="58">
        <v>22755.560000000005</v>
      </c>
      <c r="AZ47" s="59">
        <v>65411</v>
      </c>
      <c r="BA47" s="59">
        <v>36948.310000000005</v>
      </c>
      <c r="BB47" s="59">
        <v>304921</v>
      </c>
      <c r="BC47" s="60">
        <v>144610.30000000002</v>
      </c>
    </row>
    <row r="48" spans="1:55" ht="12.75" customHeight="1" x14ac:dyDescent="0.25">
      <c r="A48" s="43">
        <v>38</v>
      </c>
      <c r="B48" s="44" t="s">
        <v>160</v>
      </c>
      <c r="C48" s="45">
        <v>76139</v>
      </c>
      <c r="D48" s="45">
        <v>16900</v>
      </c>
      <c r="E48" s="58">
        <v>76139</v>
      </c>
      <c r="F48" s="58">
        <v>16900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45">
        <v>12</v>
      </c>
      <c r="O48" s="45">
        <v>1263</v>
      </c>
      <c r="P48" s="58">
        <v>12</v>
      </c>
      <c r="Q48" s="58">
        <v>1263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339</v>
      </c>
      <c r="AE48" s="58">
        <v>4519</v>
      </c>
      <c r="AF48" s="58">
        <v>0</v>
      </c>
      <c r="AG48" s="58">
        <v>0</v>
      </c>
      <c r="AH48" s="58">
        <v>0</v>
      </c>
      <c r="AI48" s="58">
        <v>0</v>
      </c>
      <c r="AJ48" s="64">
        <v>55997</v>
      </c>
      <c r="AK48" s="64">
        <v>15201</v>
      </c>
      <c r="AL48" s="47">
        <v>132487</v>
      </c>
      <c r="AM48" s="47">
        <v>37883</v>
      </c>
      <c r="AN48" s="58">
        <v>130002</v>
      </c>
      <c r="AO48" s="58">
        <v>30045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408</v>
      </c>
      <c r="AY48" s="58">
        <v>35409</v>
      </c>
      <c r="AZ48" s="59">
        <v>408</v>
      </c>
      <c r="BA48" s="59">
        <v>35409</v>
      </c>
      <c r="BB48" s="59">
        <v>132895</v>
      </c>
      <c r="BC48" s="60">
        <v>73292</v>
      </c>
    </row>
    <row r="49" spans="1:55" ht="12.75" customHeight="1" x14ac:dyDescent="0.25">
      <c r="A49" s="50" t="s">
        <v>161</v>
      </c>
      <c r="B49" s="51" t="s">
        <v>162</v>
      </c>
      <c r="C49" s="52">
        <v>533153</v>
      </c>
      <c r="D49" s="52">
        <v>207820.01</v>
      </c>
      <c r="E49" s="65">
        <v>410761</v>
      </c>
      <c r="F49" s="65">
        <v>171005.81</v>
      </c>
      <c r="G49" s="65">
        <v>225</v>
      </c>
      <c r="H49" s="65">
        <v>3008.7299999999996</v>
      </c>
      <c r="I49" s="65">
        <v>122167</v>
      </c>
      <c r="J49" s="65">
        <v>33805.47</v>
      </c>
      <c r="K49" s="65">
        <v>0</v>
      </c>
      <c r="L49" s="65">
        <v>0</v>
      </c>
      <c r="M49" s="65">
        <v>0</v>
      </c>
      <c r="N49" s="52">
        <v>166366</v>
      </c>
      <c r="O49" s="52">
        <v>311054.99000000005</v>
      </c>
      <c r="P49" s="65">
        <v>160551</v>
      </c>
      <c r="Q49" s="65">
        <v>257582.11000000002</v>
      </c>
      <c r="R49" s="65">
        <v>5678</v>
      </c>
      <c r="S49" s="65">
        <v>49477.049999999996</v>
      </c>
      <c r="T49" s="65">
        <v>137</v>
      </c>
      <c r="U49" s="65">
        <v>3995.83</v>
      </c>
      <c r="V49" s="65">
        <v>0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1708</v>
      </c>
      <c r="AC49" s="65">
        <v>322.27</v>
      </c>
      <c r="AD49" s="65">
        <v>42148</v>
      </c>
      <c r="AE49" s="65">
        <v>154265.47000000003</v>
      </c>
      <c r="AF49" s="65">
        <v>1</v>
      </c>
      <c r="AG49" s="65">
        <v>90.61</v>
      </c>
      <c r="AH49" s="65">
        <v>0</v>
      </c>
      <c r="AI49" s="65">
        <v>0</v>
      </c>
      <c r="AJ49" s="65">
        <v>1088330</v>
      </c>
      <c r="AK49" s="65">
        <v>228769.74999999997</v>
      </c>
      <c r="AL49" s="54">
        <v>1831706</v>
      </c>
      <c r="AM49" s="54">
        <v>902323.10000000009</v>
      </c>
      <c r="AN49" s="65">
        <v>1437080</v>
      </c>
      <c r="AO49" s="65">
        <v>380278.5</v>
      </c>
      <c r="AP49" s="65">
        <v>3</v>
      </c>
      <c r="AQ49" s="65">
        <v>152</v>
      </c>
      <c r="AR49" s="65">
        <v>0</v>
      </c>
      <c r="AS49" s="65">
        <v>0</v>
      </c>
      <c r="AT49" s="65">
        <v>4074</v>
      </c>
      <c r="AU49" s="65">
        <v>44096.86</v>
      </c>
      <c r="AV49" s="65">
        <v>5695</v>
      </c>
      <c r="AW49" s="65">
        <v>10134.290000000001</v>
      </c>
      <c r="AX49" s="65">
        <v>230804</v>
      </c>
      <c r="AY49" s="65">
        <v>331342.66000000003</v>
      </c>
      <c r="AZ49" s="65">
        <v>240576</v>
      </c>
      <c r="BA49" s="65">
        <v>385725.81000000006</v>
      </c>
      <c r="BB49" s="65">
        <v>2072282</v>
      </c>
      <c r="BC49" s="66">
        <v>1288048.9100000001</v>
      </c>
    </row>
    <row r="50" spans="1:55" ht="12.75" customHeight="1" x14ac:dyDescent="0.25">
      <c r="A50" s="67" t="s">
        <v>163</v>
      </c>
      <c r="B50" s="63" t="s">
        <v>164</v>
      </c>
      <c r="C50" s="52">
        <v>7166144</v>
      </c>
      <c r="D50" s="52">
        <v>13029085.5</v>
      </c>
      <c r="E50" s="65">
        <v>6877212</v>
      </c>
      <c r="F50" s="65">
        <v>9912007.379999999</v>
      </c>
      <c r="G50" s="65">
        <v>18663</v>
      </c>
      <c r="H50" s="65">
        <v>238648.33000000005</v>
      </c>
      <c r="I50" s="65">
        <v>270269</v>
      </c>
      <c r="J50" s="65">
        <v>2878429.79</v>
      </c>
      <c r="K50" s="65">
        <v>0</v>
      </c>
      <c r="L50" s="65">
        <v>0</v>
      </c>
      <c r="M50" s="65">
        <v>0</v>
      </c>
      <c r="N50" s="52">
        <v>2158858</v>
      </c>
      <c r="O50" s="52">
        <v>26776526.923</v>
      </c>
      <c r="P50" s="65">
        <v>1833453</v>
      </c>
      <c r="Q50" s="65">
        <v>9491804.8729999997</v>
      </c>
      <c r="R50" s="65">
        <v>249387</v>
      </c>
      <c r="S50" s="65">
        <v>10565713.25</v>
      </c>
      <c r="T50" s="65">
        <v>51031</v>
      </c>
      <c r="U50" s="65">
        <v>6127037.8399999999</v>
      </c>
      <c r="V50" s="65">
        <v>6588</v>
      </c>
      <c r="W50" s="65">
        <v>128663.59999999999</v>
      </c>
      <c r="X50" s="65">
        <v>18399</v>
      </c>
      <c r="Y50" s="65">
        <v>463307.36</v>
      </c>
      <c r="Z50" s="65">
        <v>667</v>
      </c>
      <c r="AA50" s="65">
        <v>187327.29</v>
      </c>
      <c r="AB50" s="65">
        <v>172133</v>
      </c>
      <c r="AC50" s="65">
        <v>549190.98600000003</v>
      </c>
      <c r="AD50" s="65">
        <v>1065761</v>
      </c>
      <c r="AE50" s="65">
        <v>11600860.663000003</v>
      </c>
      <c r="AF50" s="65">
        <v>10703</v>
      </c>
      <c r="AG50" s="65">
        <v>9230.42</v>
      </c>
      <c r="AH50" s="65">
        <v>735</v>
      </c>
      <c r="AI50" s="65">
        <v>22794.03</v>
      </c>
      <c r="AJ50" s="65">
        <v>2072981</v>
      </c>
      <c r="AK50" s="65">
        <v>537744.82699999993</v>
      </c>
      <c r="AL50" s="54">
        <v>12647982</v>
      </c>
      <c r="AM50" s="54">
        <v>52712760.639000006</v>
      </c>
      <c r="AN50" s="65">
        <v>8269227</v>
      </c>
      <c r="AO50" s="65">
        <v>7756050.6579999998</v>
      </c>
      <c r="AP50" s="65">
        <v>7362</v>
      </c>
      <c r="AQ50" s="65">
        <v>561275.03</v>
      </c>
      <c r="AR50" s="65">
        <v>10092</v>
      </c>
      <c r="AS50" s="65">
        <v>235333.00400000002</v>
      </c>
      <c r="AT50" s="65">
        <v>546584</v>
      </c>
      <c r="AU50" s="65">
        <v>21465642.759999998</v>
      </c>
      <c r="AV50" s="65">
        <v>9150237</v>
      </c>
      <c r="AW50" s="65">
        <v>18646242.460000005</v>
      </c>
      <c r="AX50" s="65">
        <v>15593639</v>
      </c>
      <c r="AY50" s="65">
        <v>123345233.00999999</v>
      </c>
      <c r="AZ50" s="65">
        <v>25307914</v>
      </c>
      <c r="BA50" s="65">
        <v>164253726.264</v>
      </c>
      <c r="BB50" s="65">
        <v>37955896</v>
      </c>
      <c r="BC50" s="66">
        <v>216966486.903</v>
      </c>
    </row>
    <row r="51" spans="1:55" ht="12.75" customHeight="1" x14ac:dyDescent="0.25">
      <c r="A51" s="56"/>
      <c r="B51" s="57" t="s">
        <v>165</v>
      </c>
      <c r="C51" s="45">
        <v>22</v>
      </c>
      <c r="D51" s="45">
        <v>126105</v>
      </c>
      <c r="E51" s="58">
        <v>0</v>
      </c>
      <c r="F51" s="58">
        <v>0</v>
      </c>
      <c r="G51" s="58">
        <v>1</v>
      </c>
      <c r="H51" s="58">
        <v>400</v>
      </c>
      <c r="I51" s="58">
        <v>21</v>
      </c>
      <c r="J51" s="58">
        <v>125705</v>
      </c>
      <c r="K51" s="58">
        <v>0</v>
      </c>
      <c r="L51" s="58">
        <v>0</v>
      </c>
      <c r="M51" s="58">
        <v>0</v>
      </c>
      <c r="N51" s="45">
        <v>164</v>
      </c>
      <c r="O51" s="45">
        <v>240548</v>
      </c>
      <c r="P51" s="58">
        <v>33</v>
      </c>
      <c r="Q51" s="58">
        <v>137370</v>
      </c>
      <c r="R51" s="58">
        <v>76</v>
      </c>
      <c r="S51" s="58">
        <v>53544</v>
      </c>
      <c r="T51" s="58">
        <v>55</v>
      </c>
      <c r="U51" s="58">
        <v>49634</v>
      </c>
      <c r="V51" s="58">
        <v>0</v>
      </c>
      <c r="W51" s="58">
        <v>0</v>
      </c>
      <c r="X51" s="58">
        <v>0</v>
      </c>
      <c r="Y51" s="58">
        <v>0</v>
      </c>
      <c r="Z51" s="58">
        <v>85</v>
      </c>
      <c r="AA51" s="58">
        <v>324918</v>
      </c>
      <c r="AB51" s="58">
        <v>0</v>
      </c>
      <c r="AC51" s="58">
        <v>0</v>
      </c>
      <c r="AD51" s="58">
        <v>2</v>
      </c>
      <c r="AE51" s="58">
        <v>59229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47">
        <v>273</v>
      </c>
      <c r="AM51" s="47">
        <v>750800</v>
      </c>
      <c r="AN51" s="58">
        <v>18</v>
      </c>
      <c r="AO51" s="58">
        <v>86585</v>
      </c>
      <c r="AP51" s="58">
        <v>0</v>
      </c>
      <c r="AQ51" s="58">
        <v>0</v>
      </c>
      <c r="AR51" s="58">
        <v>0</v>
      </c>
      <c r="AS51" s="58">
        <v>0</v>
      </c>
      <c r="AT51" s="58">
        <v>667</v>
      </c>
      <c r="AU51" s="58">
        <v>57700</v>
      </c>
      <c r="AV51" s="58">
        <v>14224</v>
      </c>
      <c r="AW51" s="58">
        <v>10219</v>
      </c>
      <c r="AX51" s="58">
        <v>207</v>
      </c>
      <c r="AY51" s="58">
        <v>1167039</v>
      </c>
      <c r="AZ51" s="59">
        <v>15098</v>
      </c>
      <c r="BA51" s="59">
        <v>1234958</v>
      </c>
      <c r="BB51" s="59">
        <v>15371</v>
      </c>
      <c r="BC51" s="60">
        <v>1985758</v>
      </c>
    </row>
    <row r="52" spans="1:55" ht="12.75" customHeight="1" x14ac:dyDescent="0.25">
      <c r="A52" s="67" t="s">
        <v>166</v>
      </c>
      <c r="B52" s="63" t="s">
        <v>167</v>
      </c>
      <c r="C52" s="52">
        <v>22</v>
      </c>
      <c r="D52" s="52">
        <v>126105</v>
      </c>
      <c r="E52" s="65">
        <v>0</v>
      </c>
      <c r="F52" s="65">
        <v>0</v>
      </c>
      <c r="G52" s="65">
        <v>1</v>
      </c>
      <c r="H52" s="65">
        <v>400</v>
      </c>
      <c r="I52" s="65">
        <v>21</v>
      </c>
      <c r="J52" s="65">
        <v>125705</v>
      </c>
      <c r="K52" s="65">
        <v>0</v>
      </c>
      <c r="L52" s="65">
        <v>0</v>
      </c>
      <c r="M52" s="65">
        <v>0</v>
      </c>
      <c r="N52" s="52">
        <v>164</v>
      </c>
      <c r="O52" s="52">
        <v>240548</v>
      </c>
      <c r="P52" s="65">
        <v>33</v>
      </c>
      <c r="Q52" s="65">
        <v>137370</v>
      </c>
      <c r="R52" s="65">
        <v>76</v>
      </c>
      <c r="S52" s="65">
        <v>53544</v>
      </c>
      <c r="T52" s="65">
        <v>55</v>
      </c>
      <c r="U52" s="65">
        <v>49634</v>
      </c>
      <c r="V52" s="65">
        <v>0</v>
      </c>
      <c r="W52" s="65">
        <v>0</v>
      </c>
      <c r="X52" s="65">
        <v>0</v>
      </c>
      <c r="Y52" s="65">
        <v>0</v>
      </c>
      <c r="Z52" s="65">
        <v>85</v>
      </c>
      <c r="AA52" s="65">
        <v>324918</v>
      </c>
      <c r="AB52" s="65">
        <v>0</v>
      </c>
      <c r="AC52" s="65">
        <v>0</v>
      </c>
      <c r="AD52" s="65">
        <v>2</v>
      </c>
      <c r="AE52" s="65">
        <v>59229</v>
      </c>
      <c r="AF52" s="65">
        <v>0</v>
      </c>
      <c r="AG52" s="65">
        <v>0</v>
      </c>
      <c r="AH52" s="65">
        <v>0</v>
      </c>
      <c r="AI52" s="65">
        <v>0</v>
      </c>
      <c r="AJ52" s="65">
        <v>0</v>
      </c>
      <c r="AK52" s="65">
        <v>0</v>
      </c>
      <c r="AL52" s="54">
        <v>273</v>
      </c>
      <c r="AM52" s="54">
        <v>750800</v>
      </c>
      <c r="AN52" s="65">
        <v>18</v>
      </c>
      <c r="AO52" s="65">
        <v>86585</v>
      </c>
      <c r="AP52" s="65">
        <v>0</v>
      </c>
      <c r="AQ52" s="65">
        <v>0</v>
      </c>
      <c r="AR52" s="65">
        <v>0</v>
      </c>
      <c r="AS52" s="65">
        <v>0</v>
      </c>
      <c r="AT52" s="65">
        <v>667</v>
      </c>
      <c r="AU52" s="65">
        <v>57700</v>
      </c>
      <c r="AV52" s="65">
        <v>14224</v>
      </c>
      <c r="AW52" s="65">
        <v>10219</v>
      </c>
      <c r="AX52" s="65">
        <v>207</v>
      </c>
      <c r="AY52" s="65">
        <v>1167039</v>
      </c>
      <c r="AZ52" s="65">
        <v>15098</v>
      </c>
      <c r="BA52" s="65">
        <v>1234958</v>
      </c>
      <c r="BB52" s="65">
        <v>15371</v>
      </c>
      <c r="BC52" s="66">
        <v>1985758</v>
      </c>
    </row>
    <row r="53" spans="1:55" ht="12.75" customHeight="1" x14ac:dyDescent="0.25">
      <c r="A53" s="68"/>
      <c r="B53" s="57" t="s">
        <v>168</v>
      </c>
      <c r="C53" s="45">
        <v>0</v>
      </c>
      <c r="D53" s="45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45">
        <v>0</v>
      </c>
      <c r="O53" s="45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47">
        <v>0</v>
      </c>
      <c r="AM53" s="47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9">
        <v>0</v>
      </c>
      <c r="BA53" s="59">
        <v>0</v>
      </c>
      <c r="BB53" s="59">
        <v>0</v>
      </c>
      <c r="BC53" s="60">
        <v>0</v>
      </c>
    </row>
    <row r="54" spans="1:55" ht="12.75" customHeight="1" x14ac:dyDescent="0.25">
      <c r="A54" s="67" t="s">
        <v>169</v>
      </c>
      <c r="B54" s="63" t="s">
        <v>170</v>
      </c>
      <c r="C54" s="52">
        <v>0</v>
      </c>
      <c r="D54" s="52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52">
        <v>0</v>
      </c>
      <c r="O54" s="52">
        <v>0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54">
        <v>0</v>
      </c>
      <c r="AM54" s="54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6">
        <v>0</v>
      </c>
    </row>
    <row r="55" spans="1:55" ht="12.75" customHeight="1" x14ac:dyDescent="0.25">
      <c r="A55" s="56"/>
      <c r="B55" s="57" t="s">
        <v>171</v>
      </c>
      <c r="C55" s="45">
        <v>593466</v>
      </c>
      <c r="D55" s="45">
        <v>551635.7699999999</v>
      </c>
      <c r="E55" s="46">
        <v>593460</v>
      </c>
      <c r="F55" s="46">
        <v>551378.57999999996</v>
      </c>
      <c r="G55" s="46">
        <v>6</v>
      </c>
      <c r="H55" s="46">
        <v>257.19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5">
        <v>31225</v>
      </c>
      <c r="O55" s="45">
        <v>74402.449999999983</v>
      </c>
      <c r="P55" s="46">
        <v>31160</v>
      </c>
      <c r="Q55" s="46">
        <v>59499.439999999988</v>
      </c>
      <c r="R55" s="46">
        <v>54</v>
      </c>
      <c r="S55" s="46">
        <v>6888.14</v>
      </c>
      <c r="T55" s="46">
        <v>11</v>
      </c>
      <c r="U55" s="46">
        <v>8014.87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1032</v>
      </c>
      <c r="AC55" s="46">
        <v>2596.58</v>
      </c>
      <c r="AD55" s="46">
        <v>13398</v>
      </c>
      <c r="AE55" s="46">
        <v>105473.26000000001</v>
      </c>
      <c r="AF55" s="46">
        <v>0</v>
      </c>
      <c r="AG55" s="46">
        <v>0</v>
      </c>
      <c r="AH55" s="46">
        <v>10</v>
      </c>
      <c r="AI55" s="46">
        <v>23.689999999999998</v>
      </c>
      <c r="AJ55" s="46">
        <v>1703</v>
      </c>
      <c r="AK55" s="46">
        <v>6811.5499999999984</v>
      </c>
      <c r="AL55" s="47">
        <v>640834</v>
      </c>
      <c r="AM55" s="47">
        <v>740943.29999999981</v>
      </c>
      <c r="AN55" s="46">
        <v>364666</v>
      </c>
      <c r="AO55" s="46">
        <v>260693.08</v>
      </c>
      <c r="AP55" s="46">
        <v>0</v>
      </c>
      <c r="AQ55" s="46">
        <v>0</v>
      </c>
      <c r="AR55" s="46">
        <v>5</v>
      </c>
      <c r="AS55" s="46">
        <v>53.019999999999996</v>
      </c>
      <c r="AT55" s="46">
        <v>893</v>
      </c>
      <c r="AU55" s="46">
        <v>25407.71</v>
      </c>
      <c r="AV55" s="46">
        <v>2802</v>
      </c>
      <c r="AW55" s="46">
        <v>3740.9400000000005</v>
      </c>
      <c r="AX55" s="46">
        <v>4865</v>
      </c>
      <c r="AY55" s="46">
        <v>27325.519999999997</v>
      </c>
      <c r="AZ55" s="48">
        <v>8565</v>
      </c>
      <c r="BA55" s="48">
        <v>56527.189999999995</v>
      </c>
      <c r="BB55" s="48">
        <v>649399</v>
      </c>
      <c r="BC55" s="49">
        <v>797470.48999999976</v>
      </c>
    </row>
    <row r="56" spans="1:55" ht="12.75" customHeight="1" x14ac:dyDescent="0.25">
      <c r="A56" s="56"/>
      <c r="B56" s="57" t="s">
        <v>172</v>
      </c>
      <c r="C56" s="45">
        <v>181601</v>
      </c>
      <c r="D56" s="45">
        <v>179300.38</v>
      </c>
      <c r="E56" s="46">
        <v>181601</v>
      </c>
      <c r="F56" s="46">
        <v>179300.38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5">
        <v>47054</v>
      </c>
      <c r="O56" s="45">
        <v>57328.03</v>
      </c>
      <c r="P56" s="46">
        <v>47054</v>
      </c>
      <c r="Q56" s="46">
        <v>57328.03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1889</v>
      </c>
      <c r="AC56" s="46">
        <v>4058.8000000000006</v>
      </c>
      <c r="AD56" s="46">
        <v>5498</v>
      </c>
      <c r="AE56" s="46">
        <v>22878.07</v>
      </c>
      <c r="AF56" s="46">
        <v>0</v>
      </c>
      <c r="AG56" s="46">
        <v>0</v>
      </c>
      <c r="AH56" s="46">
        <v>0</v>
      </c>
      <c r="AI56" s="46">
        <v>0</v>
      </c>
      <c r="AJ56" s="46">
        <v>25093</v>
      </c>
      <c r="AK56" s="46">
        <v>22991.599999999999</v>
      </c>
      <c r="AL56" s="47">
        <v>261135</v>
      </c>
      <c r="AM56" s="47">
        <v>286556.87999999995</v>
      </c>
      <c r="AN56" s="46">
        <v>89723</v>
      </c>
      <c r="AO56" s="46">
        <v>93499.31</v>
      </c>
      <c r="AP56" s="46">
        <v>0</v>
      </c>
      <c r="AQ56" s="46">
        <v>0</v>
      </c>
      <c r="AR56" s="46">
        <v>14</v>
      </c>
      <c r="AS56" s="46">
        <v>152.86000000000001</v>
      </c>
      <c r="AT56" s="46">
        <v>101</v>
      </c>
      <c r="AU56" s="46">
        <v>2012.83</v>
      </c>
      <c r="AV56" s="46">
        <v>1007</v>
      </c>
      <c r="AW56" s="46">
        <v>534.33999999999992</v>
      </c>
      <c r="AX56" s="46">
        <v>14962</v>
      </c>
      <c r="AY56" s="46">
        <v>21220.28</v>
      </c>
      <c r="AZ56" s="48">
        <v>16084</v>
      </c>
      <c r="BA56" s="48">
        <v>23920.309999999998</v>
      </c>
      <c r="BB56" s="48">
        <v>277219</v>
      </c>
      <c r="BC56" s="49">
        <v>310477.18999999994</v>
      </c>
    </row>
    <row r="57" spans="1:55" ht="12.75" customHeight="1" x14ac:dyDescent="0.25">
      <c r="A57" s="67" t="s">
        <v>173</v>
      </c>
      <c r="B57" s="63" t="s">
        <v>174</v>
      </c>
      <c r="C57" s="52">
        <v>775067</v>
      </c>
      <c r="D57" s="52">
        <v>730936.14999999991</v>
      </c>
      <c r="E57" s="65">
        <v>775061</v>
      </c>
      <c r="F57" s="65">
        <v>730678.96</v>
      </c>
      <c r="G57" s="65">
        <v>6</v>
      </c>
      <c r="H57" s="65">
        <v>257.19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52">
        <v>78279</v>
      </c>
      <c r="O57" s="52">
        <v>131730.47999999998</v>
      </c>
      <c r="P57" s="65">
        <v>78214</v>
      </c>
      <c r="Q57" s="65">
        <v>116827.46999999999</v>
      </c>
      <c r="R57" s="65">
        <v>54</v>
      </c>
      <c r="S57" s="65">
        <v>6888.14</v>
      </c>
      <c r="T57" s="65">
        <v>11</v>
      </c>
      <c r="U57" s="65">
        <v>8014.87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2921</v>
      </c>
      <c r="AC57" s="65">
        <v>6655.380000000001</v>
      </c>
      <c r="AD57" s="65">
        <v>18896</v>
      </c>
      <c r="AE57" s="65">
        <v>128351.33000000002</v>
      </c>
      <c r="AF57" s="65">
        <v>0</v>
      </c>
      <c r="AG57" s="65">
        <v>0</v>
      </c>
      <c r="AH57" s="65">
        <v>10</v>
      </c>
      <c r="AI57" s="65">
        <v>23.689999999999998</v>
      </c>
      <c r="AJ57" s="65">
        <v>26796</v>
      </c>
      <c r="AK57" s="65">
        <v>29803.149999999998</v>
      </c>
      <c r="AL57" s="54">
        <v>901969</v>
      </c>
      <c r="AM57" s="54">
        <v>1027500.1799999998</v>
      </c>
      <c r="AN57" s="65">
        <v>454389</v>
      </c>
      <c r="AO57" s="65">
        <v>354192.39</v>
      </c>
      <c r="AP57" s="65">
        <v>0</v>
      </c>
      <c r="AQ57" s="65">
        <v>0</v>
      </c>
      <c r="AR57" s="65">
        <v>19</v>
      </c>
      <c r="AS57" s="65">
        <v>205.88</v>
      </c>
      <c r="AT57" s="65">
        <v>994</v>
      </c>
      <c r="AU57" s="65">
        <v>27420.54</v>
      </c>
      <c r="AV57" s="65">
        <v>3809</v>
      </c>
      <c r="AW57" s="65">
        <v>4275.2800000000007</v>
      </c>
      <c r="AX57" s="65">
        <v>19827</v>
      </c>
      <c r="AY57" s="65">
        <v>48545.799999999996</v>
      </c>
      <c r="AZ57" s="65">
        <v>24649</v>
      </c>
      <c r="BA57" s="65">
        <v>80447.5</v>
      </c>
      <c r="BB57" s="65">
        <v>926618</v>
      </c>
      <c r="BC57" s="66">
        <v>1107947.6799999997</v>
      </c>
    </row>
    <row r="58" spans="1:55" x14ac:dyDescent="0.25">
      <c r="A58" s="56">
        <v>44</v>
      </c>
      <c r="B58" s="69" t="s">
        <v>175</v>
      </c>
      <c r="C58" s="45">
        <v>2324305</v>
      </c>
      <c r="D58" s="45">
        <v>2974035.83</v>
      </c>
      <c r="E58" s="46">
        <v>2300965</v>
      </c>
      <c r="F58" s="46">
        <v>2864847.29</v>
      </c>
      <c r="G58" s="46">
        <v>14876</v>
      </c>
      <c r="H58" s="46">
        <v>43900.13</v>
      </c>
      <c r="I58" s="46">
        <v>8464</v>
      </c>
      <c r="J58" s="46">
        <v>65288.409999999996</v>
      </c>
      <c r="K58" s="46">
        <v>0</v>
      </c>
      <c r="L58" s="46">
        <v>0</v>
      </c>
      <c r="M58" s="46">
        <v>0</v>
      </c>
      <c r="N58" s="45">
        <v>9874</v>
      </c>
      <c r="O58" s="45">
        <v>49091.75</v>
      </c>
      <c r="P58" s="46">
        <v>5098</v>
      </c>
      <c r="Q58" s="46">
        <v>4352.43</v>
      </c>
      <c r="R58" s="46">
        <v>3727</v>
      </c>
      <c r="S58" s="46">
        <v>22820.53</v>
      </c>
      <c r="T58" s="46">
        <v>0</v>
      </c>
      <c r="U58" s="46">
        <v>4155.82</v>
      </c>
      <c r="V58" s="46">
        <v>411</v>
      </c>
      <c r="W58" s="46">
        <v>1469.96</v>
      </c>
      <c r="X58" s="46">
        <v>638</v>
      </c>
      <c r="Y58" s="46">
        <v>16293.009999999998</v>
      </c>
      <c r="Z58" s="46">
        <v>0</v>
      </c>
      <c r="AA58" s="46">
        <v>0</v>
      </c>
      <c r="AB58" s="46">
        <v>3257</v>
      </c>
      <c r="AC58" s="46">
        <v>5352.51</v>
      </c>
      <c r="AD58" s="46">
        <v>41050</v>
      </c>
      <c r="AE58" s="46">
        <v>110449.69</v>
      </c>
      <c r="AF58" s="46">
        <v>3</v>
      </c>
      <c r="AG58" s="46">
        <v>32.31</v>
      </c>
      <c r="AH58" s="46">
        <v>107</v>
      </c>
      <c r="AI58" s="46">
        <v>164.20999999999998</v>
      </c>
      <c r="AJ58" s="46">
        <v>79964</v>
      </c>
      <c r="AK58" s="46">
        <v>325920.90999999997</v>
      </c>
      <c r="AL58" s="47">
        <v>2458560</v>
      </c>
      <c r="AM58" s="47">
        <v>3465047.21</v>
      </c>
      <c r="AN58" s="46">
        <v>120242</v>
      </c>
      <c r="AO58" s="46">
        <v>211560.38</v>
      </c>
      <c r="AP58" s="46">
        <v>7988</v>
      </c>
      <c r="AQ58" s="46">
        <v>19883.21</v>
      </c>
      <c r="AR58" s="46">
        <v>1190</v>
      </c>
      <c r="AS58" s="46">
        <v>3521.2200000000003</v>
      </c>
      <c r="AT58" s="46">
        <v>8766</v>
      </c>
      <c r="AU58" s="46">
        <v>43709.490000000005</v>
      </c>
      <c r="AV58" s="46">
        <v>293653</v>
      </c>
      <c r="AW58" s="46">
        <v>491246.36000000004</v>
      </c>
      <c r="AX58" s="46">
        <v>697299</v>
      </c>
      <c r="AY58" s="46">
        <v>2816508.94</v>
      </c>
      <c r="AZ58" s="48">
        <v>1008896</v>
      </c>
      <c r="BA58" s="48">
        <v>3374869.2199999997</v>
      </c>
      <c r="BB58" s="48">
        <v>3467456</v>
      </c>
      <c r="BC58" s="49">
        <v>6839916.4299999997</v>
      </c>
    </row>
    <row r="59" spans="1:55" ht="18" x14ac:dyDescent="0.25">
      <c r="A59" s="67" t="s">
        <v>176</v>
      </c>
      <c r="B59" s="70" t="s">
        <v>177</v>
      </c>
      <c r="C59" s="52">
        <v>2324305</v>
      </c>
      <c r="D59" s="52">
        <v>2974035.83</v>
      </c>
      <c r="E59" s="53">
        <v>2300965</v>
      </c>
      <c r="F59" s="53">
        <v>2864847.29</v>
      </c>
      <c r="G59" s="53">
        <v>14876</v>
      </c>
      <c r="H59" s="53">
        <v>43900.13</v>
      </c>
      <c r="I59" s="53">
        <v>8464</v>
      </c>
      <c r="J59" s="53">
        <v>65288.409999999996</v>
      </c>
      <c r="K59" s="53">
        <v>0</v>
      </c>
      <c r="L59" s="53">
        <v>0</v>
      </c>
      <c r="M59" s="53">
        <v>0</v>
      </c>
      <c r="N59" s="52">
        <v>9874</v>
      </c>
      <c r="O59" s="52">
        <v>49091.75</v>
      </c>
      <c r="P59" s="53">
        <v>5098</v>
      </c>
      <c r="Q59" s="53">
        <v>4352.43</v>
      </c>
      <c r="R59" s="53">
        <v>3727</v>
      </c>
      <c r="S59" s="53">
        <v>22820.53</v>
      </c>
      <c r="T59" s="53">
        <v>0</v>
      </c>
      <c r="U59" s="53">
        <v>4155.82</v>
      </c>
      <c r="V59" s="53">
        <v>411</v>
      </c>
      <c r="W59" s="53">
        <v>1469.96</v>
      </c>
      <c r="X59" s="53">
        <v>638</v>
      </c>
      <c r="Y59" s="53">
        <v>16293.009999999998</v>
      </c>
      <c r="Z59" s="53">
        <v>0</v>
      </c>
      <c r="AA59" s="53">
        <v>0</v>
      </c>
      <c r="AB59" s="53">
        <v>3257</v>
      </c>
      <c r="AC59" s="53">
        <v>5352.51</v>
      </c>
      <c r="AD59" s="53">
        <v>41050</v>
      </c>
      <c r="AE59" s="53">
        <v>110449.69</v>
      </c>
      <c r="AF59" s="53">
        <v>3</v>
      </c>
      <c r="AG59" s="53">
        <v>32.31</v>
      </c>
      <c r="AH59" s="53">
        <v>107</v>
      </c>
      <c r="AI59" s="53">
        <v>164.20999999999998</v>
      </c>
      <c r="AJ59" s="53">
        <v>79964</v>
      </c>
      <c r="AK59" s="53">
        <v>325920.90999999997</v>
      </c>
      <c r="AL59" s="54">
        <v>2458560</v>
      </c>
      <c r="AM59" s="54">
        <v>3465047.21</v>
      </c>
      <c r="AN59" s="53">
        <v>120242</v>
      </c>
      <c r="AO59" s="53">
        <v>211560.38</v>
      </c>
      <c r="AP59" s="53">
        <v>7988</v>
      </c>
      <c r="AQ59" s="53">
        <v>19883.21</v>
      </c>
      <c r="AR59" s="53">
        <v>1190</v>
      </c>
      <c r="AS59" s="53">
        <v>3521.2200000000003</v>
      </c>
      <c r="AT59" s="53">
        <v>8766</v>
      </c>
      <c r="AU59" s="53">
        <v>43709.490000000005</v>
      </c>
      <c r="AV59" s="53">
        <v>293653</v>
      </c>
      <c r="AW59" s="53">
        <v>491246.36000000004</v>
      </c>
      <c r="AX59" s="53">
        <v>697299</v>
      </c>
      <c r="AY59" s="53">
        <v>2816508.94</v>
      </c>
      <c r="AZ59" s="53">
        <v>1008896</v>
      </c>
      <c r="BA59" s="53">
        <v>3374869.2199999997</v>
      </c>
      <c r="BB59" s="53">
        <v>3467456</v>
      </c>
      <c r="BC59" s="55">
        <v>6839916.4299999997</v>
      </c>
    </row>
    <row r="60" spans="1:55" x14ac:dyDescent="0.25">
      <c r="A60" s="56">
        <v>47</v>
      </c>
      <c r="B60" s="69" t="s">
        <v>178</v>
      </c>
      <c r="C60" s="45">
        <v>0</v>
      </c>
      <c r="D60" s="45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45">
        <v>0</v>
      </c>
      <c r="O60" s="45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47">
        <v>0</v>
      </c>
      <c r="AM60" s="47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9">
        <v>0</v>
      </c>
      <c r="BA60" s="59">
        <v>0</v>
      </c>
      <c r="BB60" s="59">
        <v>0</v>
      </c>
      <c r="BC60" s="60">
        <v>0</v>
      </c>
    </row>
    <row r="61" spans="1:55" x14ac:dyDescent="0.25">
      <c r="A61" s="67" t="s">
        <v>179</v>
      </c>
      <c r="B61" s="51" t="s">
        <v>180</v>
      </c>
      <c r="C61" s="52">
        <v>0</v>
      </c>
      <c r="D61" s="52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2">
        <v>0</v>
      </c>
      <c r="O61" s="52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4">
        <v>0</v>
      </c>
      <c r="AM61" s="54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0</v>
      </c>
      <c r="BC61" s="55">
        <v>0</v>
      </c>
    </row>
    <row r="62" spans="1:55" x14ac:dyDescent="0.25">
      <c r="A62" s="71"/>
      <c r="B62" s="51" t="s">
        <v>181</v>
      </c>
      <c r="C62" s="52">
        <v>10265538</v>
      </c>
      <c r="D62" s="52">
        <v>16860162.48</v>
      </c>
      <c r="E62" s="54">
        <v>9953238</v>
      </c>
      <c r="F62" s="54">
        <v>13507533.629999999</v>
      </c>
      <c r="G62" s="54">
        <v>33546</v>
      </c>
      <c r="H62" s="54">
        <v>283205.65000000002</v>
      </c>
      <c r="I62" s="54">
        <v>278754</v>
      </c>
      <c r="J62" s="54">
        <v>3069423.2</v>
      </c>
      <c r="K62" s="54">
        <v>0</v>
      </c>
      <c r="L62" s="54">
        <v>0</v>
      </c>
      <c r="M62" s="54">
        <v>0</v>
      </c>
      <c r="N62" s="52">
        <v>2247175</v>
      </c>
      <c r="O62" s="52">
        <v>27197897.153000001</v>
      </c>
      <c r="P62" s="54">
        <v>1916798</v>
      </c>
      <c r="Q62" s="54">
        <v>9750354.773</v>
      </c>
      <c r="R62" s="54">
        <v>253244</v>
      </c>
      <c r="S62" s="54">
        <v>10648965.92</v>
      </c>
      <c r="T62" s="54">
        <v>51097</v>
      </c>
      <c r="U62" s="54">
        <v>6188842.5300000003</v>
      </c>
      <c r="V62" s="54">
        <v>6999</v>
      </c>
      <c r="W62" s="54">
        <v>130133.56</v>
      </c>
      <c r="X62" s="54">
        <v>19037</v>
      </c>
      <c r="Y62" s="54">
        <v>479600.37</v>
      </c>
      <c r="Z62" s="54">
        <v>752</v>
      </c>
      <c r="AA62" s="54">
        <v>512245.29000000004</v>
      </c>
      <c r="AB62" s="54">
        <v>178311</v>
      </c>
      <c r="AC62" s="54">
        <v>561198.87600000005</v>
      </c>
      <c r="AD62" s="54">
        <v>1125709</v>
      </c>
      <c r="AE62" s="54">
        <v>11898890.683000002</v>
      </c>
      <c r="AF62" s="54">
        <v>10706</v>
      </c>
      <c r="AG62" s="54">
        <v>9262.73</v>
      </c>
      <c r="AH62" s="54">
        <v>852</v>
      </c>
      <c r="AI62" s="54">
        <v>22981.93</v>
      </c>
      <c r="AJ62" s="54">
        <v>2179741</v>
      </c>
      <c r="AK62" s="54">
        <v>893468.88699999987</v>
      </c>
      <c r="AL62" s="54">
        <v>16008784</v>
      </c>
      <c r="AM62" s="54">
        <v>57956108.029000007</v>
      </c>
      <c r="AN62" s="54">
        <v>8843876</v>
      </c>
      <c r="AO62" s="54">
        <v>8408388.4279999994</v>
      </c>
      <c r="AP62" s="54">
        <v>15350</v>
      </c>
      <c r="AQ62" s="54">
        <v>581158.24</v>
      </c>
      <c r="AR62" s="54">
        <v>11301</v>
      </c>
      <c r="AS62" s="54">
        <v>239060.10400000002</v>
      </c>
      <c r="AT62" s="54">
        <v>557011</v>
      </c>
      <c r="AU62" s="54">
        <v>21594472.789999999</v>
      </c>
      <c r="AV62" s="54">
        <v>9461923</v>
      </c>
      <c r="AW62" s="54">
        <v>19151983.100000005</v>
      </c>
      <c r="AX62" s="54">
        <v>16310972</v>
      </c>
      <c r="AY62" s="54">
        <v>127377326.74999999</v>
      </c>
      <c r="AZ62" s="54">
        <v>26356557</v>
      </c>
      <c r="BA62" s="54">
        <v>168944000.984</v>
      </c>
      <c r="BB62" s="54">
        <v>42365341</v>
      </c>
      <c r="BC62" s="72">
        <v>226900109.01300001</v>
      </c>
    </row>
  </sheetData>
  <mergeCells count="31">
    <mergeCell ref="C5:AO5"/>
    <mergeCell ref="AP5:BA5"/>
    <mergeCell ref="BB5:BC5"/>
    <mergeCell ref="A6:A8"/>
    <mergeCell ref="B6:B8"/>
    <mergeCell ref="C6:D7"/>
    <mergeCell ref="E6:F7"/>
    <mergeCell ref="G6:H7"/>
    <mergeCell ref="I6:J7"/>
    <mergeCell ref="AH6:AI7"/>
    <mergeCell ref="K6:M7"/>
    <mergeCell ref="N6:O7"/>
    <mergeCell ref="P6:Q7"/>
    <mergeCell ref="R6:S7"/>
    <mergeCell ref="T6:U7"/>
    <mergeCell ref="V6:W7"/>
    <mergeCell ref="X6:Y7"/>
    <mergeCell ref="Z6:AA7"/>
    <mergeCell ref="AB6:AC7"/>
    <mergeCell ref="AD6:AE7"/>
    <mergeCell ref="AF6:AG7"/>
    <mergeCell ref="AV6:AW7"/>
    <mergeCell ref="AX6:AY7"/>
    <mergeCell ref="AZ6:BA7"/>
    <mergeCell ref="BB6:BC7"/>
    <mergeCell ref="AJ6:AK7"/>
    <mergeCell ref="AL6:AM7"/>
    <mergeCell ref="AN6:AO7"/>
    <mergeCell ref="AP6:AQ7"/>
    <mergeCell ref="AR6:AS7"/>
    <mergeCell ref="AT6:AU7"/>
  </mergeCells>
  <dataValidations count="2">
    <dataValidation type="whole" allowBlank="1" showInputMessage="1" showErrorMessage="1" sqref="C10:D62">
      <formula1>0</formula1>
      <formula2>9999999999</formula2>
    </dataValidation>
    <dataValidation type="whole" allowBlank="1" showInputMessage="1" showErrorMessage="1" sqref="AZ37:BC38 AZ23:BC35 AZ10:BC21 AZ58:BC58 N10:O27 AN28:AY28 AN60:BC60 E57:AK57 AN57:BC57 N61:O61 N58:O59 E60:AK60 E28:AK28 E62:BC62 N29:O56 AL10:AM61 AZ40:BC56 E43:M54 P43:AK54 AN43:AY54">
      <formula1>0</formula1>
      <formula2>99999999999999900000</formula2>
    </dataValidation>
  </dataValidations>
  <printOptions horizontalCentered="1" verticalCentered="1"/>
  <pageMargins left="0.25" right="0.25" top="0.25" bottom="0.25" header="0.25" footer="0.25"/>
  <pageSetup paperSize="9" scale="79" orientation="portrait"/>
  <headerFooter alignWithMargins="0"/>
  <colBreaks count="3" manualBreakCount="3">
    <brk id="11" max="16383" man="1"/>
    <brk id="21" max="16383" man="1"/>
    <brk id="31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MIS-II OS</vt:lpstr>
      <vt:lpstr>OS Dist wise Summary</vt:lpstr>
      <vt:lpstr>OS Bank wise Summary</vt:lpstr>
      <vt:lpstr>'MIS-II OS'!Print_Area</vt:lpstr>
      <vt:lpstr>'OS Bank wise Summary'!Print_Area</vt:lpstr>
      <vt:lpstr>'OS Dist wise Summary'!Print_Area</vt:lpstr>
      <vt:lpstr>'OS Bank wise Summary'!Print_Titles</vt:lpstr>
      <vt:lpstr>'OS Dist wise Summary'!Print_Titles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A.R.Teke</dc:creator>
  <cp:lastModifiedBy>A.R.Teke</cp:lastModifiedBy>
  <dcterms:created xsi:type="dcterms:W3CDTF">2022-03-09T05:52:55Z</dcterms:created>
  <dcterms:modified xsi:type="dcterms:W3CDTF">2022-03-09T05:57:44Z</dcterms:modified>
</cp:coreProperties>
</file>