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Amit Teke\Web Updation\March 2022\All inclusive March 2022\"/>
    </mc:Choice>
  </mc:AlternateContent>
  <bookViews>
    <workbookView xWindow="0" yWindow="0" windowWidth="19440" windowHeight="6795" tabRatio="946"/>
  </bookViews>
  <sheets>
    <sheet name="Summary" sheetId="44" r:id="rId1"/>
    <sheet name="BoB" sheetId="5" r:id="rId2"/>
    <sheet name="BoI" sheetId="6" r:id="rId3"/>
    <sheet name="BoM" sheetId="7" r:id="rId4"/>
    <sheet name="Canara" sheetId="8" r:id="rId5"/>
    <sheet name="CBI" sheetId="9" r:id="rId6"/>
    <sheet name="Indian" sheetId="11" r:id="rId7"/>
    <sheet name="IOB" sheetId="12" r:id="rId8"/>
    <sheet name="PNB" sheetId="14" r:id="rId9"/>
    <sheet name="PSB" sheetId="15" r:id="rId10"/>
    <sheet name="SBI" sheetId="16" r:id="rId11"/>
    <sheet name="UCO" sheetId="18" r:id="rId12"/>
    <sheet name="Union" sheetId="19" r:id="rId13"/>
    <sheet name="Axis" sheetId="21" r:id="rId14"/>
    <sheet name="Bandhan" sheetId="22" r:id="rId15"/>
    <sheet name="CSB" sheetId="49" r:id="rId16"/>
    <sheet name="DCB" sheetId="23" r:id="rId17"/>
    <sheet name="Dhanlaxmi Bank" sheetId="54" r:id="rId18"/>
    <sheet name="Federal" sheetId="24" r:id="rId19"/>
    <sheet name="HDFC" sheetId="25" r:id="rId20"/>
    <sheet name="ICICI" sheetId="26" r:id="rId21"/>
    <sheet name="IDBI" sheetId="27" r:id="rId22"/>
    <sheet name="IDFC" sheetId="28" r:id="rId23"/>
    <sheet name="IndusInd" sheetId="29" r:id="rId24"/>
    <sheet name="Karnataka" sheetId="30" r:id="rId25"/>
    <sheet name="KARUR V" sheetId="56" r:id="rId26"/>
    <sheet name="Kotak" sheetId="31" r:id="rId27"/>
    <sheet name="RBL" sheetId="32" r:id="rId28"/>
    <sheet name="Yes" sheetId="33" r:id="rId29"/>
    <sheet name="MGB" sheetId="34" r:id="rId30"/>
    <sheet name="VKGB" sheetId="35" r:id="rId31"/>
    <sheet name="MSCOOP" sheetId="36" r:id="rId32"/>
    <sheet name="AU" sheetId="37" r:id="rId33"/>
    <sheet name="Equitas" sheetId="38" r:id="rId34"/>
    <sheet name="ESAF" sheetId="39" r:id="rId35"/>
    <sheet name="Fincare" sheetId="50" r:id="rId36"/>
    <sheet name="Jana" sheetId="40" r:id="rId37"/>
    <sheet name="Suryoday" sheetId="41" r:id="rId38"/>
    <sheet name="Ujjivan" sheetId="42" r:id="rId39"/>
    <sheet name="Utkarsh" sheetId="43" r:id="rId40"/>
    <sheet name="DBS" sheetId="51" r:id="rId41"/>
  </sheets>
  <definedNames>
    <definedName name="_xlnm.Print_Area" localSheetId="32">AU!$A$1:$F$4</definedName>
    <definedName name="_xlnm.Print_Area" localSheetId="13">Axis!$A$1:$F$4</definedName>
    <definedName name="_xlnm.Print_Area" localSheetId="14">Bandhan!$A$1:$F$4</definedName>
    <definedName name="_xlnm.Print_Area" localSheetId="1">BoB!$A$1:$F$4</definedName>
    <definedName name="_xlnm.Print_Area" localSheetId="2">BoI!$A$1:$F$4</definedName>
    <definedName name="_xlnm.Print_Area" localSheetId="3">BoM!$A$1:$F$4</definedName>
    <definedName name="_xlnm.Print_Area" localSheetId="4">Canara!$A$1:$F$4</definedName>
    <definedName name="_xlnm.Print_Area" localSheetId="5">CBI!$A$1:$F$4</definedName>
    <definedName name="_xlnm.Print_Area" localSheetId="15">CSB!$A$1:$F$4</definedName>
    <definedName name="_xlnm.Print_Area" localSheetId="40">DBS!$A$1:$F$4</definedName>
    <definedName name="_xlnm.Print_Area" localSheetId="16">DCB!$A$1:$F$4</definedName>
    <definedName name="_xlnm.Print_Area" localSheetId="33">Equitas!$A$1:$F$4</definedName>
    <definedName name="_xlnm.Print_Area" localSheetId="34">ESAF!$A$1:$F$4</definedName>
    <definedName name="_xlnm.Print_Area" localSheetId="18">Federal!$A$1:$F$4</definedName>
    <definedName name="_xlnm.Print_Area" localSheetId="35">Fincare!$A$1:$F$4</definedName>
    <definedName name="_xlnm.Print_Area" localSheetId="19">HDFC!$A$1:$F$4</definedName>
    <definedName name="_xlnm.Print_Area" localSheetId="20">ICICI!$A$1:$F$4</definedName>
    <definedName name="_xlnm.Print_Area" localSheetId="21">IDBI!$A$1:$F$4</definedName>
    <definedName name="_xlnm.Print_Area" localSheetId="22">IDFC!$A$1:$F$4</definedName>
    <definedName name="_xlnm.Print_Area" localSheetId="6">Indian!$A$1:$F$4</definedName>
    <definedName name="_xlnm.Print_Area" localSheetId="23">IndusInd!$A$1:$F$4</definedName>
    <definedName name="_xlnm.Print_Area" localSheetId="7">IOB!$A$1:$F$4</definedName>
    <definedName name="_xlnm.Print_Area" localSheetId="36">Jana!$A$1:$F$4</definedName>
    <definedName name="_xlnm.Print_Area" localSheetId="24">Karnataka!$A$1:$F$4</definedName>
    <definedName name="_xlnm.Print_Area" localSheetId="26">Kotak!$A$1:$F$4</definedName>
    <definedName name="_xlnm.Print_Area" localSheetId="29">MGB!$A$1:$F$4</definedName>
    <definedName name="_xlnm.Print_Area" localSheetId="31">MSCOOP!$A$1:$F$4</definedName>
    <definedName name="_xlnm.Print_Area" localSheetId="8">PNB!$A$1:$F$4</definedName>
    <definedName name="_xlnm.Print_Area" localSheetId="9">PSB!$A$1:$F$4</definedName>
    <definedName name="_xlnm.Print_Area" localSheetId="27">RBL!$A$1:$F$4</definedName>
    <definedName name="_xlnm.Print_Area" localSheetId="10">SBI!$A$1:$F$3</definedName>
    <definedName name="_xlnm.Print_Area" localSheetId="0">Summary!$A$1:$J$249</definedName>
    <definedName name="_xlnm.Print_Area" localSheetId="37">Suryoday!$A$1:$F$4</definedName>
    <definedName name="_xlnm.Print_Area" localSheetId="11">UCO!$A$1:$F$4</definedName>
    <definedName name="_xlnm.Print_Area" localSheetId="38">Ujjivan!$A$1:$F$4</definedName>
    <definedName name="_xlnm.Print_Area" localSheetId="12">Union!$A$1:$F$4</definedName>
    <definedName name="_xlnm.Print_Area" localSheetId="39">Utkarsh!$A$1:$F$4</definedName>
    <definedName name="_xlnm.Print_Area" localSheetId="30">VKGB!$A$1:$F$4</definedName>
    <definedName name="_xlnm.Print_Area" localSheetId="28">Yes!$A$1:$F$4</definedName>
    <definedName name="_xlnm.Print_Titles" localSheetId="32">AU!$1:$4</definedName>
    <definedName name="_xlnm.Print_Titles" localSheetId="13">Axis!$1:$4</definedName>
    <definedName name="_xlnm.Print_Titles" localSheetId="14">Bandhan!$1:$4</definedName>
    <definedName name="_xlnm.Print_Titles" localSheetId="1">BoB!$1:$4</definedName>
    <definedName name="_xlnm.Print_Titles" localSheetId="2">BoI!$1:$4</definedName>
    <definedName name="_xlnm.Print_Titles" localSheetId="3">BoM!$1:$4</definedName>
    <definedName name="_xlnm.Print_Titles" localSheetId="4">Canara!$1:$4</definedName>
    <definedName name="_xlnm.Print_Titles" localSheetId="5">CBI!$1:$4</definedName>
    <definedName name="_xlnm.Print_Titles" localSheetId="15">CSB!$1:$4</definedName>
    <definedName name="_xlnm.Print_Titles" localSheetId="40">DBS!$1:$4</definedName>
    <definedName name="_xlnm.Print_Titles" localSheetId="16">DCB!$1:$4</definedName>
    <definedName name="_xlnm.Print_Titles" localSheetId="33">Equitas!$1:$4</definedName>
    <definedName name="_xlnm.Print_Titles" localSheetId="34">ESAF!$1:$4</definedName>
    <definedName name="_xlnm.Print_Titles" localSheetId="18">Federal!$1:$4</definedName>
    <definedName name="_xlnm.Print_Titles" localSheetId="35">Fincare!$1:$4</definedName>
    <definedName name="_xlnm.Print_Titles" localSheetId="19">HDFC!$1:$4</definedName>
    <definedName name="_xlnm.Print_Titles" localSheetId="20">ICICI!$1:$4</definedName>
    <definedName name="_xlnm.Print_Titles" localSheetId="21">IDBI!$1:$4</definedName>
    <definedName name="_xlnm.Print_Titles" localSheetId="22">IDFC!$1:$4</definedName>
    <definedName name="_xlnm.Print_Titles" localSheetId="6">Indian!$1:$4</definedName>
    <definedName name="_xlnm.Print_Titles" localSheetId="23">IndusInd!$1:$4</definedName>
    <definedName name="_xlnm.Print_Titles" localSheetId="7">IOB!$1:$4</definedName>
    <definedName name="_xlnm.Print_Titles" localSheetId="36">Jana!$1:$4</definedName>
    <definedName name="_xlnm.Print_Titles" localSheetId="24">Karnataka!$1:$4</definedName>
    <definedName name="_xlnm.Print_Titles" localSheetId="26">Kotak!$1:$4</definedName>
    <definedName name="_xlnm.Print_Titles" localSheetId="29">MGB!$1:$4</definedName>
    <definedName name="_xlnm.Print_Titles" localSheetId="31">MSCOOP!$1:$4</definedName>
    <definedName name="_xlnm.Print_Titles" localSheetId="8">PNB!$1:$4</definedName>
    <definedName name="_xlnm.Print_Titles" localSheetId="9">PSB!$1:$4</definedName>
    <definedName name="_xlnm.Print_Titles" localSheetId="27">RBL!$1:$4</definedName>
    <definedName name="_xlnm.Print_Titles" localSheetId="10">SBI!$1:$3</definedName>
    <definedName name="_xlnm.Print_Titles" localSheetId="0">Summary!$1:$5</definedName>
    <definedName name="_xlnm.Print_Titles" localSheetId="37">Suryoday!$1:$4</definedName>
    <definedName name="_xlnm.Print_Titles" localSheetId="11">UCO!$1:$4</definedName>
    <definedName name="_xlnm.Print_Titles" localSheetId="38">Ujjivan!$1:$4</definedName>
    <definedName name="_xlnm.Print_Titles" localSheetId="12">Union!$1:$4</definedName>
    <definedName name="_xlnm.Print_Titles" localSheetId="39">Utkarsh!$1:$4</definedName>
    <definedName name="_xlnm.Print_Titles" localSheetId="30">VKGB!$1:$4</definedName>
    <definedName name="_xlnm.Print_Titles" localSheetId="28">Yes!$1:$4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9" l="1"/>
  <c r="F12" i="8"/>
  <c r="J36" i="34" l="1"/>
  <c r="I36" i="34"/>
  <c r="J14" i="38" l="1"/>
  <c r="I14" i="38"/>
  <c r="J8" i="38"/>
  <c r="I8" i="38"/>
  <c r="J36" i="38"/>
  <c r="I36" i="38"/>
  <c r="F36" i="38"/>
  <c r="E36" i="38"/>
  <c r="J27" i="38" l="1"/>
  <c r="J37" i="38" s="1"/>
  <c r="I27" i="38"/>
  <c r="I37" i="38" s="1"/>
  <c r="J8" i="35" l="1"/>
  <c r="I8" i="35"/>
  <c r="J14" i="35"/>
  <c r="I14" i="35"/>
  <c r="I27" i="35" s="1"/>
  <c r="J36" i="35"/>
  <c r="I36" i="35"/>
  <c r="J36" i="43"/>
  <c r="I36" i="43"/>
  <c r="J14" i="43"/>
  <c r="I14" i="43"/>
  <c r="J8" i="43"/>
  <c r="I8" i="43"/>
  <c r="J8" i="40"/>
  <c r="I8" i="40"/>
  <c r="J14" i="40"/>
  <c r="I14" i="40"/>
  <c r="J36" i="40"/>
  <c r="I36" i="40"/>
  <c r="J8" i="39"/>
  <c r="I8" i="39"/>
  <c r="J14" i="39"/>
  <c r="I14" i="39"/>
  <c r="J36" i="39"/>
  <c r="I36" i="39"/>
  <c r="J36" i="31"/>
  <c r="I36" i="31"/>
  <c r="J14" i="31"/>
  <c r="I14" i="31"/>
  <c r="J8" i="31"/>
  <c r="I8" i="31"/>
  <c r="J36" i="23"/>
  <c r="I36" i="23"/>
  <c r="J14" i="23"/>
  <c r="I14" i="23"/>
  <c r="J8" i="23"/>
  <c r="I8" i="23"/>
  <c r="J27" i="40" l="1"/>
  <c r="J27" i="35"/>
  <c r="J37" i="35" s="1"/>
  <c r="I27" i="40"/>
  <c r="I37" i="40" s="1"/>
  <c r="I37" i="35"/>
  <c r="I27" i="43"/>
  <c r="I37" i="43" s="1"/>
  <c r="J27" i="43"/>
  <c r="J37" i="43" s="1"/>
  <c r="J37" i="40"/>
  <c r="I27" i="39"/>
  <c r="I37" i="39" s="1"/>
  <c r="J27" i="39"/>
  <c r="J37" i="39" s="1"/>
  <c r="I27" i="31"/>
  <c r="I37" i="31" s="1"/>
  <c r="J27" i="31"/>
  <c r="J37" i="31" s="1"/>
  <c r="I27" i="23"/>
  <c r="I37" i="23" s="1"/>
  <c r="J27" i="23"/>
  <c r="J37" i="23" s="1"/>
  <c r="J36" i="16"/>
  <c r="I36" i="16"/>
  <c r="J14" i="16"/>
  <c r="I14" i="16"/>
  <c r="J8" i="16"/>
  <c r="I8" i="16"/>
  <c r="J36" i="12"/>
  <c r="I36" i="12"/>
  <c r="J14" i="12"/>
  <c r="I14" i="12"/>
  <c r="J8" i="12"/>
  <c r="I8" i="12"/>
  <c r="J36" i="9"/>
  <c r="I36" i="9"/>
  <c r="J14" i="9"/>
  <c r="I14" i="9"/>
  <c r="J8" i="9"/>
  <c r="I8" i="9"/>
  <c r="J36" i="8"/>
  <c r="I36" i="8"/>
  <c r="J14" i="8"/>
  <c r="I14" i="8"/>
  <c r="J8" i="8"/>
  <c r="I8" i="8"/>
  <c r="J36" i="7"/>
  <c r="I36" i="7"/>
  <c r="J27" i="8" l="1"/>
  <c r="J37" i="8" s="1"/>
  <c r="I27" i="8"/>
  <c r="I37" i="8" s="1"/>
  <c r="I27" i="16"/>
  <c r="I37" i="16" s="1"/>
  <c r="J27" i="16"/>
  <c r="J37" i="16" s="1"/>
  <c r="I27" i="12"/>
  <c r="I37" i="12" s="1"/>
  <c r="J27" i="12"/>
  <c r="J37" i="12" s="1"/>
  <c r="I27" i="9"/>
  <c r="I37" i="9" s="1"/>
  <c r="J27" i="9"/>
  <c r="J37" i="9" s="1"/>
  <c r="J8" i="51" l="1"/>
  <c r="I8" i="51"/>
  <c r="J14" i="51"/>
  <c r="I14" i="51"/>
  <c r="J36" i="51"/>
  <c r="I36" i="51"/>
  <c r="J36" i="42"/>
  <c r="I36" i="42"/>
  <c r="J14" i="42"/>
  <c r="I14" i="42"/>
  <c r="J8" i="42"/>
  <c r="I8" i="42"/>
  <c r="J36" i="41"/>
  <c r="I36" i="41"/>
  <c r="J14" i="41"/>
  <c r="I14" i="41"/>
  <c r="J8" i="41"/>
  <c r="I8" i="41"/>
  <c r="J36" i="50"/>
  <c r="I36" i="50"/>
  <c r="J14" i="50"/>
  <c r="I14" i="50"/>
  <c r="J8" i="50"/>
  <c r="I8" i="50"/>
  <c r="J36" i="37"/>
  <c r="I36" i="37"/>
  <c r="J14" i="37"/>
  <c r="I14" i="37"/>
  <c r="J8" i="37"/>
  <c r="I8" i="37"/>
  <c r="J36" i="36"/>
  <c r="I36" i="36"/>
  <c r="J14" i="36"/>
  <c r="I14" i="36"/>
  <c r="J8" i="36"/>
  <c r="I8" i="36"/>
  <c r="J14" i="34"/>
  <c r="I14" i="34"/>
  <c r="J8" i="34"/>
  <c r="I8" i="34"/>
  <c r="J36" i="33"/>
  <c r="I36" i="33"/>
  <c r="J14" i="33"/>
  <c r="I14" i="33"/>
  <c r="J8" i="33"/>
  <c r="I8" i="33"/>
  <c r="J36" i="32"/>
  <c r="I36" i="32"/>
  <c r="J14" i="32"/>
  <c r="I14" i="32"/>
  <c r="J8" i="32"/>
  <c r="I8" i="32"/>
  <c r="J36" i="56"/>
  <c r="I36" i="56"/>
  <c r="J14" i="56"/>
  <c r="I14" i="56"/>
  <c r="J8" i="56"/>
  <c r="I8" i="56"/>
  <c r="J36" i="30"/>
  <c r="I36" i="30"/>
  <c r="J14" i="30"/>
  <c r="I14" i="30"/>
  <c r="J8" i="30"/>
  <c r="I8" i="30"/>
  <c r="J36" i="29"/>
  <c r="I36" i="29"/>
  <c r="J14" i="29"/>
  <c r="I14" i="29"/>
  <c r="J8" i="29"/>
  <c r="I8" i="29"/>
  <c r="J36" i="28"/>
  <c r="I36" i="28"/>
  <c r="J14" i="28"/>
  <c r="I14" i="28"/>
  <c r="J8" i="28"/>
  <c r="I8" i="28"/>
  <c r="J36" i="27"/>
  <c r="I36" i="27"/>
  <c r="J14" i="27"/>
  <c r="I14" i="27"/>
  <c r="J8" i="27"/>
  <c r="I8" i="27"/>
  <c r="J36" i="26"/>
  <c r="I36" i="26"/>
  <c r="J14" i="26"/>
  <c r="I14" i="26"/>
  <c r="J8" i="26"/>
  <c r="I8" i="26"/>
  <c r="I27" i="51" l="1"/>
  <c r="J27" i="51"/>
  <c r="I27" i="50"/>
  <c r="I37" i="50" s="1"/>
  <c r="J27" i="50"/>
  <c r="J37" i="50" s="1"/>
  <c r="I27" i="26"/>
  <c r="I37" i="26" s="1"/>
  <c r="J27" i="26"/>
  <c r="J37" i="26" s="1"/>
  <c r="I27" i="27"/>
  <c r="I37" i="27" s="1"/>
  <c r="I37" i="51"/>
  <c r="I27" i="42"/>
  <c r="I37" i="42" s="1"/>
  <c r="J27" i="42"/>
  <c r="J37" i="42" s="1"/>
  <c r="I27" i="41"/>
  <c r="I37" i="41" s="1"/>
  <c r="J27" i="41"/>
  <c r="J37" i="41" s="1"/>
  <c r="I27" i="37"/>
  <c r="J27" i="37"/>
  <c r="I27" i="36"/>
  <c r="J27" i="36"/>
  <c r="I27" i="34"/>
  <c r="J27" i="34"/>
  <c r="I27" i="33"/>
  <c r="I37" i="33" s="1"/>
  <c r="J27" i="33"/>
  <c r="J37" i="33" s="1"/>
  <c r="I27" i="32"/>
  <c r="I37" i="32" s="1"/>
  <c r="J27" i="32"/>
  <c r="J37" i="32" s="1"/>
  <c r="J27" i="56"/>
  <c r="J37" i="56" s="1"/>
  <c r="I27" i="56"/>
  <c r="I37" i="56" s="1"/>
  <c r="J27" i="30"/>
  <c r="J37" i="30" s="1"/>
  <c r="I27" i="30"/>
  <c r="I37" i="30" s="1"/>
  <c r="I27" i="29"/>
  <c r="I37" i="29" s="1"/>
  <c r="J27" i="29"/>
  <c r="J37" i="29" s="1"/>
  <c r="J27" i="28"/>
  <c r="J37" i="28" s="1"/>
  <c r="I27" i="28"/>
  <c r="I37" i="28" s="1"/>
  <c r="J27" i="27"/>
  <c r="J37" i="27" s="1"/>
  <c r="J37" i="51" l="1"/>
  <c r="I37" i="37"/>
  <c r="J37" i="37"/>
  <c r="J37" i="36"/>
  <c r="I37" i="36"/>
  <c r="I37" i="34"/>
  <c r="J37" i="34"/>
  <c r="J36" i="25"/>
  <c r="I36" i="25"/>
  <c r="J14" i="25"/>
  <c r="I14" i="25"/>
  <c r="J8" i="25"/>
  <c r="I8" i="25"/>
  <c r="I27" i="25" l="1"/>
  <c r="I37" i="25" s="1"/>
  <c r="J27" i="25"/>
  <c r="J37" i="25" s="1"/>
  <c r="J36" i="24"/>
  <c r="I36" i="24"/>
  <c r="J14" i="24"/>
  <c r="I14" i="24"/>
  <c r="J8" i="24"/>
  <c r="I8" i="24"/>
  <c r="J36" i="54"/>
  <c r="I36" i="54"/>
  <c r="J14" i="54"/>
  <c r="I14" i="54"/>
  <c r="J8" i="54"/>
  <c r="I8" i="54"/>
  <c r="J36" i="49"/>
  <c r="I36" i="49"/>
  <c r="J14" i="49"/>
  <c r="I14" i="49"/>
  <c r="J8" i="49"/>
  <c r="I8" i="49"/>
  <c r="J36" i="22"/>
  <c r="I36" i="22"/>
  <c r="J14" i="22"/>
  <c r="I14" i="22"/>
  <c r="J8" i="22"/>
  <c r="I8" i="22"/>
  <c r="J36" i="21"/>
  <c r="I36" i="21"/>
  <c r="I27" i="24" l="1"/>
  <c r="I37" i="24" s="1"/>
  <c r="J27" i="24"/>
  <c r="J37" i="24" s="1"/>
  <c r="I27" i="54"/>
  <c r="I37" i="54" s="1"/>
  <c r="J27" i="54"/>
  <c r="J37" i="54" s="1"/>
  <c r="I27" i="49"/>
  <c r="I37" i="49" s="1"/>
  <c r="J27" i="49"/>
  <c r="J37" i="49" s="1"/>
  <c r="J27" i="22"/>
  <c r="I27" i="22"/>
  <c r="J14" i="21"/>
  <c r="I14" i="21"/>
  <c r="J8" i="21"/>
  <c r="I8" i="21"/>
  <c r="J36" i="19"/>
  <c r="I36" i="19"/>
  <c r="J14" i="19"/>
  <c r="I14" i="19"/>
  <c r="J8" i="19"/>
  <c r="I8" i="19"/>
  <c r="J36" i="18"/>
  <c r="I36" i="18"/>
  <c r="J14" i="18"/>
  <c r="I14" i="18"/>
  <c r="J8" i="18"/>
  <c r="I8" i="18"/>
  <c r="J36" i="15"/>
  <c r="I36" i="15"/>
  <c r="J14" i="15"/>
  <c r="I14" i="15"/>
  <c r="J8" i="15"/>
  <c r="I8" i="15"/>
  <c r="I27" i="21" l="1"/>
  <c r="J27" i="21"/>
  <c r="I27" i="18"/>
  <c r="I37" i="18" s="1"/>
  <c r="J27" i="18"/>
  <c r="J37" i="18" s="1"/>
  <c r="I37" i="22"/>
  <c r="J37" i="22"/>
  <c r="J27" i="19"/>
  <c r="J37" i="19" s="1"/>
  <c r="I27" i="19"/>
  <c r="I37" i="19" s="1"/>
  <c r="I27" i="15"/>
  <c r="I37" i="15" s="1"/>
  <c r="J27" i="15"/>
  <c r="J37" i="15" s="1"/>
  <c r="J36" i="14"/>
  <c r="I36" i="14"/>
  <c r="J14" i="14"/>
  <c r="I14" i="14"/>
  <c r="J8" i="14"/>
  <c r="I8" i="14"/>
  <c r="J36" i="11"/>
  <c r="I36" i="11"/>
  <c r="J14" i="11"/>
  <c r="I14" i="11"/>
  <c r="J8" i="11"/>
  <c r="I8" i="11"/>
  <c r="J14" i="7"/>
  <c r="I14" i="7"/>
  <c r="J8" i="7"/>
  <c r="I8" i="7"/>
  <c r="J36" i="6"/>
  <c r="I36" i="6"/>
  <c r="J14" i="6"/>
  <c r="I14" i="6"/>
  <c r="J8" i="6"/>
  <c r="I8" i="6"/>
  <c r="I37" i="21" l="1"/>
  <c r="J37" i="21"/>
  <c r="I27" i="6"/>
  <c r="I37" i="6" s="1"/>
  <c r="J27" i="6"/>
  <c r="J37" i="6" s="1"/>
  <c r="I27" i="14"/>
  <c r="I37" i="14" s="1"/>
  <c r="J27" i="14"/>
  <c r="J37" i="14" s="1"/>
  <c r="I27" i="11"/>
  <c r="I37" i="11" s="1"/>
  <c r="J27" i="11"/>
  <c r="J37" i="11" s="1"/>
  <c r="I27" i="7"/>
  <c r="I37" i="7" s="1"/>
  <c r="J27" i="7"/>
  <c r="J37" i="7" s="1"/>
  <c r="G28" i="54" l="1"/>
  <c r="J36" i="5"/>
  <c r="I36" i="5"/>
  <c r="D36" i="5"/>
  <c r="E36" i="5"/>
  <c r="F36" i="5"/>
  <c r="C36" i="5"/>
  <c r="J8" i="5"/>
  <c r="I8" i="5"/>
  <c r="J14" i="5"/>
  <c r="I14" i="5"/>
  <c r="I27" i="5" l="1"/>
  <c r="J27" i="5"/>
  <c r="J37" i="5" l="1"/>
  <c r="I37" i="5"/>
  <c r="I104" i="44"/>
  <c r="J104" i="44"/>
  <c r="I105" i="44"/>
  <c r="J105" i="44"/>
  <c r="I106" i="44"/>
  <c r="J106" i="44"/>
  <c r="I107" i="44"/>
  <c r="J107" i="44"/>
  <c r="I108" i="44"/>
  <c r="J108" i="44"/>
  <c r="J103" i="44"/>
  <c r="I103" i="44"/>
  <c r="I81" i="44"/>
  <c r="J81" i="44"/>
  <c r="I82" i="44"/>
  <c r="J82" i="44"/>
  <c r="I83" i="44"/>
  <c r="J83" i="44"/>
  <c r="I84" i="44"/>
  <c r="J84" i="44"/>
  <c r="I85" i="44"/>
  <c r="J85" i="44"/>
  <c r="I86" i="44"/>
  <c r="J86" i="44"/>
  <c r="I87" i="44"/>
  <c r="J87" i="44"/>
  <c r="I88" i="44"/>
  <c r="J88" i="44"/>
  <c r="I89" i="44"/>
  <c r="J89" i="44"/>
  <c r="I90" i="44"/>
  <c r="J90" i="44"/>
  <c r="I91" i="44"/>
  <c r="J91" i="44"/>
  <c r="I92" i="44"/>
  <c r="J92" i="44"/>
  <c r="I93" i="44"/>
  <c r="J93" i="44"/>
  <c r="I94" i="44"/>
  <c r="J94" i="44"/>
  <c r="I95" i="44"/>
  <c r="J95" i="44"/>
  <c r="I96" i="44"/>
  <c r="J96" i="44"/>
  <c r="I97" i="44"/>
  <c r="J97" i="44"/>
  <c r="I98" i="44"/>
  <c r="J98" i="44"/>
  <c r="I99" i="44"/>
  <c r="J99" i="44"/>
  <c r="I100" i="44"/>
  <c r="J100" i="44"/>
  <c r="I101" i="44"/>
  <c r="J101" i="44"/>
  <c r="C104" i="44"/>
  <c r="D104" i="44"/>
  <c r="E104" i="44"/>
  <c r="F104" i="44"/>
  <c r="C105" i="44"/>
  <c r="D105" i="44"/>
  <c r="E105" i="44"/>
  <c r="F105" i="44"/>
  <c r="C106" i="44"/>
  <c r="D106" i="44"/>
  <c r="E106" i="44"/>
  <c r="F106" i="44"/>
  <c r="C107" i="44"/>
  <c r="D107" i="44"/>
  <c r="E107" i="44"/>
  <c r="F107" i="44"/>
  <c r="D103" i="44"/>
  <c r="E103" i="44"/>
  <c r="F103" i="44"/>
  <c r="C103" i="44"/>
  <c r="C100" i="44"/>
  <c r="D100" i="44"/>
  <c r="E100" i="44"/>
  <c r="F100" i="44"/>
  <c r="C101" i="44"/>
  <c r="D101" i="44"/>
  <c r="E101" i="44"/>
  <c r="F101" i="44"/>
  <c r="C87" i="44"/>
  <c r="D87" i="44"/>
  <c r="E87" i="44"/>
  <c r="F87" i="44"/>
  <c r="C88" i="44"/>
  <c r="D88" i="44"/>
  <c r="E88" i="44"/>
  <c r="F88" i="44"/>
  <c r="C89" i="44"/>
  <c r="D89" i="44"/>
  <c r="E89" i="44"/>
  <c r="F89" i="44"/>
  <c r="C90" i="44"/>
  <c r="D90" i="44"/>
  <c r="E90" i="44"/>
  <c r="F90" i="44"/>
  <c r="C91" i="44"/>
  <c r="D91" i="44"/>
  <c r="E91" i="44"/>
  <c r="F91" i="44"/>
  <c r="C92" i="44"/>
  <c r="D92" i="44"/>
  <c r="E92" i="44"/>
  <c r="F92" i="44"/>
  <c r="C93" i="44"/>
  <c r="D93" i="44"/>
  <c r="E93" i="44"/>
  <c r="F93" i="44"/>
  <c r="C94" i="44"/>
  <c r="D94" i="44"/>
  <c r="E94" i="44"/>
  <c r="F94" i="44"/>
  <c r="C95" i="44"/>
  <c r="D95" i="44"/>
  <c r="E95" i="44"/>
  <c r="F95" i="44"/>
  <c r="C96" i="44"/>
  <c r="D96" i="44"/>
  <c r="E96" i="44"/>
  <c r="F96" i="44"/>
  <c r="C97" i="44"/>
  <c r="D97" i="44"/>
  <c r="E97" i="44"/>
  <c r="F97" i="44"/>
  <c r="C98" i="44"/>
  <c r="D98" i="44"/>
  <c r="E98" i="44"/>
  <c r="F98" i="44"/>
  <c r="C84" i="44"/>
  <c r="D84" i="44"/>
  <c r="E84" i="44"/>
  <c r="F84" i="44"/>
  <c r="C85" i="44"/>
  <c r="D85" i="44"/>
  <c r="E85" i="44"/>
  <c r="F85" i="44"/>
  <c r="C81" i="44"/>
  <c r="D81" i="44"/>
  <c r="E81" i="44"/>
  <c r="F81" i="44"/>
  <c r="C82" i="44"/>
  <c r="D82" i="44"/>
  <c r="E82" i="44"/>
  <c r="F82" i="44"/>
  <c r="C83" i="44"/>
  <c r="D83" i="44"/>
  <c r="E83" i="44"/>
  <c r="F83" i="44"/>
  <c r="I80" i="44"/>
  <c r="J80" i="44"/>
  <c r="G85" i="44" l="1"/>
  <c r="G84" i="44"/>
  <c r="G98" i="44"/>
  <c r="G97" i="44"/>
  <c r="G91" i="44"/>
  <c r="H84" i="44"/>
  <c r="H101" i="44"/>
  <c r="G83" i="44"/>
  <c r="G82" i="44"/>
  <c r="G81" i="44"/>
  <c r="G96" i="44"/>
  <c r="G94" i="44"/>
  <c r="G92" i="44"/>
  <c r="G90" i="44"/>
  <c r="G88" i="44"/>
  <c r="G101" i="44"/>
  <c r="H83" i="44"/>
  <c r="H82" i="44"/>
  <c r="H81" i="44"/>
  <c r="H85" i="44"/>
  <c r="H98" i="44"/>
  <c r="H91" i="44"/>
  <c r="H100" i="44"/>
  <c r="G100" i="44"/>
  <c r="H97" i="44"/>
  <c r="H96" i="44"/>
  <c r="H95" i="44"/>
  <c r="G95" i="44"/>
  <c r="H94" i="44"/>
  <c r="H93" i="44"/>
  <c r="G93" i="44"/>
  <c r="H92" i="44"/>
  <c r="H90" i="44"/>
  <c r="H89" i="44"/>
  <c r="G89" i="44"/>
  <c r="H88" i="44"/>
  <c r="H87" i="44"/>
  <c r="G87" i="44"/>
  <c r="D36" i="49" l="1"/>
  <c r="C36" i="49"/>
  <c r="D36" i="14" l="1"/>
  <c r="E36" i="14"/>
  <c r="F36" i="14"/>
  <c r="D36" i="15"/>
  <c r="E36" i="15"/>
  <c r="F36" i="15"/>
  <c r="D36" i="16"/>
  <c r="E36" i="16"/>
  <c r="F36" i="16"/>
  <c r="D36" i="18"/>
  <c r="E36" i="18"/>
  <c r="F36" i="18"/>
  <c r="D36" i="19"/>
  <c r="E36" i="19"/>
  <c r="F36" i="19"/>
  <c r="D36" i="21"/>
  <c r="E36" i="21"/>
  <c r="F36" i="21"/>
  <c r="D36" i="22"/>
  <c r="E36" i="22"/>
  <c r="F36" i="22"/>
  <c r="E36" i="49"/>
  <c r="F36" i="49"/>
  <c r="D36" i="23"/>
  <c r="E36" i="23"/>
  <c r="F36" i="23"/>
  <c r="D36" i="54"/>
  <c r="E36" i="54"/>
  <c r="F36" i="54"/>
  <c r="D36" i="24"/>
  <c r="E36" i="24"/>
  <c r="F36" i="24"/>
  <c r="D36" i="25"/>
  <c r="E36" i="25"/>
  <c r="F36" i="25"/>
  <c r="D36" i="26"/>
  <c r="E36" i="26"/>
  <c r="F36" i="26"/>
  <c r="D36" i="27"/>
  <c r="E36" i="27"/>
  <c r="F36" i="27"/>
  <c r="D36" i="28"/>
  <c r="E36" i="28"/>
  <c r="F36" i="28"/>
  <c r="D36" i="29"/>
  <c r="E36" i="29"/>
  <c r="F36" i="29"/>
  <c r="D36" i="30"/>
  <c r="E36" i="30"/>
  <c r="F36" i="30"/>
  <c r="D36" i="56"/>
  <c r="E36" i="56"/>
  <c r="F36" i="56"/>
  <c r="D36" i="31"/>
  <c r="E36" i="31"/>
  <c r="F36" i="31"/>
  <c r="D36" i="32"/>
  <c r="E36" i="32"/>
  <c r="F36" i="32"/>
  <c r="D36" i="33"/>
  <c r="E36" i="33"/>
  <c r="F36" i="33"/>
  <c r="D36" i="34"/>
  <c r="E36" i="34"/>
  <c r="F36" i="34"/>
  <c r="D36" i="35"/>
  <c r="E36" i="35"/>
  <c r="F36" i="35"/>
  <c r="D36" i="36"/>
  <c r="E36" i="36"/>
  <c r="F36" i="36"/>
  <c r="D36" i="37"/>
  <c r="E36" i="37"/>
  <c r="F36" i="37"/>
  <c r="D36" i="38"/>
  <c r="D36" i="39"/>
  <c r="E36" i="39"/>
  <c r="F36" i="39"/>
  <c r="D36" i="50"/>
  <c r="E36" i="50"/>
  <c r="F36" i="50"/>
  <c r="D36" i="40"/>
  <c r="E36" i="40"/>
  <c r="F36" i="40"/>
  <c r="D36" i="41"/>
  <c r="E36" i="41"/>
  <c r="F36" i="41"/>
  <c r="D36" i="42"/>
  <c r="E36" i="42"/>
  <c r="F36" i="42"/>
  <c r="D36" i="43"/>
  <c r="E36" i="43"/>
  <c r="F36" i="43"/>
  <c r="D36" i="51"/>
  <c r="E36" i="51"/>
  <c r="F36" i="51"/>
  <c r="D36" i="12"/>
  <c r="E36" i="12"/>
  <c r="F36" i="12"/>
  <c r="C36" i="14"/>
  <c r="C36" i="15"/>
  <c r="C36" i="16"/>
  <c r="C36" i="18"/>
  <c r="C36" i="19"/>
  <c r="C36" i="21"/>
  <c r="C36" i="22"/>
  <c r="C36" i="23"/>
  <c r="C36" i="54"/>
  <c r="C36" i="24"/>
  <c r="C36" i="25"/>
  <c r="C36" i="26"/>
  <c r="C36" i="27"/>
  <c r="C36" i="28"/>
  <c r="C36" i="29"/>
  <c r="C36" i="30"/>
  <c r="C36" i="56"/>
  <c r="C36" i="31"/>
  <c r="C36" i="32"/>
  <c r="C36" i="33"/>
  <c r="C36" i="34"/>
  <c r="C36" i="35"/>
  <c r="C36" i="36"/>
  <c r="C36" i="37"/>
  <c r="C36" i="38"/>
  <c r="C36" i="39"/>
  <c r="C36" i="50"/>
  <c r="C36" i="40"/>
  <c r="C36" i="41"/>
  <c r="C36" i="42"/>
  <c r="C36" i="43"/>
  <c r="C36" i="51"/>
  <c r="C36" i="12"/>
  <c r="D14" i="14"/>
  <c r="E14" i="14"/>
  <c r="F14" i="14"/>
  <c r="D14" i="15"/>
  <c r="E14" i="15"/>
  <c r="F14" i="15"/>
  <c r="D14" i="16"/>
  <c r="E14" i="16"/>
  <c r="F14" i="16"/>
  <c r="D14" i="18"/>
  <c r="E14" i="18"/>
  <c r="F14" i="18"/>
  <c r="D14" i="19"/>
  <c r="E14" i="19"/>
  <c r="F14" i="19"/>
  <c r="D14" i="21"/>
  <c r="E14" i="21"/>
  <c r="F14" i="21"/>
  <c r="D14" i="22"/>
  <c r="E14" i="22"/>
  <c r="F14" i="22"/>
  <c r="D14" i="49"/>
  <c r="E14" i="49"/>
  <c r="F14" i="49"/>
  <c r="D14" i="23"/>
  <c r="E14" i="23"/>
  <c r="F14" i="23"/>
  <c r="D14" i="54"/>
  <c r="E14" i="54"/>
  <c r="F14" i="54"/>
  <c r="D14" i="24"/>
  <c r="E14" i="24"/>
  <c r="F14" i="24"/>
  <c r="D14" i="25"/>
  <c r="E14" i="25"/>
  <c r="F14" i="25"/>
  <c r="D14" i="26"/>
  <c r="E14" i="26"/>
  <c r="F14" i="26"/>
  <c r="D14" i="27"/>
  <c r="E14" i="27"/>
  <c r="F14" i="27"/>
  <c r="D14" i="28"/>
  <c r="E14" i="28"/>
  <c r="F14" i="28"/>
  <c r="D14" i="29"/>
  <c r="E14" i="29"/>
  <c r="F14" i="29"/>
  <c r="D14" i="30"/>
  <c r="E14" i="30"/>
  <c r="F14" i="30"/>
  <c r="D14" i="56"/>
  <c r="E14" i="56"/>
  <c r="F14" i="56"/>
  <c r="D14" i="31"/>
  <c r="E14" i="31"/>
  <c r="F14" i="31"/>
  <c r="D14" i="32"/>
  <c r="E14" i="32"/>
  <c r="F14" i="32"/>
  <c r="D14" i="33"/>
  <c r="E14" i="33"/>
  <c r="F14" i="33"/>
  <c r="D14" i="34"/>
  <c r="E14" i="34"/>
  <c r="F14" i="34"/>
  <c r="D14" i="35"/>
  <c r="E14" i="35"/>
  <c r="F14" i="35"/>
  <c r="D14" i="36"/>
  <c r="E14" i="36"/>
  <c r="F14" i="36"/>
  <c r="D14" i="37"/>
  <c r="E14" i="37"/>
  <c r="F14" i="37"/>
  <c r="D14" i="38"/>
  <c r="E14" i="38"/>
  <c r="F14" i="38"/>
  <c r="D14" i="39"/>
  <c r="E14" i="39"/>
  <c r="F14" i="39"/>
  <c r="D14" i="50"/>
  <c r="E14" i="50"/>
  <c r="F14" i="50"/>
  <c r="D14" i="40"/>
  <c r="E14" i="40"/>
  <c r="F14" i="40"/>
  <c r="D14" i="41"/>
  <c r="E14" i="41"/>
  <c r="F14" i="41"/>
  <c r="D14" i="42"/>
  <c r="E14" i="42"/>
  <c r="F14" i="42"/>
  <c r="D14" i="43"/>
  <c r="E14" i="43"/>
  <c r="F14" i="43"/>
  <c r="D14" i="51"/>
  <c r="E14" i="51"/>
  <c r="F14" i="51"/>
  <c r="D14" i="12"/>
  <c r="E14" i="12"/>
  <c r="F14" i="12"/>
  <c r="C14" i="14"/>
  <c r="C14" i="15"/>
  <c r="C14" i="16"/>
  <c r="C14" i="18"/>
  <c r="C14" i="19"/>
  <c r="C14" i="21"/>
  <c r="C14" i="22"/>
  <c r="C14" i="49"/>
  <c r="C14" i="23"/>
  <c r="C14" i="54"/>
  <c r="C14" i="24"/>
  <c r="C14" i="25"/>
  <c r="C14" i="26"/>
  <c r="C14" i="27"/>
  <c r="C14" i="28"/>
  <c r="C14" i="29"/>
  <c r="C14" i="30"/>
  <c r="C14" i="56"/>
  <c r="C14" i="31"/>
  <c r="C14" i="32"/>
  <c r="C14" i="33"/>
  <c r="C14" i="34"/>
  <c r="C14" i="35"/>
  <c r="C14" i="36"/>
  <c r="C14" i="37"/>
  <c r="C14" i="38"/>
  <c r="C14" i="39"/>
  <c r="C14" i="50"/>
  <c r="C14" i="40"/>
  <c r="C14" i="41"/>
  <c r="C14" i="42"/>
  <c r="C14" i="43"/>
  <c r="C14" i="51"/>
  <c r="C14" i="12"/>
  <c r="D8" i="14"/>
  <c r="E8" i="14"/>
  <c r="F8" i="14"/>
  <c r="F27" i="14" s="1"/>
  <c r="D8" i="15"/>
  <c r="D27" i="15" s="1"/>
  <c r="E8" i="15"/>
  <c r="E27" i="15" s="1"/>
  <c r="E37" i="15" s="1"/>
  <c r="F8" i="15"/>
  <c r="D8" i="16"/>
  <c r="D27" i="16" s="1"/>
  <c r="E8" i="16"/>
  <c r="E27" i="16" s="1"/>
  <c r="F8" i="16"/>
  <c r="D8" i="18"/>
  <c r="D27" i="18" s="1"/>
  <c r="E8" i="18"/>
  <c r="F8" i="18"/>
  <c r="D8" i="19"/>
  <c r="D27" i="19" s="1"/>
  <c r="E8" i="19"/>
  <c r="F8" i="19"/>
  <c r="D8" i="21"/>
  <c r="E8" i="21"/>
  <c r="F8" i="21"/>
  <c r="D8" i="22"/>
  <c r="E8" i="22"/>
  <c r="E27" i="22" s="1"/>
  <c r="F8" i="22"/>
  <c r="F27" i="22" s="1"/>
  <c r="D8" i="49"/>
  <c r="D27" i="49" s="1"/>
  <c r="D37" i="49" s="1"/>
  <c r="E8" i="49"/>
  <c r="F8" i="49"/>
  <c r="D8" i="23"/>
  <c r="D27" i="23" s="1"/>
  <c r="E8" i="23"/>
  <c r="E27" i="23" s="1"/>
  <c r="F8" i="23"/>
  <c r="F27" i="23" s="1"/>
  <c r="D8" i="54"/>
  <c r="D27" i="54" s="1"/>
  <c r="E8" i="54"/>
  <c r="F8" i="54"/>
  <c r="D8" i="24"/>
  <c r="D27" i="24" s="1"/>
  <c r="E8" i="24"/>
  <c r="F8" i="24"/>
  <c r="D8" i="25"/>
  <c r="E8" i="25"/>
  <c r="F8" i="25"/>
  <c r="D8" i="26"/>
  <c r="E8" i="26"/>
  <c r="F8" i="26"/>
  <c r="D8" i="27"/>
  <c r="D27" i="27" s="1"/>
  <c r="E8" i="27"/>
  <c r="F8" i="27"/>
  <c r="D8" i="28"/>
  <c r="E8" i="28"/>
  <c r="F8" i="28"/>
  <c r="D8" i="29"/>
  <c r="E8" i="29"/>
  <c r="F8" i="29"/>
  <c r="D8" i="30"/>
  <c r="D27" i="30" s="1"/>
  <c r="E8" i="30"/>
  <c r="E27" i="30" s="1"/>
  <c r="F8" i="30"/>
  <c r="D8" i="56"/>
  <c r="E8" i="56"/>
  <c r="F8" i="56"/>
  <c r="D8" i="31"/>
  <c r="E8" i="31"/>
  <c r="E27" i="31" s="1"/>
  <c r="F8" i="31"/>
  <c r="F27" i="31" s="1"/>
  <c r="D8" i="32"/>
  <c r="D27" i="32" s="1"/>
  <c r="D37" i="32" s="1"/>
  <c r="E8" i="32"/>
  <c r="F8" i="32"/>
  <c r="F27" i="32" s="1"/>
  <c r="D8" i="33"/>
  <c r="D27" i="33" s="1"/>
  <c r="E8" i="33"/>
  <c r="F8" i="33"/>
  <c r="D8" i="34"/>
  <c r="E8" i="34"/>
  <c r="F8" i="34"/>
  <c r="D8" i="35"/>
  <c r="D27" i="35" s="1"/>
  <c r="E8" i="35"/>
  <c r="F8" i="35"/>
  <c r="D8" i="36"/>
  <c r="E8" i="36"/>
  <c r="F8" i="36"/>
  <c r="D8" i="37"/>
  <c r="E8" i="37"/>
  <c r="F8" i="37"/>
  <c r="D8" i="38"/>
  <c r="E8" i="38"/>
  <c r="E27" i="38" s="1"/>
  <c r="F8" i="38"/>
  <c r="F27" i="38" s="1"/>
  <c r="D8" i="39"/>
  <c r="D27" i="39" s="1"/>
  <c r="E8" i="39"/>
  <c r="E27" i="39" s="1"/>
  <c r="F8" i="39"/>
  <c r="D8" i="50"/>
  <c r="E8" i="50"/>
  <c r="E27" i="50" s="1"/>
  <c r="F8" i="50"/>
  <c r="F27" i="50" s="1"/>
  <c r="D8" i="40"/>
  <c r="D27" i="40" s="1"/>
  <c r="E8" i="40"/>
  <c r="F8" i="40"/>
  <c r="D8" i="41"/>
  <c r="E8" i="41"/>
  <c r="E27" i="41" s="1"/>
  <c r="F8" i="41"/>
  <c r="F27" i="41" s="1"/>
  <c r="D8" i="42"/>
  <c r="D27" i="42" s="1"/>
  <c r="E8" i="42"/>
  <c r="E27" i="42" s="1"/>
  <c r="F8" i="42"/>
  <c r="D8" i="43"/>
  <c r="E8" i="43"/>
  <c r="F8" i="43"/>
  <c r="F27" i="43" s="1"/>
  <c r="D8" i="51"/>
  <c r="E8" i="51"/>
  <c r="F8" i="51"/>
  <c r="D8" i="12"/>
  <c r="D27" i="12" s="1"/>
  <c r="E8" i="12"/>
  <c r="F8" i="12"/>
  <c r="C8" i="14"/>
  <c r="C8" i="15"/>
  <c r="C8" i="16"/>
  <c r="C27" i="16" s="1"/>
  <c r="C37" i="16" s="1"/>
  <c r="C8" i="18"/>
  <c r="C27" i="18" s="1"/>
  <c r="C8" i="19"/>
  <c r="C27" i="19" s="1"/>
  <c r="C8" i="21"/>
  <c r="C8" i="22"/>
  <c r="C27" i="22" s="1"/>
  <c r="C8" i="49"/>
  <c r="C27" i="49" s="1"/>
  <c r="C37" i="49" s="1"/>
  <c r="C8" i="23"/>
  <c r="C27" i="23" s="1"/>
  <c r="C8" i="54"/>
  <c r="C27" i="54" s="1"/>
  <c r="C8" i="24"/>
  <c r="C27" i="24" s="1"/>
  <c r="C37" i="24" s="1"/>
  <c r="C8" i="25"/>
  <c r="C27" i="25" s="1"/>
  <c r="C8" i="26"/>
  <c r="C8" i="27"/>
  <c r="C27" i="27" s="1"/>
  <c r="C8" i="28"/>
  <c r="C27" i="28" s="1"/>
  <c r="C8" i="29"/>
  <c r="C8" i="30"/>
  <c r="C27" i="30" s="1"/>
  <c r="C8" i="56"/>
  <c r="C8" i="31"/>
  <c r="C27" i="31" s="1"/>
  <c r="C8" i="32"/>
  <c r="C27" i="32" s="1"/>
  <c r="C37" i="32" s="1"/>
  <c r="C8" i="33"/>
  <c r="C8" i="34"/>
  <c r="C8" i="35"/>
  <c r="C27" i="35" s="1"/>
  <c r="C37" i="35" s="1"/>
  <c r="C8" i="36"/>
  <c r="C8" i="37"/>
  <c r="C8" i="38"/>
  <c r="C27" i="38" s="1"/>
  <c r="C8" i="39"/>
  <c r="C27" i="39" s="1"/>
  <c r="C37" i="39" s="1"/>
  <c r="C8" i="50"/>
  <c r="C27" i="50" s="1"/>
  <c r="C8" i="40"/>
  <c r="C8" i="41"/>
  <c r="C27" i="41" s="1"/>
  <c r="C8" i="42"/>
  <c r="C8" i="43"/>
  <c r="C27" i="43" s="1"/>
  <c r="C37" i="43" s="1"/>
  <c r="C8" i="51"/>
  <c r="C8" i="12"/>
  <c r="C27" i="12" s="1"/>
  <c r="D14" i="11"/>
  <c r="E14" i="11"/>
  <c r="F14" i="11"/>
  <c r="D36" i="11"/>
  <c r="E36" i="11"/>
  <c r="F36" i="11"/>
  <c r="C36" i="11"/>
  <c r="C14" i="11"/>
  <c r="D8" i="11"/>
  <c r="E8" i="11"/>
  <c r="F8" i="11"/>
  <c r="C8" i="11"/>
  <c r="D36" i="9"/>
  <c r="E36" i="9"/>
  <c r="F36" i="9"/>
  <c r="C36" i="9"/>
  <c r="D14" i="9"/>
  <c r="E14" i="9"/>
  <c r="F14" i="9"/>
  <c r="C14" i="9"/>
  <c r="D8" i="9"/>
  <c r="D27" i="9" s="1"/>
  <c r="D37" i="9" s="1"/>
  <c r="E8" i="9"/>
  <c r="F8" i="9"/>
  <c r="C8" i="9"/>
  <c r="C27" i="9" s="1"/>
  <c r="D36" i="8"/>
  <c r="E36" i="8"/>
  <c r="F36" i="8"/>
  <c r="C36" i="8"/>
  <c r="D14" i="8"/>
  <c r="E14" i="8"/>
  <c r="F14" i="8"/>
  <c r="C14" i="8"/>
  <c r="D8" i="8"/>
  <c r="D27" i="8" s="1"/>
  <c r="D37" i="8" s="1"/>
  <c r="E8" i="8"/>
  <c r="F8" i="8"/>
  <c r="C8" i="8"/>
  <c r="C27" i="8" s="1"/>
  <c r="C37" i="8" s="1"/>
  <c r="D36" i="7"/>
  <c r="E36" i="7"/>
  <c r="F36" i="7"/>
  <c r="C36" i="7"/>
  <c r="D14" i="7"/>
  <c r="E14" i="7"/>
  <c r="F14" i="7"/>
  <c r="C14" i="7"/>
  <c r="D8" i="7"/>
  <c r="D27" i="7" s="1"/>
  <c r="D37" i="7" s="1"/>
  <c r="E8" i="7"/>
  <c r="F8" i="7"/>
  <c r="C8" i="7"/>
  <c r="C27" i="7" s="1"/>
  <c r="C37" i="7" s="1"/>
  <c r="D36" i="6"/>
  <c r="E36" i="6"/>
  <c r="F36" i="6"/>
  <c r="C36" i="6"/>
  <c r="D14" i="6"/>
  <c r="E14" i="6"/>
  <c r="F14" i="6"/>
  <c r="C14" i="6"/>
  <c r="D8" i="6"/>
  <c r="E8" i="6"/>
  <c r="F8" i="6"/>
  <c r="C8" i="6"/>
  <c r="C27" i="6" s="1"/>
  <c r="C37" i="6" s="1"/>
  <c r="D14" i="5"/>
  <c r="E14" i="5"/>
  <c r="F14" i="5"/>
  <c r="C14" i="5"/>
  <c r="D8" i="5"/>
  <c r="E8" i="5"/>
  <c r="F8" i="5"/>
  <c r="C8" i="5"/>
  <c r="G32" i="31"/>
  <c r="H32" i="31"/>
  <c r="G33" i="31"/>
  <c r="H33" i="31"/>
  <c r="G34" i="31"/>
  <c r="H34" i="31"/>
  <c r="G35" i="31"/>
  <c r="H35" i="31"/>
  <c r="H31" i="31"/>
  <c r="G31" i="31"/>
  <c r="G12" i="31"/>
  <c r="H12" i="31"/>
  <c r="G13" i="31"/>
  <c r="H13" i="31"/>
  <c r="G15" i="31"/>
  <c r="H15" i="31"/>
  <c r="G16" i="31"/>
  <c r="H16" i="31"/>
  <c r="G17" i="31"/>
  <c r="H17" i="31"/>
  <c r="G18" i="31"/>
  <c r="H18" i="31"/>
  <c r="G19" i="31"/>
  <c r="H19" i="31"/>
  <c r="G20" i="31"/>
  <c r="H20" i="31"/>
  <c r="G21" i="31"/>
  <c r="H21" i="31"/>
  <c r="G22" i="31"/>
  <c r="H22" i="31"/>
  <c r="G23" i="31"/>
  <c r="H23" i="31"/>
  <c r="G24" i="31"/>
  <c r="H24" i="31"/>
  <c r="G25" i="31"/>
  <c r="H25" i="31"/>
  <c r="G26" i="31"/>
  <c r="H26" i="31"/>
  <c r="G28" i="31"/>
  <c r="H28" i="31"/>
  <c r="G29" i="31"/>
  <c r="H29" i="31"/>
  <c r="G9" i="31"/>
  <c r="H9" i="31"/>
  <c r="G10" i="31"/>
  <c r="H10" i="31"/>
  <c r="G11" i="31"/>
  <c r="H11" i="31"/>
  <c r="C27" i="51" l="1"/>
  <c r="F27" i="51"/>
  <c r="C27" i="37"/>
  <c r="E27" i="37"/>
  <c r="C27" i="36"/>
  <c r="E27" i="36"/>
  <c r="F27" i="34"/>
  <c r="E27" i="34"/>
  <c r="C27" i="21"/>
  <c r="C27" i="5"/>
  <c r="E27" i="5"/>
  <c r="D27" i="5"/>
  <c r="F27" i="5"/>
  <c r="E27" i="32"/>
  <c r="E37" i="32" s="1"/>
  <c r="F27" i="37"/>
  <c r="F27" i="49"/>
  <c r="F37" i="49" s="1"/>
  <c r="F27" i="18"/>
  <c r="F27" i="15"/>
  <c r="F37" i="15" s="1"/>
  <c r="F37" i="5"/>
  <c r="C37" i="51"/>
  <c r="C37" i="37"/>
  <c r="C37" i="30"/>
  <c r="C37" i="23"/>
  <c r="D37" i="35"/>
  <c r="D37" i="24"/>
  <c r="D37" i="16"/>
  <c r="D27" i="6"/>
  <c r="D37" i="30"/>
  <c r="C37" i="12"/>
  <c r="C37" i="41"/>
  <c r="C37" i="38"/>
  <c r="C37" i="27"/>
  <c r="C37" i="19"/>
  <c r="F37" i="51"/>
  <c r="E37" i="50"/>
  <c r="D37" i="39"/>
  <c r="C37" i="9"/>
  <c r="C27" i="26"/>
  <c r="C37" i="26" s="1"/>
  <c r="C27" i="14"/>
  <c r="C37" i="14" s="1"/>
  <c r="E27" i="43"/>
  <c r="E37" i="43" s="1"/>
  <c r="D37" i="23"/>
  <c r="D27" i="36"/>
  <c r="F27" i="21"/>
  <c r="D37" i="6"/>
  <c r="F27" i="39"/>
  <c r="F37" i="39" s="1"/>
  <c r="D27" i="37"/>
  <c r="F27" i="35"/>
  <c r="F37" i="35" s="1"/>
  <c r="D27" i="26"/>
  <c r="D37" i="26" s="1"/>
  <c r="F27" i="16"/>
  <c r="F37" i="16" s="1"/>
  <c r="D27" i="14"/>
  <c r="D37" i="14" s="1"/>
  <c r="C80" i="44"/>
  <c r="C37" i="21"/>
  <c r="D80" i="44"/>
  <c r="C27" i="34"/>
  <c r="C86" i="44"/>
  <c r="D27" i="41"/>
  <c r="D37" i="41" s="1"/>
  <c r="E27" i="35"/>
  <c r="E37" i="35" s="1"/>
  <c r="D27" i="34"/>
  <c r="D86" i="44"/>
  <c r="C108" i="44"/>
  <c r="D37" i="12"/>
  <c r="D37" i="19"/>
  <c r="E37" i="36"/>
  <c r="F27" i="36"/>
  <c r="E37" i="34"/>
  <c r="E27" i="51"/>
  <c r="F37" i="43"/>
  <c r="E27" i="40"/>
  <c r="E37" i="40" s="1"/>
  <c r="E37" i="39"/>
  <c r="E27" i="33"/>
  <c r="E37" i="33" s="1"/>
  <c r="F27" i="33"/>
  <c r="F37" i="33" s="1"/>
  <c r="F37" i="32"/>
  <c r="H36" i="31"/>
  <c r="H14" i="31"/>
  <c r="F37" i="31"/>
  <c r="E37" i="31"/>
  <c r="E27" i="28"/>
  <c r="E37" i="28" s="1"/>
  <c r="E27" i="26"/>
  <c r="E37" i="26" s="1"/>
  <c r="F27" i="54"/>
  <c r="F37" i="54" s="1"/>
  <c r="E27" i="54"/>
  <c r="E37" i="54" s="1"/>
  <c r="E37" i="23"/>
  <c r="F37" i="23"/>
  <c r="E27" i="49"/>
  <c r="E37" i="49" s="1"/>
  <c r="E37" i="16"/>
  <c r="E27" i="11"/>
  <c r="E37" i="11" s="1"/>
  <c r="E27" i="9"/>
  <c r="E37" i="9" s="1"/>
  <c r="F27" i="9"/>
  <c r="F37" i="9" s="1"/>
  <c r="F27" i="8"/>
  <c r="F37" i="8" s="1"/>
  <c r="E27" i="8"/>
  <c r="E37" i="8" s="1"/>
  <c r="E37" i="22"/>
  <c r="F27" i="42"/>
  <c r="F37" i="42" s="1"/>
  <c r="E37" i="42"/>
  <c r="F37" i="41"/>
  <c r="E37" i="41"/>
  <c r="F27" i="40"/>
  <c r="F37" i="40" s="1"/>
  <c r="F37" i="50"/>
  <c r="F37" i="38"/>
  <c r="E37" i="38"/>
  <c r="F27" i="56"/>
  <c r="F37" i="56" s="1"/>
  <c r="E27" i="56"/>
  <c r="E37" i="56" s="1"/>
  <c r="E37" i="30"/>
  <c r="F27" i="30"/>
  <c r="F37" i="30" s="1"/>
  <c r="E27" i="29"/>
  <c r="E37" i="29" s="1"/>
  <c r="F27" i="29"/>
  <c r="F37" i="29" s="1"/>
  <c r="F27" i="28"/>
  <c r="F37" i="28" s="1"/>
  <c r="F27" i="27"/>
  <c r="F37" i="27" s="1"/>
  <c r="E27" i="27"/>
  <c r="E37" i="27" s="1"/>
  <c r="F27" i="26"/>
  <c r="F37" i="26" s="1"/>
  <c r="F27" i="25"/>
  <c r="F37" i="25" s="1"/>
  <c r="E27" i="25"/>
  <c r="E37" i="25" s="1"/>
  <c r="F27" i="24"/>
  <c r="F37" i="24" s="1"/>
  <c r="E27" i="24"/>
  <c r="E37" i="24" s="1"/>
  <c r="F108" i="44"/>
  <c r="E108" i="44"/>
  <c r="F86" i="44"/>
  <c r="E86" i="44"/>
  <c r="E80" i="44"/>
  <c r="F80" i="44"/>
  <c r="F37" i="22"/>
  <c r="E27" i="21"/>
  <c r="E27" i="19"/>
  <c r="E37" i="19" s="1"/>
  <c r="F27" i="19"/>
  <c r="F37" i="19" s="1"/>
  <c r="E27" i="18"/>
  <c r="E37" i="18" s="1"/>
  <c r="F37" i="18"/>
  <c r="F37" i="14"/>
  <c r="E27" i="14"/>
  <c r="E37" i="14" s="1"/>
  <c r="F27" i="12"/>
  <c r="F37" i="12" s="1"/>
  <c r="E27" i="12"/>
  <c r="E37" i="12" s="1"/>
  <c r="F27" i="11"/>
  <c r="F37" i="11" s="1"/>
  <c r="F27" i="7"/>
  <c r="F37" i="7" s="1"/>
  <c r="E27" i="7"/>
  <c r="E37" i="7" s="1"/>
  <c r="F27" i="6"/>
  <c r="F37" i="6" s="1"/>
  <c r="E27" i="6"/>
  <c r="E37" i="6" s="1"/>
  <c r="C37" i="54"/>
  <c r="D108" i="44"/>
  <c r="D37" i="54"/>
  <c r="D27" i="56"/>
  <c r="C27" i="56"/>
  <c r="D27" i="51"/>
  <c r="D27" i="43"/>
  <c r="D37" i="43" s="1"/>
  <c r="D37" i="42"/>
  <c r="C27" i="42"/>
  <c r="C37" i="42" s="1"/>
  <c r="C27" i="40"/>
  <c r="C37" i="40" s="1"/>
  <c r="D37" i="40"/>
  <c r="C37" i="50"/>
  <c r="D27" i="50"/>
  <c r="D37" i="50" s="1"/>
  <c r="D27" i="38"/>
  <c r="D37" i="38" s="1"/>
  <c r="D37" i="37"/>
  <c r="C27" i="33"/>
  <c r="C37" i="33" s="1"/>
  <c r="D37" i="33"/>
  <c r="C37" i="31"/>
  <c r="D27" i="31"/>
  <c r="H27" i="31" s="1"/>
  <c r="H8" i="31"/>
  <c r="G8" i="31"/>
  <c r="D27" i="29"/>
  <c r="D37" i="29" s="1"/>
  <c r="C27" i="29"/>
  <c r="C37" i="29" s="1"/>
  <c r="C37" i="28"/>
  <c r="D27" i="28"/>
  <c r="D37" i="28" s="1"/>
  <c r="D37" i="27"/>
  <c r="C37" i="25"/>
  <c r="D27" i="25"/>
  <c r="D37" i="25" s="1"/>
  <c r="C37" i="22"/>
  <c r="D27" i="22"/>
  <c r="D37" i="22" s="1"/>
  <c r="D27" i="21"/>
  <c r="D37" i="18"/>
  <c r="C37" i="18"/>
  <c r="C27" i="15"/>
  <c r="C37" i="15" s="1"/>
  <c r="D37" i="15"/>
  <c r="G36" i="31"/>
  <c r="G27" i="31"/>
  <c r="G14" i="31"/>
  <c r="D27" i="11"/>
  <c r="D37" i="11" s="1"/>
  <c r="C27" i="11"/>
  <c r="C37" i="11" s="1"/>
  <c r="E37" i="51" l="1"/>
  <c r="D37" i="51"/>
  <c r="E37" i="37"/>
  <c r="F37" i="37"/>
  <c r="D37" i="36"/>
  <c r="F37" i="36"/>
  <c r="C37" i="36"/>
  <c r="D37" i="34"/>
  <c r="C37" i="34"/>
  <c r="F37" i="34"/>
  <c r="D37" i="21"/>
  <c r="F37" i="21"/>
  <c r="E37" i="5"/>
  <c r="D37" i="5"/>
  <c r="C37" i="5"/>
  <c r="D99" i="44"/>
  <c r="G37" i="31"/>
  <c r="G86" i="44"/>
  <c r="H86" i="44"/>
  <c r="H80" i="44"/>
  <c r="G80" i="44"/>
  <c r="E99" i="44"/>
  <c r="F99" i="44"/>
  <c r="F109" i="44"/>
  <c r="E37" i="21"/>
  <c r="C99" i="44"/>
  <c r="C37" i="56"/>
  <c r="C109" i="44" s="1"/>
  <c r="D37" i="56"/>
  <c r="D37" i="31"/>
  <c r="H37" i="31" s="1"/>
  <c r="J109" i="44"/>
  <c r="I109" i="44"/>
  <c r="E109" i="44" l="1"/>
  <c r="D109" i="44"/>
  <c r="G99" i="44"/>
  <c r="H99" i="44"/>
  <c r="G9" i="23"/>
  <c r="H9" i="23"/>
  <c r="D51" i="44" l="1"/>
  <c r="G9" i="7"/>
  <c r="H9" i="7"/>
  <c r="G10" i="7"/>
  <c r="H10" i="7"/>
  <c r="G11" i="7"/>
  <c r="H11" i="7"/>
  <c r="G12" i="7"/>
  <c r="H12" i="7"/>
  <c r="G13" i="7"/>
  <c r="H13" i="7"/>
  <c r="G14" i="7"/>
  <c r="G15" i="7"/>
  <c r="H15" i="7"/>
  <c r="G16" i="7"/>
  <c r="H16" i="7"/>
  <c r="G17" i="7"/>
  <c r="H17" i="7"/>
  <c r="G18" i="7"/>
  <c r="H18" i="7"/>
  <c r="G19" i="7"/>
  <c r="H19" i="7"/>
  <c r="G20" i="7"/>
  <c r="H20" i="7"/>
  <c r="G21" i="7"/>
  <c r="H21" i="7"/>
  <c r="G22" i="7"/>
  <c r="H22" i="7"/>
  <c r="G23" i="7"/>
  <c r="H23" i="7"/>
  <c r="G24" i="7"/>
  <c r="H24" i="7"/>
  <c r="G25" i="7"/>
  <c r="H25" i="7"/>
  <c r="G26" i="7"/>
  <c r="H26" i="7"/>
  <c r="G27" i="7"/>
  <c r="H27" i="7"/>
  <c r="G28" i="7"/>
  <c r="H28" i="7"/>
  <c r="G29" i="7"/>
  <c r="H29" i="7"/>
  <c r="H8" i="7"/>
  <c r="G8" i="7"/>
  <c r="H8" i="8"/>
  <c r="G8" i="8"/>
  <c r="H8" i="9"/>
  <c r="G8" i="9"/>
  <c r="H8" i="11"/>
  <c r="G8" i="11"/>
  <c r="H8" i="12"/>
  <c r="G8" i="12"/>
  <c r="H8" i="14"/>
  <c r="G8" i="14"/>
  <c r="H8" i="15"/>
  <c r="G8" i="15"/>
  <c r="H8" i="16"/>
  <c r="G8" i="16"/>
  <c r="H8" i="18"/>
  <c r="G8" i="18"/>
  <c r="H8" i="19"/>
  <c r="G8" i="19"/>
  <c r="H8" i="21"/>
  <c r="G8" i="21"/>
  <c r="H8" i="22"/>
  <c r="G8" i="22"/>
  <c r="H8" i="49"/>
  <c r="G8" i="49"/>
  <c r="H8" i="23"/>
  <c r="G8" i="23"/>
  <c r="H8" i="54"/>
  <c r="G8" i="54"/>
  <c r="H8" i="24"/>
  <c r="G8" i="24"/>
  <c r="H8" i="25"/>
  <c r="G8" i="25"/>
  <c r="H8" i="26"/>
  <c r="G8" i="26"/>
  <c r="H8" i="27"/>
  <c r="G8" i="27"/>
  <c r="H8" i="28"/>
  <c r="G8" i="28"/>
  <c r="H8" i="29"/>
  <c r="G8" i="29"/>
  <c r="H8" i="30"/>
  <c r="G8" i="30"/>
  <c r="H8" i="56"/>
  <c r="G8" i="56"/>
  <c r="H8" i="32"/>
  <c r="G8" i="32"/>
  <c r="H8" i="33"/>
  <c r="G8" i="33"/>
  <c r="H8" i="34"/>
  <c r="G8" i="34"/>
  <c r="H8" i="35"/>
  <c r="G8" i="35"/>
  <c r="H8" i="36"/>
  <c r="G8" i="36"/>
  <c r="H8" i="37"/>
  <c r="G8" i="37"/>
  <c r="H8" i="38"/>
  <c r="G8" i="38"/>
  <c r="H8" i="39"/>
  <c r="G8" i="39"/>
  <c r="H8" i="50"/>
  <c r="G8" i="50"/>
  <c r="H8" i="40"/>
  <c r="G8" i="40"/>
  <c r="H8" i="41"/>
  <c r="G8" i="41"/>
  <c r="H8" i="42"/>
  <c r="G8" i="42"/>
  <c r="H8" i="43"/>
  <c r="G8" i="43"/>
  <c r="H8" i="51"/>
  <c r="G8" i="51"/>
  <c r="H8" i="6"/>
  <c r="G8" i="6"/>
  <c r="H37" i="7"/>
  <c r="G37" i="7"/>
  <c r="H36" i="7"/>
  <c r="G36" i="7"/>
  <c r="H35" i="7"/>
  <c r="G35" i="7"/>
  <c r="H34" i="7"/>
  <c r="G34" i="7"/>
  <c r="H33" i="7"/>
  <c r="G33" i="7"/>
  <c r="H32" i="7"/>
  <c r="G32" i="7"/>
  <c r="H31" i="7"/>
  <c r="G31" i="7"/>
  <c r="H37" i="8"/>
  <c r="G37" i="8"/>
  <c r="H36" i="8"/>
  <c r="G36" i="8"/>
  <c r="H35" i="8"/>
  <c r="G35" i="8"/>
  <c r="H34" i="8"/>
  <c r="G34" i="8"/>
  <c r="H33" i="8"/>
  <c r="G33" i="8"/>
  <c r="H32" i="8"/>
  <c r="G32" i="8"/>
  <c r="H31" i="8"/>
  <c r="G31" i="8"/>
  <c r="H37" i="9"/>
  <c r="G37" i="9"/>
  <c r="H36" i="9"/>
  <c r="G36" i="9"/>
  <c r="H35" i="9"/>
  <c r="G35" i="9"/>
  <c r="H34" i="9"/>
  <c r="G34" i="9"/>
  <c r="H33" i="9"/>
  <c r="G33" i="9"/>
  <c r="H32" i="9"/>
  <c r="G32" i="9"/>
  <c r="H31" i="9"/>
  <c r="G31" i="9"/>
  <c r="H37" i="11"/>
  <c r="G37" i="11"/>
  <c r="H36" i="11"/>
  <c r="G36" i="11"/>
  <c r="H35" i="11"/>
  <c r="G35" i="11"/>
  <c r="H34" i="11"/>
  <c r="G34" i="11"/>
  <c r="H33" i="11"/>
  <c r="G33" i="11"/>
  <c r="H32" i="11"/>
  <c r="G32" i="11"/>
  <c r="H31" i="11"/>
  <c r="G31" i="11"/>
  <c r="H37" i="12"/>
  <c r="G37" i="12"/>
  <c r="H36" i="12"/>
  <c r="G36" i="12"/>
  <c r="H35" i="12"/>
  <c r="G35" i="12"/>
  <c r="H34" i="12"/>
  <c r="G34" i="12"/>
  <c r="H33" i="12"/>
  <c r="G33" i="12"/>
  <c r="H32" i="12"/>
  <c r="G32" i="12"/>
  <c r="H31" i="12"/>
  <c r="G31" i="12"/>
  <c r="H37" i="14"/>
  <c r="G37" i="14"/>
  <c r="H36" i="14"/>
  <c r="G36" i="14"/>
  <c r="H35" i="14"/>
  <c r="G35" i="14"/>
  <c r="H34" i="14"/>
  <c r="G34" i="14"/>
  <c r="H33" i="14"/>
  <c r="G33" i="14"/>
  <c r="H32" i="14"/>
  <c r="G32" i="14"/>
  <c r="H31" i="14"/>
  <c r="G31" i="14"/>
  <c r="H37" i="15"/>
  <c r="G37" i="15"/>
  <c r="H36" i="15"/>
  <c r="G36" i="15"/>
  <c r="H35" i="15"/>
  <c r="G35" i="15"/>
  <c r="H34" i="15"/>
  <c r="G34" i="15"/>
  <c r="H33" i="15"/>
  <c r="G33" i="15"/>
  <c r="H32" i="15"/>
  <c r="G32" i="15"/>
  <c r="H31" i="15"/>
  <c r="G31" i="15"/>
  <c r="H37" i="16"/>
  <c r="G37" i="16"/>
  <c r="H36" i="16"/>
  <c r="G36" i="16"/>
  <c r="H35" i="16"/>
  <c r="G35" i="16"/>
  <c r="H34" i="16"/>
  <c r="G34" i="16"/>
  <c r="H33" i="16"/>
  <c r="G33" i="16"/>
  <c r="H32" i="16"/>
  <c r="G32" i="16"/>
  <c r="H31" i="16"/>
  <c r="G31" i="16"/>
  <c r="H37" i="18"/>
  <c r="G37" i="18"/>
  <c r="H36" i="18"/>
  <c r="G36" i="18"/>
  <c r="H35" i="18"/>
  <c r="G35" i="18"/>
  <c r="H34" i="18"/>
  <c r="G34" i="18"/>
  <c r="H33" i="18"/>
  <c r="G33" i="18"/>
  <c r="H32" i="18"/>
  <c r="G32" i="18"/>
  <c r="H31" i="18"/>
  <c r="G31" i="18"/>
  <c r="H37" i="19"/>
  <c r="G37" i="19"/>
  <c r="H36" i="19"/>
  <c r="G36" i="19"/>
  <c r="H35" i="19"/>
  <c r="G35" i="19"/>
  <c r="H34" i="19"/>
  <c r="G34" i="19"/>
  <c r="H33" i="19"/>
  <c r="G33" i="19"/>
  <c r="H32" i="19"/>
  <c r="G32" i="19"/>
  <c r="H31" i="19"/>
  <c r="G31" i="19"/>
  <c r="H37" i="21"/>
  <c r="G37" i="21"/>
  <c r="H36" i="21"/>
  <c r="G36" i="21"/>
  <c r="H35" i="21"/>
  <c r="G35" i="21"/>
  <c r="H34" i="21"/>
  <c r="G34" i="21"/>
  <c r="H33" i="21"/>
  <c r="G33" i="21"/>
  <c r="H32" i="21"/>
  <c r="G32" i="21"/>
  <c r="H31" i="21"/>
  <c r="G31" i="21"/>
  <c r="H37" i="22"/>
  <c r="G37" i="22"/>
  <c r="H36" i="22"/>
  <c r="G36" i="22"/>
  <c r="H35" i="22"/>
  <c r="G35" i="22"/>
  <c r="H34" i="22"/>
  <c r="G34" i="22"/>
  <c r="H33" i="22"/>
  <c r="G33" i="22"/>
  <c r="H32" i="22"/>
  <c r="G32" i="22"/>
  <c r="H31" i="22"/>
  <c r="G31" i="22"/>
  <c r="H37" i="49"/>
  <c r="G37" i="49"/>
  <c r="H36" i="49"/>
  <c r="G36" i="49"/>
  <c r="H35" i="49"/>
  <c r="G35" i="49"/>
  <c r="H34" i="49"/>
  <c r="G34" i="49"/>
  <c r="H33" i="49"/>
  <c r="G33" i="49"/>
  <c r="H32" i="49"/>
  <c r="G32" i="49"/>
  <c r="H31" i="49"/>
  <c r="G31" i="49"/>
  <c r="H37" i="23"/>
  <c r="G37" i="23"/>
  <c r="H36" i="23"/>
  <c r="G36" i="23"/>
  <c r="H35" i="23"/>
  <c r="G35" i="23"/>
  <c r="H34" i="23"/>
  <c r="G34" i="23"/>
  <c r="H33" i="23"/>
  <c r="G33" i="23"/>
  <c r="H32" i="23"/>
  <c r="G32" i="23"/>
  <c r="H31" i="23"/>
  <c r="G31" i="23"/>
  <c r="H37" i="54"/>
  <c r="G37" i="54"/>
  <c r="H36" i="54"/>
  <c r="G36" i="54"/>
  <c r="H35" i="54"/>
  <c r="G35" i="54"/>
  <c r="H34" i="54"/>
  <c r="G34" i="54"/>
  <c r="H33" i="54"/>
  <c r="G33" i="54"/>
  <c r="H32" i="54"/>
  <c r="G32" i="54"/>
  <c r="H31" i="54"/>
  <c r="G31" i="54"/>
  <c r="H37" i="24"/>
  <c r="G37" i="24"/>
  <c r="H36" i="24"/>
  <c r="G36" i="24"/>
  <c r="H35" i="24"/>
  <c r="G35" i="24"/>
  <c r="H34" i="24"/>
  <c r="G34" i="24"/>
  <c r="H33" i="24"/>
  <c r="G33" i="24"/>
  <c r="H32" i="24"/>
  <c r="G32" i="24"/>
  <c r="H31" i="24"/>
  <c r="G31" i="24"/>
  <c r="H37" i="25"/>
  <c r="G37" i="25"/>
  <c r="H36" i="25"/>
  <c r="G36" i="25"/>
  <c r="H35" i="25"/>
  <c r="G35" i="25"/>
  <c r="H34" i="25"/>
  <c r="G34" i="25"/>
  <c r="H33" i="25"/>
  <c r="G33" i="25"/>
  <c r="H32" i="25"/>
  <c r="G32" i="25"/>
  <c r="H31" i="25"/>
  <c r="G31" i="25"/>
  <c r="H37" i="26"/>
  <c r="G37" i="26"/>
  <c r="H36" i="26"/>
  <c r="G36" i="26"/>
  <c r="H35" i="26"/>
  <c r="G35" i="26"/>
  <c r="H34" i="26"/>
  <c r="G34" i="26"/>
  <c r="H33" i="26"/>
  <c r="G33" i="26"/>
  <c r="H32" i="26"/>
  <c r="G32" i="26"/>
  <c r="H31" i="26"/>
  <c r="G31" i="26"/>
  <c r="H37" i="27"/>
  <c r="G37" i="27"/>
  <c r="H36" i="27"/>
  <c r="G36" i="27"/>
  <c r="H35" i="27"/>
  <c r="G35" i="27"/>
  <c r="H34" i="27"/>
  <c r="G34" i="27"/>
  <c r="H33" i="27"/>
  <c r="G33" i="27"/>
  <c r="H32" i="27"/>
  <c r="G32" i="27"/>
  <c r="H31" i="27"/>
  <c r="G31" i="27"/>
  <c r="H37" i="28"/>
  <c r="G37" i="28"/>
  <c r="H36" i="28"/>
  <c r="G36" i="28"/>
  <c r="H35" i="28"/>
  <c r="G35" i="28"/>
  <c r="H34" i="28"/>
  <c r="G34" i="28"/>
  <c r="H33" i="28"/>
  <c r="G33" i="28"/>
  <c r="H32" i="28"/>
  <c r="G32" i="28"/>
  <c r="H31" i="28"/>
  <c r="G31" i="28"/>
  <c r="H37" i="29"/>
  <c r="G37" i="29"/>
  <c r="H36" i="29"/>
  <c r="G36" i="29"/>
  <c r="H35" i="29"/>
  <c r="G35" i="29"/>
  <c r="H34" i="29"/>
  <c r="G34" i="29"/>
  <c r="H33" i="29"/>
  <c r="G33" i="29"/>
  <c r="H32" i="29"/>
  <c r="G32" i="29"/>
  <c r="H31" i="29"/>
  <c r="G31" i="29"/>
  <c r="H37" i="30"/>
  <c r="G37" i="30"/>
  <c r="H36" i="30"/>
  <c r="G36" i="30"/>
  <c r="H35" i="30"/>
  <c r="G35" i="30"/>
  <c r="H34" i="30"/>
  <c r="G34" i="30"/>
  <c r="H33" i="30"/>
  <c r="G33" i="30"/>
  <c r="H32" i="30"/>
  <c r="G32" i="30"/>
  <c r="H31" i="30"/>
  <c r="G31" i="30"/>
  <c r="H37" i="56"/>
  <c r="G37" i="56"/>
  <c r="H36" i="56"/>
  <c r="G36" i="56"/>
  <c r="H35" i="56"/>
  <c r="G35" i="56"/>
  <c r="H34" i="56"/>
  <c r="G34" i="56"/>
  <c r="H33" i="56"/>
  <c r="G33" i="56"/>
  <c r="H32" i="56"/>
  <c r="G32" i="56"/>
  <c r="H31" i="56"/>
  <c r="G31" i="56"/>
  <c r="H37" i="32"/>
  <c r="G37" i="32"/>
  <c r="H36" i="32"/>
  <c r="G36" i="32"/>
  <c r="H35" i="32"/>
  <c r="G35" i="32"/>
  <c r="H34" i="32"/>
  <c r="G34" i="32"/>
  <c r="H33" i="32"/>
  <c r="G33" i="32"/>
  <c r="H32" i="32"/>
  <c r="G32" i="32"/>
  <c r="H31" i="32"/>
  <c r="G31" i="32"/>
  <c r="H37" i="33"/>
  <c r="G37" i="33"/>
  <c r="H36" i="33"/>
  <c r="G36" i="33"/>
  <c r="H35" i="33"/>
  <c r="G35" i="33"/>
  <c r="H34" i="33"/>
  <c r="G34" i="33"/>
  <c r="H33" i="33"/>
  <c r="G33" i="33"/>
  <c r="H32" i="33"/>
  <c r="G32" i="33"/>
  <c r="H31" i="33"/>
  <c r="G31" i="33"/>
  <c r="H37" i="34"/>
  <c r="G37" i="34"/>
  <c r="H36" i="34"/>
  <c r="G36" i="34"/>
  <c r="H35" i="34"/>
  <c r="G35" i="34"/>
  <c r="H34" i="34"/>
  <c r="G34" i="34"/>
  <c r="H33" i="34"/>
  <c r="G33" i="34"/>
  <c r="H32" i="34"/>
  <c r="G32" i="34"/>
  <c r="H31" i="34"/>
  <c r="G31" i="34"/>
  <c r="H37" i="35"/>
  <c r="G37" i="35"/>
  <c r="H36" i="35"/>
  <c r="G36" i="35"/>
  <c r="H35" i="35"/>
  <c r="G35" i="35"/>
  <c r="H34" i="35"/>
  <c r="G34" i="35"/>
  <c r="H33" i="35"/>
  <c r="G33" i="35"/>
  <c r="H32" i="35"/>
  <c r="G32" i="35"/>
  <c r="H31" i="35"/>
  <c r="G31" i="35"/>
  <c r="H37" i="36"/>
  <c r="G37" i="36"/>
  <c r="H36" i="36"/>
  <c r="G36" i="36"/>
  <c r="H35" i="36"/>
  <c r="G35" i="36"/>
  <c r="H34" i="36"/>
  <c r="G34" i="36"/>
  <c r="H33" i="36"/>
  <c r="G33" i="36"/>
  <c r="H32" i="36"/>
  <c r="G32" i="36"/>
  <c r="H31" i="36"/>
  <c r="G31" i="36"/>
  <c r="H37" i="37"/>
  <c r="G37" i="37"/>
  <c r="H36" i="37"/>
  <c r="G36" i="37"/>
  <c r="H35" i="37"/>
  <c r="G35" i="37"/>
  <c r="H34" i="37"/>
  <c r="G34" i="37"/>
  <c r="H33" i="37"/>
  <c r="G33" i="37"/>
  <c r="H32" i="37"/>
  <c r="G32" i="37"/>
  <c r="H31" i="37"/>
  <c r="G31" i="37"/>
  <c r="H37" i="38"/>
  <c r="G37" i="38"/>
  <c r="H36" i="38"/>
  <c r="G36" i="38"/>
  <c r="H35" i="38"/>
  <c r="G35" i="38"/>
  <c r="H34" i="38"/>
  <c r="G34" i="38"/>
  <c r="H33" i="38"/>
  <c r="G33" i="38"/>
  <c r="H32" i="38"/>
  <c r="G32" i="38"/>
  <c r="H31" i="38"/>
  <c r="G31" i="38"/>
  <c r="H37" i="39"/>
  <c r="G37" i="39"/>
  <c r="H36" i="39"/>
  <c r="G36" i="39"/>
  <c r="H35" i="39"/>
  <c r="G35" i="39"/>
  <c r="H34" i="39"/>
  <c r="G34" i="39"/>
  <c r="H33" i="39"/>
  <c r="G33" i="39"/>
  <c r="H32" i="39"/>
  <c r="G32" i="39"/>
  <c r="H31" i="39"/>
  <c r="G31" i="39"/>
  <c r="H37" i="50"/>
  <c r="G37" i="50"/>
  <c r="H36" i="50"/>
  <c r="G36" i="50"/>
  <c r="H35" i="50"/>
  <c r="G35" i="50"/>
  <c r="H34" i="50"/>
  <c r="G34" i="50"/>
  <c r="H33" i="50"/>
  <c r="G33" i="50"/>
  <c r="H32" i="50"/>
  <c r="G32" i="50"/>
  <c r="H31" i="50"/>
  <c r="G31" i="50"/>
  <c r="H37" i="40"/>
  <c r="G37" i="40"/>
  <c r="H36" i="40"/>
  <c r="G36" i="40"/>
  <c r="H35" i="40"/>
  <c r="G35" i="40"/>
  <c r="H34" i="40"/>
  <c r="G34" i="40"/>
  <c r="H33" i="40"/>
  <c r="G33" i="40"/>
  <c r="H32" i="40"/>
  <c r="G32" i="40"/>
  <c r="H31" i="40"/>
  <c r="G31" i="40"/>
  <c r="H37" i="41"/>
  <c r="G37" i="41"/>
  <c r="H36" i="41"/>
  <c r="G36" i="41"/>
  <c r="H35" i="41"/>
  <c r="G35" i="41"/>
  <c r="H34" i="41"/>
  <c r="G34" i="41"/>
  <c r="H33" i="41"/>
  <c r="G33" i="41"/>
  <c r="H32" i="41"/>
  <c r="G32" i="41"/>
  <c r="H31" i="41"/>
  <c r="G31" i="41"/>
  <c r="H37" i="42"/>
  <c r="G37" i="42"/>
  <c r="H36" i="42"/>
  <c r="G36" i="42"/>
  <c r="H35" i="42"/>
  <c r="G35" i="42"/>
  <c r="H34" i="42"/>
  <c r="G34" i="42"/>
  <c r="H33" i="42"/>
  <c r="G33" i="42"/>
  <c r="H32" i="42"/>
  <c r="G32" i="42"/>
  <c r="H31" i="42"/>
  <c r="G31" i="42"/>
  <c r="H37" i="43"/>
  <c r="G37" i="43"/>
  <c r="H36" i="43"/>
  <c r="G36" i="43"/>
  <c r="H35" i="43"/>
  <c r="G35" i="43"/>
  <c r="H34" i="43"/>
  <c r="G34" i="43"/>
  <c r="H33" i="43"/>
  <c r="G33" i="43"/>
  <c r="H32" i="43"/>
  <c r="G32" i="43"/>
  <c r="H31" i="43"/>
  <c r="G31" i="43"/>
  <c r="H37" i="51"/>
  <c r="G37" i="51"/>
  <c r="H36" i="51"/>
  <c r="G36" i="51"/>
  <c r="H35" i="51"/>
  <c r="G35" i="51"/>
  <c r="H34" i="51"/>
  <c r="G34" i="51"/>
  <c r="H33" i="51"/>
  <c r="G33" i="51"/>
  <c r="H32" i="51"/>
  <c r="G32" i="51"/>
  <c r="H31" i="51"/>
  <c r="G31" i="51"/>
  <c r="H37" i="6"/>
  <c r="G37" i="6"/>
  <c r="H36" i="6"/>
  <c r="G36" i="6"/>
  <c r="H35" i="6"/>
  <c r="G35" i="6"/>
  <c r="H34" i="6"/>
  <c r="G34" i="6"/>
  <c r="H33" i="6"/>
  <c r="G33" i="6"/>
  <c r="H32" i="6"/>
  <c r="G32" i="6"/>
  <c r="H31" i="6"/>
  <c r="G31" i="6"/>
  <c r="G10" i="8"/>
  <c r="H10" i="8"/>
  <c r="G11" i="8"/>
  <c r="H11" i="8"/>
  <c r="G12" i="8"/>
  <c r="H12" i="8"/>
  <c r="G13" i="8"/>
  <c r="H13" i="8"/>
  <c r="G14" i="8"/>
  <c r="H14" i="8"/>
  <c r="G15" i="8"/>
  <c r="H15" i="8"/>
  <c r="G16" i="8"/>
  <c r="H16" i="8"/>
  <c r="G17" i="8"/>
  <c r="H17" i="8"/>
  <c r="G18" i="8"/>
  <c r="H18" i="8"/>
  <c r="G19" i="8"/>
  <c r="H19" i="8"/>
  <c r="G20" i="8"/>
  <c r="H20" i="8"/>
  <c r="G21" i="8"/>
  <c r="H21" i="8"/>
  <c r="G22" i="8"/>
  <c r="H22" i="8"/>
  <c r="G23" i="8"/>
  <c r="H23" i="8"/>
  <c r="G24" i="8"/>
  <c r="H24" i="8"/>
  <c r="G25" i="8"/>
  <c r="H25" i="8"/>
  <c r="G26" i="8"/>
  <c r="H26" i="8"/>
  <c r="G27" i="8"/>
  <c r="H27" i="8"/>
  <c r="G28" i="8"/>
  <c r="H28" i="8"/>
  <c r="G29" i="8"/>
  <c r="H29" i="8"/>
  <c r="G10" i="9"/>
  <c r="H10" i="9"/>
  <c r="G11" i="9"/>
  <c r="H11" i="9"/>
  <c r="G12" i="9"/>
  <c r="H12" i="9"/>
  <c r="G13" i="9"/>
  <c r="H13" i="9"/>
  <c r="G14" i="9"/>
  <c r="H14" i="9"/>
  <c r="G15" i="9"/>
  <c r="H15" i="9"/>
  <c r="G16" i="9"/>
  <c r="H16" i="9"/>
  <c r="G17" i="9"/>
  <c r="H17" i="9"/>
  <c r="G18" i="9"/>
  <c r="H18" i="9"/>
  <c r="G19" i="9"/>
  <c r="H19" i="9"/>
  <c r="G20" i="9"/>
  <c r="H20" i="9"/>
  <c r="G21" i="9"/>
  <c r="H21" i="9"/>
  <c r="G22" i="9"/>
  <c r="H22" i="9"/>
  <c r="G23" i="9"/>
  <c r="H23" i="9"/>
  <c r="G24" i="9"/>
  <c r="H24" i="9"/>
  <c r="G25" i="9"/>
  <c r="H25" i="9"/>
  <c r="G26" i="9"/>
  <c r="H26" i="9"/>
  <c r="G27" i="9"/>
  <c r="H27" i="9"/>
  <c r="G28" i="9"/>
  <c r="H28" i="9"/>
  <c r="G29" i="9"/>
  <c r="H29" i="9"/>
  <c r="G10" i="11"/>
  <c r="H10" i="11"/>
  <c r="G11" i="11"/>
  <c r="H11" i="11"/>
  <c r="G12" i="11"/>
  <c r="H12" i="11"/>
  <c r="G13" i="11"/>
  <c r="H13" i="11"/>
  <c r="G14" i="11"/>
  <c r="H14" i="11"/>
  <c r="G15" i="11"/>
  <c r="H15" i="11"/>
  <c r="G16" i="11"/>
  <c r="H16" i="11"/>
  <c r="G17" i="11"/>
  <c r="H17" i="11"/>
  <c r="G18" i="11"/>
  <c r="H18" i="11"/>
  <c r="G19" i="11"/>
  <c r="H19" i="11"/>
  <c r="G20" i="11"/>
  <c r="H20" i="11"/>
  <c r="G21" i="11"/>
  <c r="H21" i="11"/>
  <c r="G22" i="11"/>
  <c r="H22" i="11"/>
  <c r="G23" i="11"/>
  <c r="H23" i="11"/>
  <c r="G24" i="11"/>
  <c r="H24" i="11"/>
  <c r="G25" i="11"/>
  <c r="H25" i="11"/>
  <c r="G26" i="11"/>
  <c r="H26" i="11"/>
  <c r="G27" i="11"/>
  <c r="H27" i="11"/>
  <c r="G28" i="11"/>
  <c r="H28" i="11"/>
  <c r="G29" i="11"/>
  <c r="H29" i="11"/>
  <c r="G10" i="12"/>
  <c r="H10" i="12"/>
  <c r="G11" i="12"/>
  <c r="H11" i="12"/>
  <c r="G12" i="12"/>
  <c r="H12" i="12"/>
  <c r="G13" i="12"/>
  <c r="H13" i="12"/>
  <c r="G14" i="12"/>
  <c r="H14" i="12"/>
  <c r="G15" i="12"/>
  <c r="H15" i="12"/>
  <c r="G16" i="12"/>
  <c r="H16" i="12"/>
  <c r="G17" i="12"/>
  <c r="H17" i="12"/>
  <c r="G18" i="12"/>
  <c r="H18" i="12"/>
  <c r="G19" i="12"/>
  <c r="H19" i="12"/>
  <c r="G20" i="12"/>
  <c r="H20" i="12"/>
  <c r="G21" i="12"/>
  <c r="H21" i="12"/>
  <c r="G22" i="12"/>
  <c r="H22" i="12"/>
  <c r="G23" i="12"/>
  <c r="H23" i="12"/>
  <c r="G24" i="12"/>
  <c r="H24" i="12"/>
  <c r="G25" i="12"/>
  <c r="H25" i="12"/>
  <c r="G26" i="12"/>
  <c r="H26" i="12"/>
  <c r="G27" i="12"/>
  <c r="H27" i="12"/>
  <c r="G28" i="12"/>
  <c r="H28" i="12"/>
  <c r="G29" i="12"/>
  <c r="H29" i="12"/>
  <c r="G10" i="14"/>
  <c r="H10" i="14"/>
  <c r="G11" i="14"/>
  <c r="H11" i="14"/>
  <c r="G12" i="14"/>
  <c r="H12" i="14"/>
  <c r="G13" i="14"/>
  <c r="H13" i="14"/>
  <c r="G14" i="14"/>
  <c r="H14" i="14"/>
  <c r="G15" i="14"/>
  <c r="H15" i="14"/>
  <c r="G16" i="14"/>
  <c r="H16" i="14"/>
  <c r="G17" i="14"/>
  <c r="H17" i="14"/>
  <c r="G18" i="14"/>
  <c r="H18" i="14"/>
  <c r="G19" i="14"/>
  <c r="H19" i="14"/>
  <c r="G20" i="14"/>
  <c r="H20" i="14"/>
  <c r="G21" i="14"/>
  <c r="H21" i="14"/>
  <c r="G22" i="14"/>
  <c r="H22" i="14"/>
  <c r="G23" i="14"/>
  <c r="H23" i="14"/>
  <c r="G24" i="14"/>
  <c r="H24" i="14"/>
  <c r="G25" i="14"/>
  <c r="H25" i="14"/>
  <c r="G26" i="14"/>
  <c r="H26" i="14"/>
  <c r="G27" i="14"/>
  <c r="H27" i="14"/>
  <c r="G28" i="14"/>
  <c r="H28" i="14"/>
  <c r="G29" i="14"/>
  <c r="H29" i="14"/>
  <c r="G10" i="15"/>
  <c r="H10" i="15"/>
  <c r="G11" i="15"/>
  <c r="H11" i="15"/>
  <c r="G12" i="15"/>
  <c r="H12" i="15"/>
  <c r="G13" i="15"/>
  <c r="H13" i="15"/>
  <c r="G14" i="15"/>
  <c r="H14" i="15"/>
  <c r="G15" i="15"/>
  <c r="H15" i="15"/>
  <c r="G16" i="15"/>
  <c r="H16" i="15"/>
  <c r="G17" i="15"/>
  <c r="H17" i="15"/>
  <c r="G18" i="15"/>
  <c r="H18" i="15"/>
  <c r="G19" i="15"/>
  <c r="H19" i="15"/>
  <c r="G20" i="15"/>
  <c r="H20" i="15"/>
  <c r="G21" i="15"/>
  <c r="H21" i="15"/>
  <c r="G22" i="15"/>
  <c r="H22" i="15"/>
  <c r="G23" i="15"/>
  <c r="H23" i="15"/>
  <c r="G24" i="15"/>
  <c r="H24" i="15"/>
  <c r="G25" i="15"/>
  <c r="H25" i="15"/>
  <c r="G26" i="15"/>
  <c r="H26" i="15"/>
  <c r="G27" i="15"/>
  <c r="H27" i="15"/>
  <c r="G28" i="15"/>
  <c r="H28" i="15"/>
  <c r="G29" i="15"/>
  <c r="H29" i="15"/>
  <c r="G10" i="16"/>
  <c r="H10" i="16"/>
  <c r="G11" i="16"/>
  <c r="H11" i="16"/>
  <c r="G12" i="16"/>
  <c r="H12" i="16"/>
  <c r="G13" i="16"/>
  <c r="H13" i="16"/>
  <c r="G14" i="16"/>
  <c r="H14" i="16"/>
  <c r="G15" i="16"/>
  <c r="H15" i="16"/>
  <c r="G16" i="16"/>
  <c r="H16" i="16"/>
  <c r="G17" i="16"/>
  <c r="H17" i="16"/>
  <c r="G18" i="16"/>
  <c r="H18" i="16"/>
  <c r="G19" i="16"/>
  <c r="H19" i="16"/>
  <c r="G20" i="16"/>
  <c r="H20" i="16"/>
  <c r="G21" i="16"/>
  <c r="H21" i="16"/>
  <c r="G22" i="16"/>
  <c r="H22" i="16"/>
  <c r="G23" i="16"/>
  <c r="H23" i="16"/>
  <c r="G24" i="16"/>
  <c r="H24" i="16"/>
  <c r="G25" i="16"/>
  <c r="H25" i="16"/>
  <c r="G26" i="16"/>
  <c r="H26" i="16"/>
  <c r="G27" i="16"/>
  <c r="H27" i="16"/>
  <c r="G28" i="16"/>
  <c r="H28" i="16"/>
  <c r="G29" i="16"/>
  <c r="H29" i="16"/>
  <c r="G10" i="18"/>
  <c r="H10" i="18"/>
  <c r="G11" i="18"/>
  <c r="H11" i="18"/>
  <c r="G12" i="18"/>
  <c r="H12" i="18"/>
  <c r="G13" i="18"/>
  <c r="H13" i="18"/>
  <c r="G14" i="18"/>
  <c r="H14" i="18"/>
  <c r="G15" i="18"/>
  <c r="H15" i="18"/>
  <c r="G16" i="18"/>
  <c r="H16" i="18"/>
  <c r="G17" i="18"/>
  <c r="H17" i="18"/>
  <c r="G18" i="18"/>
  <c r="H18" i="18"/>
  <c r="G19" i="18"/>
  <c r="H19" i="18"/>
  <c r="G20" i="18"/>
  <c r="H20" i="18"/>
  <c r="G21" i="18"/>
  <c r="H21" i="18"/>
  <c r="G22" i="18"/>
  <c r="H22" i="18"/>
  <c r="G23" i="18"/>
  <c r="H23" i="18"/>
  <c r="G24" i="18"/>
  <c r="H24" i="18"/>
  <c r="G25" i="18"/>
  <c r="H25" i="18"/>
  <c r="G26" i="18"/>
  <c r="H26" i="18"/>
  <c r="G27" i="18"/>
  <c r="H27" i="18"/>
  <c r="G28" i="18"/>
  <c r="H28" i="18"/>
  <c r="G29" i="18"/>
  <c r="H29" i="18"/>
  <c r="G10" i="19"/>
  <c r="H10" i="19"/>
  <c r="G11" i="19"/>
  <c r="H11" i="19"/>
  <c r="G12" i="19"/>
  <c r="H12" i="19"/>
  <c r="G13" i="19"/>
  <c r="H13" i="19"/>
  <c r="G14" i="19"/>
  <c r="H14" i="19"/>
  <c r="G15" i="19"/>
  <c r="H15" i="19"/>
  <c r="G16" i="19"/>
  <c r="H16" i="19"/>
  <c r="G17" i="19"/>
  <c r="H17" i="19"/>
  <c r="G18" i="19"/>
  <c r="H18" i="19"/>
  <c r="G19" i="19"/>
  <c r="H19" i="19"/>
  <c r="G20" i="19"/>
  <c r="H20" i="19"/>
  <c r="G21" i="19"/>
  <c r="H21" i="19"/>
  <c r="G22" i="19"/>
  <c r="H22" i="19"/>
  <c r="G23" i="19"/>
  <c r="H23" i="19"/>
  <c r="G24" i="19"/>
  <c r="H24" i="19"/>
  <c r="G25" i="19"/>
  <c r="H25" i="19"/>
  <c r="G26" i="19"/>
  <c r="H26" i="19"/>
  <c r="G27" i="19"/>
  <c r="H27" i="19"/>
  <c r="G28" i="19"/>
  <c r="H28" i="19"/>
  <c r="G29" i="19"/>
  <c r="H29" i="19"/>
  <c r="G10" i="21"/>
  <c r="H10" i="21"/>
  <c r="G11" i="21"/>
  <c r="H11" i="21"/>
  <c r="G12" i="21"/>
  <c r="H12" i="21"/>
  <c r="G13" i="21"/>
  <c r="H13" i="21"/>
  <c r="G14" i="21"/>
  <c r="H14" i="21"/>
  <c r="G15" i="21"/>
  <c r="H15" i="21"/>
  <c r="G16" i="21"/>
  <c r="H16" i="21"/>
  <c r="G17" i="21"/>
  <c r="H17" i="21"/>
  <c r="G18" i="21"/>
  <c r="H18" i="21"/>
  <c r="G19" i="21"/>
  <c r="H19" i="21"/>
  <c r="G20" i="21"/>
  <c r="H20" i="21"/>
  <c r="G21" i="21"/>
  <c r="H21" i="21"/>
  <c r="G22" i="21"/>
  <c r="H22" i="21"/>
  <c r="G23" i="21"/>
  <c r="H23" i="21"/>
  <c r="G24" i="21"/>
  <c r="H24" i="21"/>
  <c r="G25" i="21"/>
  <c r="H25" i="21"/>
  <c r="G26" i="21"/>
  <c r="H26" i="21"/>
  <c r="G27" i="21"/>
  <c r="H27" i="21"/>
  <c r="G28" i="21"/>
  <c r="H28" i="21"/>
  <c r="G29" i="21"/>
  <c r="H29" i="21"/>
  <c r="G10" i="22"/>
  <c r="H10" i="22"/>
  <c r="G11" i="22"/>
  <c r="H11" i="22"/>
  <c r="G12" i="22"/>
  <c r="H12" i="22"/>
  <c r="G13" i="22"/>
  <c r="H13" i="22"/>
  <c r="G14" i="22"/>
  <c r="H14" i="22"/>
  <c r="G15" i="22"/>
  <c r="H15" i="22"/>
  <c r="G16" i="22"/>
  <c r="H16" i="22"/>
  <c r="G17" i="22"/>
  <c r="H17" i="22"/>
  <c r="G18" i="22"/>
  <c r="H18" i="22"/>
  <c r="G19" i="22"/>
  <c r="H19" i="22"/>
  <c r="G20" i="22"/>
  <c r="H20" i="22"/>
  <c r="G21" i="22"/>
  <c r="H21" i="22"/>
  <c r="G22" i="22"/>
  <c r="H22" i="22"/>
  <c r="G23" i="22"/>
  <c r="H23" i="22"/>
  <c r="G24" i="22"/>
  <c r="H24" i="22"/>
  <c r="G25" i="22"/>
  <c r="H25" i="22"/>
  <c r="G26" i="22"/>
  <c r="H26" i="22"/>
  <c r="G27" i="22"/>
  <c r="H27" i="22"/>
  <c r="G28" i="22"/>
  <c r="H28" i="22"/>
  <c r="G29" i="22"/>
  <c r="H29" i="22"/>
  <c r="G10" i="49"/>
  <c r="H10" i="49"/>
  <c r="G11" i="49"/>
  <c r="H11" i="49"/>
  <c r="G12" i="49"/>
  <c r="H12" i="49"/>
  <c r="G13" i="49"/>
  <c r="H13" i="49"/>
  <c r="G14" i="49"/>
  <c r="H14" i="49"/>
  <c r="G15" i="49"/>
  <c r="H15" i="49"/>
  <c r="G16" i="49"/>
  <c r="H16" i="49"/>
  <c r="G17" i="49"/>
  <c r="H17" i="49"/>
  <c r="G18" i="49"/>
  <c r="H18" i="49"/>
  <c r="G19" i="49"/>
  <c r="H19" i="49"/>
  <c r="G20" i="49"/>
  <c r="H20" i="49"/>
  <c r="G21" i="49"/>
  <c r="H21" i="49"/>
  <c r="G22" i="49"/>
  <c r="H22" i="49"/>
  <c r="G23" i="49"/>
  <c r="H23" i="49"/>
  <c r="G24" i="49"/>
  <c r="H24" i="49"/>
  <c r="G25" i="49"/>
  <c r="H25" i="49"/>
  <c r="G26" i="49"/>
  <c r="H26" i="49"/>
  <c r="G27" i="49"/>
  <c r="H27" i="49"/>
  <c r="G28" i="49"/>
  <c r="H28" i="49"/>
  <c r="G29" i="49"/>
  <c r="H29" i="49"/>
  <c r="G10" i="23"/>
  <c r="H10" i="23"/>
  <c r="G11" i="23"/>
  <c r="H11" i="23"/>
  <c r="G12" i="23"/>
  <c r="H12" i="23"/>
  <c r="G13" i="23"/>
  <c r="H13" i="23"/>
  <c r="G14" i="23"/>
  <c r="H14" i="23"/>
  <c r="G15" i="23"/>
  <c r="H15" i="23"/>
  <c r="G16" i="23"/>
  <c r="H16" i="23"/>
  <c r="G17" i="23"/>
  <c r="H17" i="23"/>
  <c r="G18" i="23"/>
  <c r="H18" i="23"/>
  <c r="G19" i="23"/>
  <c r="H19" i="23"/>
  <c r="G20" i="23"/>
  <c r="H20" i="23"/>
  <c r="G21" i="23"/>
  <c r="H21" i="23"/>
  <c r="G22" i="23"/>
  <c r="H22" i="23"/>
  <c r="G23" i="23"/>
  <c r="H23" i="23"/>
  <c r="G24" i="23"/>
  <c r="H24" i="23"/>
  <c r="G25" i="23"/>
  <c r="H25" i="23"/>
  <c r="G26" i="23"/>
  <c r="H26" i="23"/>
  <c r="G27" i="23"/>
  <c r="H27" i="23"/>
  <c r="G28" i="23"/>
  <c r="H28" i="23"/>
  <c r="G29" i="23"/>
  <c r="H29" i="23"/>
  <c r="G10" i="54"/>
  <c r="H10" i="54"/>
  <c r="G11" i="54"/>
  <c r="H11" i="54"/>
  <c r="G12" i="54"/>
  <c r="H12" i="54"/>
  <c r="G13" i="54"/>
  <c r="H13" i="54"/>
  <c r="G14" i="54"/>
  <c r="H14" i="54"/>
  <c r="G15" i="54"/>
  <c r="H15" i="54"/>
  <c r="G16" i="54"/>
  <c r="H16" i="54"/>
  <c r="G17" i="54"/>
  <c r="H17" i="54"/>
  <c r="G18" i="54"/>
  <c r="H18" i="54"/>
  <c r="G19" i="54"/>
  <c r="H19" i="54"/>
  <c r="G20" i="54"/>
  <c r="H20" i="54"/>
  <c r="G21" i="54"/>
  <c r="H21" i="54"/>
  <c r="G22" i="54"/>
  <c r="H22" i="54"/>
  <c r="G23" i="54"/>
  <c r="H23" i="54"/>
  <c r="G24" i="54"/>
  <c r="H24" i="54"/>
  <c r="G25" i="54"/>
  <c r="H25" i="54"/>
  <c r="G26" i="54"/>
  <c r="H26" i="54"/>
  <c r="G27" i="54"/>
  <c r="H27" i="54"/>
  <c r="H28" i="54"/>
  <c r="G29" i="54"/>
  <c r="H29" i="54"/>
  <c r="G10" i="24"/>
  <c r="H10" i="24"/>
  <c r="G11" i="24"/>
  <c r="H11" i="24"/>
  <c r="G12" i="24"/>
  <c r="H12" i="24"/>
  <c r="G13" i="24"/>
  <c r="H13" i="24"/>
  <c r="G14" i="24"/>
  <c r="H14" i="24"/>
  <c r="G15" i="24"/>
  <c r="H15" i="24"/>
  <c r="G16" i="24"/>
  <c r="H16" i="24"/>
  <c r="G17" i="24"/>
  <c r="H17" i="24"/>
  <c r="G18" i="24"/>
  <c r="H18" i="24"/>
  <c r="G19" i="24"/>
  <c r="H19" i="24"/>
  <c r="G20" i="24"/>
  <c r="H20" i="24"/>
  <c r="G21" i="24"/>
  <c r="H21" i="24"/>
  <c r="G22" i="24"/>
  <c r="H22" i="24"/>
  <c r="G23" i="24"/>
  <c r="H23" i="24"/>
  <c r="G24" i="24"/>
  <c r="H24" i="24"/>
  <c r="G25" i="24"/>
  <c r="H25" i="24"/>
  <c r="G26" i="24"/>
  <c r="H26" i="24"/>
  <c r="G27" i="24"/>
  <c r="H27" i="24"/>
  <c r="G28" i="24"/>
  <c r="H28" i="24"/>
  <c r="G29" i="24"/>
  <c r="H29" i="24"/>
  <c r="G10" i="25"/>
  <c r="H10" i="25"/>
  <c r="G11" i="25"/>
  <c r="H11" i="25"/>
  <c r="G12" i="25"/>
  <c r="H12" i="25"/>
  <c r="G13" i="25"/>
  <c r="H13" i="25"/>
  <c r="G14" i="25"/>
  <c r="H14" i="25"/>
  <c r="G15" i="25"/>
  <c r="H15" i="25"/>
  <c r="G16" i="25"/>
  <c r="H16" i="25"/>
  <c r="G17" i="25"/>
  <c r="H17" i="25"/>
  <c r="G18" i="25"/>
  <c r="H18" i="25"/>
  <c r="G19" i="25"/>
  <c r="H19" i="25"/>
  <c r="G20" i="25"/>
  <c r="H20" i="25"/>
  <c r="G21" i="25"/>
  <c r="H21" i="25"/>
  <c r="G22" i="25"/>
  <c r="H22" i="25"/>
  <c r="G23" i="25"/>
  <c r="H23" i="25"/>
  <c r="G24" i="25"/>
  <c r="H24" i="25"/>
  <c r="G25" i="25"/>
  <c r="H25" i="25"/>
  <c r="G26" i="25"/>
  <c r="H26" i="25"/>
  <c r="G27" i="25"/>
  <c r="H27" i="25"/>
  <c r="G28" i="25"/>
  <c r="H28" i="25"/>
  <c r="G29" i="25"/>
  <c r="H29" i="25"/>
  <c r="G10" i="26"/>
  <c r="H10" i="26"/>
  <c r="G11" i="26"/>
  <c r="H11" i="26"/>
  <c r="G12" i="26"/>
  <c r="H12" i="26"/>
  <c r="G13" i="26"/>
  <c r="H13" i="26"/>
  <c r="G14" i="26"/>
  <c r="H14" i="26"/>
  <c r="G15" i="26"/>
  <c r="H15" i="26"/>
  <c r="G16" i="26"/>
  <c r="H16" i="26"/>
  <c r="G17" i="26"/>
  <c r="H17" i="26"/>
  <c r="G18" i="26"/>
  <c r="H18" i="26"/>
  <c r="G19" i="26"/>
  <c r="H19" i="26"/>
  <c r="G20" i="26"/>
  <c r="H20" i="26"/>
  <c r="G21" i="26"/>
  <c r="H21" i="26"/>
  <c r="G22" i="26"/>
  <c r="H22" i="26"/>
  <c r="G23" i="26"/>
  <c r="H23" i="26"/>
  <c r="G24" i="26"/>
  <c r="H24" i="26"/>
  <c r="G25" i="26"/>
  <c r="H25" i="26"/>
  <c r="G26" i="26"/>
  <c r="H26" i="26"/>
  <c r="G27" i="26"/>
  <c r="H27" i="26"/>
  <c r="G28" i="26"/>
  <c r="H28" i="26"/>
  <c r="G29" i="26"/>
  <c r="H29" i="26"/>
  <c r="G10" i="27"/>
  <c r="H10" i="27"/>
  <c r="G11" i="27"/>
  <c r="H11" i="27"/>
  <c r="G12" i="27"/>
  <c r="H12" i="27"/>
  <c r="G13" i="27"/>
  <c r="H13" i="27"/>
  <c r="G14" i="27"/>
  <c r="H14" i="27"/>
  <c r="G15" i="27"/>
  <c r="H15" i="27"/>
  <c r="G16" i="27"/>
  <c r="H16" i="27"/>
  <c r="G17" i="27"/>
  <c r="H17" i="27"/>
  <c r="G18" i="27"/>
  <c r="H18" i="27"/>
  <c r="G19" i="27"/>
  <c r="H19" i="27"/>
  <c r="G20" i="27"/>
  <c r="H20" i="27"/>
  <c r="G21" i="27"/>
  <c r="H21" i="27"/>
  <c r="G22" i="27"/>
  <c r="H22" i="27"/>
  <c r="G23" i="27"/>
  <c r="H23" i="27"/>
  <c r="G24" i="27"/>
  <c r="H24" i="27"/>
  <c r="G25" i="27"/>
  <c r="H25" i="27"/>
  <c r="G26" i="27"/>
  <c r="H26" i="27"/>
  <c r="G27" i="27"/>
  <c r="H27" i="27"/>
  <c r="G28" i="27"/>
  <c r="H28" i="27"/>
  <c r="G29" i="27"/>
  <c r="H29" i="27"/>
  <c r="G10" i="28"/>
  <c r="H10" i="28"/>
  <c r="G11" i="28"/>
  <c r="H11" i="28"/>
  <c r="G12" i="28"/>
  <c r="H12" i="28"/>
  <c r="G13" i="28"/>
  <c r="H13" i="28"/>
  <c r="G14" i="28"/>
  <c r="H14" i="28"/>
  <c r="G15" i="28"/>
  <c r="H15" i="28"/>
  <c r="G16" i="28"/>
  <c r="H16" i="28"/>
  <c r="G17" i="28"/>
  <c r="H17" i="28"/>
  <c r="G18" i="28"/>
  <c r="H18" i="28"/>
  <c r="G19" i="28"/>
  <c r="H19" i="28"/>
  <c r="G20" i="28"/>
  <c r="H20" i="28"/>
  <c r="G21" i="28"/>
  <c r="H21" i="28"/>
  <c r="G22" i="28"/>
  <c r="H22" i="28"/>
  <c r="G23" i="28"/>
  <c r="H23" i="28"/>
  <c r="G24" i="28"/>
  <c r="H24" i="28"/>
  <c r="G25" i="28"/>
  <c r="H25" i="28"/>
  <c r="G26" i="28"/>
  <c r="H26" i="28"/>
  <c r="G27" i="28"/>
  <c r="H27" i="28"/>
  <c r="G28" i="28"/>
  <c r="H28" i="28"/>
  <c r="G29" i="28"/>
  <c r="H29" i="28"/>
  <c r="G10" i="29"/>
  <c r="H10" i="29"/>
  <c r="G11" i="29"/>
  <c r="H11" i="29"/>
  <c r="G12" i="29"/>
  <c r="H12" i="29"/>
  <c r="G13" i="29"/>
  <c r="H13" i="29"/>
  <c r="G14" i="29"/>
  <c r="H14" i="29"/>
  <c r="G15" i="29"/>
  <c r="H15" i="29"/>
  <c r="G16" i="29"/>
  <c r="H16" i="29"/>
  <c r="G17" i="29"/>
  <c r="H17" i="29"/>
  <c r="G18" i="29"/>
  <c r="H18" i="29"/>
  <c r="G19" i="29"/>
  <c r="H19" i="29"/>
  <c r="G20" i="29"/>
  <c r="H20" i="29"/>
  <c r="G21" i="29"/>
  <c r="H21" i="29"/>
  <c r="G22" i="29"/>
  <c r="H22" i="29"/>
  <c r="G23" i="29"/>
  <c r="H23" i="29"/>
  <c r="G24" i="29"/>
  <c r="H24" i="29"/>
  <c r="G25" i="29"/>
  <c r="H25" i="29"/>
  <c r="G26" i="29"/>
  <c r="H26" i="29"/>
  <c r="G27" i="29"/>
  <c r="H27" i="29"/>
  <c r="G28" i="29"/>
  <c r="H28" i="29"/>
  <c r="G29" i="29"/>
  <c r="H29" i="29"/>
  <c r="G10" i="30"/>
  <c r="H10" i="30"/>
  <c r="G11" i="30"/>
  <c r="H11" i="30"/>
  <c r="G12" i="30"/>
  <c r="H12" i="30"/>
  <c r="G13" i="30"/>
  <c r="H13" i="30"/>
  <c r="G14" i="30"/>
  <c r="H14" i="30"/>
  <c r="G15" i="30"/>
  <c r="H15" i="30"/>
  <c r="G16" i="30"/>
  <c r="H16" i="30"/>
  <c r="G17" i="30"/>
  <c r="H17" i="30"/>
  <c r="G18" i="30"/>
  <c r="H18" i="30"/>
  <c r="G19" i="30"/>
  <c r="H19" i="30"/>
  <c r="G20" i="30"/>
  <c r="H20" i="30"/>
  <c r="G21" i="30"/>
  <c r="H21" i="30"/>
  <c r="G22" i="30"/>
  <c r="H22" i="30"/>
  <c r="G23" i="30"/>
  <c r="H23" i="30"/>
  <c r="G24" i="30"/>
  <c r="H24" i="30"/>
  <c r="G25" i="30"/>
  <c r="H25" i="30"/>
  <c r="G26" i="30"/>
  <c r="H26" i="30"/>
  <c r="G27" i="30"/>
  <c r="H27" i="30"/>
  <c r="G28" i="30"/>
  <c r="H28" i="30"/>
  <c r="G29" i="30"/>
  <c r="H29" i="30"/>
  <c r="G10" i="56"/>
  <c r="H10" i="56"/>
  <c r="G11" i="56"/>
  <c r="H11" i="56"/>
  <c r="G12" i="56"/>
  <c r="H12" i="56"/>
  <c r="G13" i="56"/>
  <c r="H13" i="56"/>
  <c r="G14" i="56"/>
  <c r="H14" i="56"/>
  <c r="G15" i="56"/>
  <c r="H15" i="56"/>
  <c r="G16" i="56"/>
  <c r="H16" i="56"/>
  <c r="G17" i="56"/>
  <c r="H17" i="56"/>
  <c r="G18" i="56"/>
  <c r="H18" i="56"/>
  <c r="G19" i="56"/>
  <c r="H19" i="56"/>
  <c r="G20" i="56"/>
  <c r="H20" i="56"/>
  <c r="G21" i="56"/>
  <c r="H21" i="56"/>
  <c r="G22" i="56"/>
  <c r="H22" i="56"/>
  <c r="G23" i="56"/>
  <c r="H23" i="56"/>
  <c r="G24" i="56"/>
  <c r="H24" i="56"/>
  <c r="G25" i="56"/>
  <c r="H25" i="56"/>
  <c r="G26" i="56"/>
  <c r="H26" i="56"/>
  <c r="G27" i="56"/>
  <c r="H27" i="56"/>
  <c r="G28" i="56"/>
  <c r="H28" i="56"/>
  <c r="G29" i="56"/>
  <c r="H29" i="56"/>
  <c r="G10" i="32"/>
  <c r="H10" i="32"/>
  <c r="G11" i="32"/>
  <c r="H11" i="32"/>
  <c r="G12" i="32"/>
  <c r="H12" i="32"/>
  <c r="G13" i="32"/>
  <c r="H13" i="32"/>
  <c r="G14" i="32"/>
  <c r="H14" i="32"/>
  <c r="G15" i="32"/>
  <c r="H15" i="32"/>
  <c r="G16" i="32"/>
  <c r="H16" i="32"/>
  <c r="G17" i="32"/>
  <c r="H17" i="32"/>
  <c r="G18" i="32"/>
  <c r="H18" i="32"/>
  <c r="G19" i="32"/>
  <c r="H19" i="32"/>
  <c r="G20" i="32"/>
  <c r="H20" i="32"/>
  <c r="G21" i="32"/>
  <c r="H21" i="32"/>
  <c r="G22" i="32"/>
  <c r="H22" i="32"/>
  <c r="G23" i="32"/>
  <c r="H23" i="32"/>
  <c r="G24" i="32"/>
  <c r="H24" i="32"/>
  <c r="G25" i="32"/>
  <c r="H25" i="32"/>
  <c r="G26" i="32"/>
  <c r="H26" i="32"/>
  <c r="G27" i="32"/>
  <c r="H27" i="32"/>
  <c r="G28" i="32"/>
  <c r="H28" i="32"/>
  <c r="G29" i="32"/>
  <c r="H29" i="32"/>
  <c r="G10" i="33"/>
  <c r="H10" i="33"/>
  <c r="G11" i="33"/>
  <c r="H11" i="33"/>
  <c r="G12" i="33"/>
  <c r="H12" i="33"/>
  <c r="G13" i="33"/>
  <c r="H13" i="33"/>
  <c r="G14" i="33"/>
  <c r="H14" i="33"/>
  <c r="G15" i="33"/>
  <c r="H15" i="33"/>
  <c r="G16" i="33"/>
  <c r="H16" i="33"/>
  <c r="G17" i="33"/>
  <c r="H17" i="33"/>
  <c r="G18" i="33"/>
  <c r="H18" i="33"/>
  <c r="G19" i="33"/>
  <c r="H19" i="33"/>
  <c r="G20" i="33"/>
  <c r="H20" i="33"/>
  <c r="G21" i="33"/>
  <c r="H21" i="33"/>
  <c r="G22" i="33"/>
  <c r="H22" i="33"/>
  <c r="G23" i="33"/>
  <c r="H23" i="33"/>
  <c r="G24" i="33"/>
  <c r="H24" i="33"/>
  <c r="G25" i="33"/>
  <c r="H25" i="33"/>
  <c r="G26" i="33"/>
  <c r="H26" i="33"/>
  <c r="G27" i="33"/>
  <c r="H27" i="33"/>
  <c r="G28" i="33"/>
  <c r="H28" i="33"/>
  <c r="G29" i="33"/>
  <c r="H29" i="33"/>
  <c r="G10" i="34"/>
  <c r="H10" i="34"/>
  <c r="G11" i="34"/>
  <c r="H11" i="34"/>
  <c r="G12" i="34"/>
  <c r="H12" i="34"/>
  <c r="G13" i="34"/>
  <c r="H13" i="34"/>
  <c r="G14" i="34"/>
  <c r="H14" i="34"/>
  <c r="G15" i="34"/>
  <c r="H15" i="34"/>
  <c r="G16" i="34"/>
  <c r="H16" i="34"/>
  <c r="G17" i="34"/>
  <c r="H17" i="34"/>
  <c r="G18" i="34"/>
  <c r="H18" i="34"/>
  <c r="G19" i="34"/>
  <c r="H19" i="34"/>
  <c r="G20" i="34"/>
  <c r="H20" i="34"/>
  <c r="G21" i="34"/>
  <c r="H21" i="34"/>
  <c r="G22" i="34"/>
  <c r="H22" i="34"/>
  <c r="G23" i="34"/>
  <c r="H23" i="34"/>
  <c r="G24" i="34"/>
  <c r="H24" i="34"/>
  <c r="G25" i="34"/>
  <c r="H25" i="34"/>
  <c r="G26" i="34"/>
  <c r="H26" i="34"/>
  <c r="G27" i="34"/>
  <c r="H27" i="34"/>
  <c r="G28" i="34"/>
  <c r="H28" i="34"/>
  <c r="G29" i="34"/>
  <c r="H29" i="34"/>
  <c r="G10" i="35"/>
  <c r="H10" i="35"/>
  <c r="G11" i="35"/>
  <c r="H11" i="35"/>
  <c r="G12" i="35"/>
  <c r="H12" i="35"/>
  <c r="G13" i="35"/>
  <c r="H13" i="35"/>
  <c r="G14" i="35"/>
  <c r="H14" i="35"/>
  <c r="G15" i="35"/>
  <c r="H15" i="35"/>
  <c r="G16" i="35"/>
  <c r="H16" i="35"/>
  <c r="G17" i="35"/>
  <c r="H17" i="35"/>
  <c r="G18" i="35"/>
  <c r="H18" i="35"/>
  <c r="G19" i="35"/>
  <c r="H19" i="35"/>
  <c r="G20" i="35"/>
  <c r="H20" i="35"/>
  <c r="G21" i="35"/>
  <c r="H21" i="35"/>
  <c r="G22" i="35"/>
  <c r="H22" i="35"/>
  <c r="G23" i="35"/>
  <c r="H23" i="35"/>
  <c r="G24" i="35"/>
  <c r="H24" i="35"/>
  <c r="G25" i="35"/>
  <c r="H25" i="35"/>
  <c r="G26" i="35"/>
  <c r="H26" i="35"/>
  <c r="G27" i="35"/>
  <c r="H27" i="35"/>
  <c r="G28" i="35"/>
  <c r="H28" i="35"/>
  <c r="G29" i="35"/>
  <c r="H29" i="35"/>
  <c r="G10" i="36"/>
  <c r="H10" i="36"/>
  <c r="G11" i="36"/>
  <c r="H11" i="36"/>
  <c r="G12" i="36"/>
  <c r="H12" i="36"/>
  <c r="G13" i="36"/>
  <c r="H13" i="36"/>
  <c r="G14" i="36"/>
  <c r="H14" i="36"/>
  <c r="G15" i="36"/>
  <c r="H15" i="36"/>
  <c r="G16" i="36"/>
  <c r="H16" i="36"/>
  <c r="G17" i="36"/>
  <c r="H17" i="36"/>
  <c r="G18" i="36"/>
  <c r="H18" i="36"/>
  <c r="G19" i="36"/>
  <c r="H19" i="36"/>
  <c r="G20" i="36"/>
  <c r="H20" i="36"/>
  <c r="G21" i="36"/>
  <c r="H21" i="36"/>
  <c r="G22" i="36"/>
  <c r="H22" i="36"/>
  <c r="G23" i="36"/>
  <c r="H23" i="36"/>
  <c r="G24" i="36"/>
  <c r="H24" i="36"/>
  <c r="G25" i="36"/>
  <c r="H25" i="36"/>
  <c r="G26" i="36"/>
  <c r="H26" i="36"/>
  <c r="G27" i="36"/>
  <c r="H27" i="36"/>
  <c r="G28" i="36"/>
  <c r="H28" i="36"/>
  <c r="G29" i="36"/>
  <c r="H29" i="36"/>
  <c r="G10" i="37"/>
  <c r="H10" i="37"/>
  <c r="G11" i="37"/>
  <c r="H11" i="37"/>
  <c r="G12" i="37"/>
  <c r="H12" i="37"/>
  <c r="G13" i="37"/>
  <c r="H13" i="37"/>
  <c r="G14" i="37"/>
  <c r="H14" i="37"/>
  <c r="G15" i="37"/>
  <c r="H15" i="37"/>
  <c r="G16" i="37"/>
  <c r="H16" i="37"/>
  <c r="G17" i="37"/>
  <c r="H17" i="37"/>
  <c r="G18" i="37"/>
  <c r="H18" i="37"/>
  <c r="G19" i="37"/>
  <c r="H19" i="37"/>
  <c r="G20" i="37"/>
  <c r="H20" i="37"/>
  <c r="G21" i="37"/>
  <c r="H21" i="37"/>
  <c r="G22" i="37"/>
  <c r="H22" i="37"/>
  <c r="G23" i="37"/>
  <c r="H23" i="37"/>
  <c r="G24" i="37"/>
  <c r="H24" i="37"/>
  <c r="G25" i="37"/>
  <c r="H25" i="37"/>
  <c r="G26" i="37"/>
  <c r="H26" i="37"/>
  <c r="G27" i="37"/>
  <c r="H27" i="37"/>
  <c r="G28" i="37"/>
  <c r="H28" i="37"/>
  <c r="G29" i="37"/>
  <c r="H29" i="37"/>
  <c r="G10" i="38"/>
  <c r="H10" i="38"/>
  <c r="G11" i="38"/>
  <c r="H11" i="38"/>
  <c r="G12" i="38"/>
  <c r="H12" i="38"/>
  <c r="G13" i="38"/>
  <c r="H13" i="38"/>
  <c r="G14" i="38"/>
  <c r="H14" i="38"/>
  <c r="G15" i="38"/>
  <c r="H15" i="38"/>
  <c r="G16" i="38"/>
  <c r="H16" i="38"/>
  <c r="G17" i="38"/>
  <c r="H17" i="38"/>
  <c r="G18" i="38"/>
  <c r="H18" i="38"/>
  <c r="G19" i="38"/>
  <c r="H19" i="38"/>
  <c r="G20" i="38"/>
  <c r="H20" i="38"/>
  <c r="G21" i="38"/>
  <c r="H21" i="38"/>
  <c r="G22" i="38"/>
  <c r="H22" i="38"/>
  <c r="G23" i="38"/>
  <c r="H23" i="38"/>
  <c r="G24" i="38"/>
  <c r="H24" i="38"/>
  <c r="G25" i="38"/>
  <c r="H25" i="38"/>
  <c r="G26" i="38"/>
  <c r="H26" i="38"/>
  <c r="G27" i="38"/>
  <c r="H27" i="38"/>
  <c r="G28" i="38"/>
  <c r="H28" i="38"/>
  <c r="G29" i="38"/>
  <c r="H29" i="38"/>
  <c r="G10" i="39"/>
  <c r="H10" i="39"/>
  <c r="G11" i="39"/>
  <c r="H11" i="39"/>
  <c r="G12" i="39"/>
  <c r="H12" i="39"/>
  <c r="G13" i="39"/>
  <c r="H13" i="39"/>
  <c r="G14" i="39"/>
  <c r="H14" i="39"/>
  <c r="G15" i="39"/>
  <c r="H15" i="39"/>
  <c r="G16" i="39"/>
  <c r="H16" i="39"/>
  <c r="G17" i="39"/>
  <c r="H17" i="39"/>
  <c r="G18" i="39"/>
  <c r="H18" i="39"/>
  <c r="G19" i="39"/>
  <c r="H19" i="39"/>
  <c r="G20" i="39"/>
  <c r="H20" i="39"/>
  <c r="G21" i="39"/>
  <c r="H21" i="39"/>
  <c r="G22" i="39"/>
  <c r="H22" i="39"/>
  <c r="G23" i="39"/>
  <c r="H23" i="39"/>
  <c r="G24" i="39"/>
  <c r="H24" i="39"/>
  <c r="G25" i="39"/>
  <c r="H25" i="39"/>
  <c r="G26" i="39"/>
  <c r="H26" i="39"/>
  <c r="G27" i="39"/>
  <c r="H27" i="39"/>
  <c r="G28" i="39"/>
  <c r="H28" i="39"/>
  <c r="G29" i="39"/>
  <c r="H29" i="39"/>
  <c r="G10" i="50"/>
  <c r="H10" i="50"/>
  <c r="G11" i="50"/>
  <c r="H11" i="50"/>
  <c r="G12" i="50"/>
  <c r="H12" i="50"/>
  <c r="G13" i="50"/>
  <c r="H13" i="50"/>
  <c r="G14" i="50"/>
  <c r="H14" i="50"/>
  <c r="G15" i="50"/>
  <c r="H15" i="50"/>
  <c r="G16" i="50"/>
  <c r="H16" i="50"/>
  <c r="G17" i="50"/>
  <c r="H17" i="50"/>
  <c r="G18" i="50"/>
  <c r="H18" i="50"/>
  <c r="G19" i="50"/>
  <c r="H19" i="50"/>
  <c r="G20" i="50"/>
  <c r="H20" i="50"/>
  <c r="G21" i="50"/>
  <c r="H21" i="50"/>
  <c r="G22" i="50"/>
  <c r="H22" i="50"/>
  <c r="G23" i="50"/>
  <c r="H23" i="50"/>
  <c r="G24" i="50"/>
  <c r="H24" i="50"/>
  <c r="G25" i="50"/>
  <c r="H25" i="50"/>
  <c r="G26" i="50"/>
  <c r="H26" i="50"/>
  <c r="G27" i="50"/>
  <c r="H27" i="50"/>
  <c r="G28" i="50"/>
  <c r="H28" i="50"/>
  <c r="G29" i="50"/>
  <c r="H29" i="50"/>
  <c r="G10" i="40"/>
  <c r="H10" i="40"/>
  <c r="G11" i="40"/>
  <c r="H11" i="40"/>
  <c r="G12" i="40"/>
  <c r="H12" i="40"/>
  <c r="G13" i="40"/>
  <c r="H13" i="40"/>
  <c r="G14" i="40"/>
  <c r="H14" i="40"/>
  <c r="G15" i="40"/>
  <c r="H15" i="40"/>
  <c r="G16" i="40"/>
  <c r="H16" i="40"/>
  <c r="G17" i="40"/>
  <c r="H17" i="40"/>
  <c r="G18" i="40"/>
  <c r="H18" i="40"/>
  <c r="G19" i="40"/>
  <c r="H19" i="40"/>
  <c r="G20" i="40"/>
  <c r="H20" i="40"/>
  <c r="G21" i="40"/>
  <c r="H21" i="40"/>
  <c r="G22" i="40"/>
  <c r="H22" i="40"/>
  <c r="G23" i="40"/>
  <c r="H23" i="40"/>
  <c r="G24" i="40"/>
  <c r="H24" i="40"/>
  <c r="G25" i="40"/>
  <c r="H25" i="40"/>
  <c r="G26" i="40"/>
  <c r="H26" i="40"/>
  <c r="G27" i="40"/>
  <c r="H27" i="40"/>
  <c r="G28" i="40"/>
  <c r="H28" i="40"/>
  <c r="G29" i="40"/>
  <c r="H29" i="40"/>
  <c r="G10" i="41"/>
  <c r="H10" i="41"/>
  <c r="G11" i="41"/>
  <c r="H11" i="41"/>
  <c r="G12" i="41"/>
  <c r="H12" i="41"/>
  <c r="G13" i="41"/>
  <c r="H13" i="41"/>
  <c r="G14" i="41"/>
  <c r="H14" i="41"/>
  <c r="G15" i="41"/>
  <c r="H15" i="41"/>
  <c r="G16" i="41"/>
  <c r="H16" i="41"/>
  <c r="G17" i="41"/>
  <c r="H17" i="41"/>
  <c r="G18" i="41"/>
  <c r="H18" i="41"/>
  <c r="G19" i="41"/>
  <c r="H19" i="41"/>
  <c r="G20" i="41"/>
  <c r="H20" i="41"/>
  <c r="G21" i="41"/>
  <c r="H21" i="41"/>
  <c r="G22" i="41"/>
  <c r="H22" i="41"/>
  <c r="G23" i="41"/>
  <c r="H23" i="41"/>
  <c r="G24" i="41"/>
  <c r="H24" i="41"/>
  <c r="G25" i="41"/>
  <c r="H25" i="41"/>
  <c r="G26" i="41"/>
  <c r="H26" i="41"/>
  <c r="G27" i="41"/>
  <c r="H27" i="41"/>
  <c r="G28" i="41"/>
  <c r="H28" i="41"/>
  <c r="G29" i="41"/>
  <c r="H29" i="41"/>
  <c r="G10" i="42"/>
  <c r="H10" i="42"/>
  <c r="G11" i="42"/>
  <c r="H11" i="42"/>
  <c r="G12" i="42"/>
  <c r="H12" i="42"/>
  <c r="G13" i="42"/>
  <c r="H13" i="42"/>
  <c r="G14" i="42"/>
  <c r="H14" i="42"/>
  <c r="G15" i="42"/>
  <c r="H15" i="42"/>
  <c r="G16" i="42"/>
  <c r="H16" i="42"/>
  <c r="G17" i="42"/>
  <c r="H17" i="42"/>
  <c r="G18" i="42"/>
  <c r="H18" i="42"/>
  <c r="G19" i="42"/>
  <c r="H19" i="42"/>
  <c r="G20" i="42"/>
  <c r="H20" i="42"/>
  <c r="G21" i="42"/>
  <c r="H21" i="42"/>
  <c r="G22" i="42"/>
  <c r="H22" i="42"/>
  <c r="G23" i="42"/>
  <c r="H23" i="42"/>
  <c r="G24" i="42"/>
  <c r="H24" i="42"/>
  <c r="G25" i="42"/>
  <c r="H25" i="42"/>
  <c r="G26" i="42"/>
  <c r="H26" i="42"/>
  <c r="G27" i="42"/>
  <c r="H27" i="42"/>
  <c r="G28" i="42"/>
  <c r="H28" i="42"/>
  <c r="G29" i="42"/>
  <c r="H29" i="42"/>
  <c r="G10" i="43"/>
  <c r="H10" i="43"/>
  <c r="G11" i="43"/>
  <c r="H11" i="43"/>
  <c r="G12" i="43"/>
  <c r="H12" i="43"/>
  <c r="G13" i="43"/>
  <c r="H13" i="43"/>
  <c r="G14" i="43"/>
  <c r="H14" i="43"/>
  <c r="G15" i="43"/>
  <c r="H15" i="43"/>
  <c r="G16" i="43"/>
  <c r="H16" i="43"/>
  <c r="G17" i="43"/>
  <c r="H17" i="43"/>
  <c r="G18" i="43"/>
  <c r="H18" i="43"/>
  <c r="G19" i="43"/>
  <c r="H19" i="43"/>
  <c r="G20" i="43"/>
  <c r="H20" i="43"/>
  <c r="G21" i="43"/>
  <c r="H21" i="43"/>
  <c r="G22" i="43"/>
  <c r="H22" i="43"/>
  <c r="G23" i="43"/>
  <c r="H23" i="43"/>
  <c r="G24" i="43"/>
  <c r="H24" i="43"/>
  <c r="G25" i="43"/>
  <c r="H25" i="43"/>
  <c r="G26" i="43"/>
  <c r="H26" i="43"/>
  <c r="G27" i="43"/>
  <c r="H27" i="43"/>
  <c r="G28" i="43"/>
  <c r="H28" i="43"/>
  <c r="G29" i="43"/>
  <c r="H29" i="43"/>
  <c r="G10" i="51"/>
  <c r="H10" i="51"/>
  <c r="G11" i="51"/>
  <c r="H11" i="51"/>
  <c r="G12" i="51"/>
  <c r="H12" i="51"/>
  <c r="G13" i="51"/>
  <c r="H13" i="51"/>
  <c r="G14" i="51"/>
  <c r="H14" i="51"/>
  <c r="G15" i="51"/>
  <c r="H15" i="51"/>
  <c r="G16" i="51"/>
  <c r="H16" i="51"/>
  <c r="G17" i="51"/>
  <c r="H17" i="51"/>
  <c r="G18" i="51"/>
  <c r="H18" i="51"/>
  <c r="G19" i="51"/>
  <c r="H19" i="51"/>
  <c r="G20" i="51"/>
  <c r="H20" i="51"/>
  <c r="G21" i="51"/>
  <c r="H21" i="51"/>
  <c r="G22" i="51"/>
  <c r="H22" i="51"/>
  <c r="G23" i="51"/>
  <c r="H23" i="51"/>
  <c r="G24" i="51"/>
  <c r="H24" i="51"/>
  <c r="G25" i="51"/>
  <c r="H25" i="51"/>
  <c r="G26" i="51"/>
  <c r="H26" i="51"/>
  <c r="G27" i="51"/>
  <c r="H27" i="51"/>
  <c r="G28" i="51"/>
  <c r="H28" i="51"/>
  <c r="G29" i="51"/>
  <c r="H29" i="51"/>
  <c r="G10" i="6"/>
  <c r="H10" i="6"/>
  <c r="G11" i="6"/>
  <c r="H11" i="6"/>
  <c r="G12" i="6"/>
  <c r="H12" i="6"/>
  <c r="G13" i="6"/>
  <c r="H13" i="6"/>
  <c r="G14" i="6"/>
  <c r="G15" i="6"/>
  <c r="H15" i="6"/>
  <c r="G16" i="6"/>
  <c r="H16" i="6"/>
  <c r="G17" i="6"/>
  <c r="H17" i="6"/>
  <c r="G18" i="6"/>
  <c r="H18" i="6"/>
  <c r="G19" i="6"/>
  <c r="H19" i="6"/>
  <c r="G20" i="6"/>
  <c r="H20" i="6"/>
  <c r="G21" i="6"/>
  <c r="H21" i="6"/>
  <c r="G22" i="6"/>
  <c r="H22" i="6"/>
  <c r="G23" i="6"/>
  <c r="H23" i="6"/>
  <c r="G24" i="6"/>
  <c r="H24" i="6"/>
  <c r="G25" i="6"/>
  <c r="H25" i="6"/>
  <c r="G26" i="6"/>
  <c r="H26" i="6"/>
  <c r="G27" i="6"/>
  <c r="H27" i="6"/>
  <c r="G28" i="6"/>
  <c r="H28" i="6"/>
  <c r="G29" i="6"/>
  <c r="H29" i="6"/>
  <c r="H9" i="8"/>
  <c r="G9" i="8"/>
  <c r="H9" i="9"/>
  <c r="G9" i="9"/>
  <c r="H9" i="11"/>
  <c r="G9" i="11"/>
  <c r="H9" i="12"/>
  <c r="G9" i="12"/>
  <c r="H9" i="14"/>
  <c r="G9" i="14"/>
  <c r="H9" i="15"/>
  <c r="G9" i="15"/>
  <c r="H9" i="16"/>
  <c r="G9" i="16"/>
  <c r="H9" i="18"/>
  <c r="G9" i="18"/>
  <c r="H9" i="19"/>
  <c r="G9" i="19"/>
  <c r="H9" i="21"/>
  <c r="G9" i="21"/>
  <c r="H9" i="22"/>
  <c r="G9" i="22"/>
  <c r="H9" i="49"/>
  <c r="G9" i="49"/>
  <c r="H9" i="54"/>
  <c r="G9" i="54"/>
  <c r="H9" i="24"/>
  <c r="G9" i="24"/>
  <c r="H9" i="25"/>
  <c r="G9" i="25"/>
  <c r="H9" i="26"/>
  <c r="G9" i="26"/>
  <c r="H9" i="27"/>
  <c r="G9" i="27"/>
  <c r="H9" i="28"/>
  <c r="G9" i="28"/>
  <c r="H9" i="29"/>
  <c r="G9" i="29"/>
  <c r="H9" i="30"/>
  <c r="G9" i="30"/>
  <c r="H9" i="56"/>
  <c r="G9" i="56"/>
  <c r="H9" i="32"/>
  <c r="G9" i="32"/>
  <c r="H9" i="33"/>
  <c r="G9" i="33"/>
  <c r="H9" i="34"/>
  <c r="G9" i="34"/>
  <c r="H9" i="35"/>
  <c r="G9" i="35"/>
  <c r="H9" i="36"/>
  <c r="G9" i="36"/>
  <c r="H9" i="37"/>
  <c r="G9" i="37"/>
  <c r="H9" i="38"/>
  <c r="G9" i="38"/>
  <c r="H9" i="39"/>
  <c r="G9" i="39"/>
  <c r="H9" i="50"/>
  <c r="G9" i="50"/>
  <c r="H9" i="40"/>
  <c r="G9" i="40"/>
  <c r="H9" i="41"/>
  <c r="G9" i="41"/>
  <c r="H9" i="42"/>
  <c r="G9" i="42"/>
  <c r="H9" i="43"/>
  <c r="G9" i="43"/>
  <c r="H9" i="51"/>
  <c r="G9" i="51"/>
  <c r="H9" i="6"/>
  <c r="G9" i="6"/>
  <c r="H37" i="5"/>
  <c r="G37" i="5"/>
  <c r="H36" i="5"/>
  <c r="G36" i="5"/>
  <c r="H35" i="5"/>
  <c r="G35" i="5"/>
  <c r="H34" i="5"/>
  <c r="G34" i="5"/>
  <c r="H33" i="5"/>
  <c r="G33" i="5"/>
  <c r="H32" i="5"/>
  <c r="G32" i="5"/>
  <c r="H31" i="5"/>
  <c r="G31" i="5"/>
  <c r="G9" i="5"/>
  <c r="H9" i="5"/>
  <c r="G10" i="5"/>
  <c r="H10" i="5"/>
  <c r="G11" i="5"/>
  <c r="H11" i="5"/>
  <c r="G12" i="5"/>
  <c r="H12" i="5"/>
  <c r="G13" i="5"/>
  <c r="H13" i="5"/>
  <c r="G14" i="5"/>
  <c r="H14" i="5"/>
  <c r="G15" i="5"/>
  <c r="H15" i="5"/>
  <c r="G16" i="5"/>
  <c r="H16" i="5"/>
  <c r="G17" i="5"/>
  <c r="H17" i="5"/>
  <c r="G18" i="5"/>
  <c r="H18" i="5"/>
  <c r="G19" i="5"/>
  <c r="H19" i="5"/>
  <c r="G20" i="5"/>
  <c r="H20" i="5"/>
  <c r="G21" i="5"/>
  <c r="H21" i="5"/>
  <c r="G22" i="5"/>
  <c r="H22" i="5"/>
  <c r="G23" i="5"/>
  <c r="H23" i="5"/>
  <c r="G24" i="5"/>
  <c r="H24" i="5"/>
  <c r="G25" i="5"/>
  <c r="H25" i="5"/>
  <c r="G26" i="5"/>
  <c r="H26" i="5"/>
  <c r="G27" i="5"/>
  <c r="H27" i="5"/>
  <c r="G28" i="5"/>
  <c r="H28" i="5"/>
  <c r="G29" i="5"/>
  <c r="H29" i="5"/>
  <c r="H8" i="5"/>
  <c r="G8" i="5"/>
  <c r="C69" i="44"/>
  <c r="D69" i="44"/>
  <c r="E69" i="44"/>
  <c r="F69" i="44"/>
  <c r="I69" i="44"/>
  <c r="J69" i="44"/>
  <c r="C70" i="44"/>
  <c r="D70" i="44"/>
  <c r="E70" i="44"/>
  <c r="F70" i="44"/>
  <c r="I70" i="44"/>
  <c r="J70" i="44"/>
  <c r="C71" i="44"/>
  <c r="D71" i="44"/>
  <c r="E71" i="44"/>
  <c r="F71" i="44"/>
  <c r="I71" i="44"/>
  <c r="J71" i="44"/>
  <c r="C72" i="44"/>
  <c r="D72" i="44"/>
  <c r="E72" i="44"/>
  <c r="F72" i="44"/>
  <c r="I72" i="44"/>
  <c r="J72" i="44"/>
  <c r="C73" i="44"/>
  <c r="D73" i="44"/>
  <c r="E73" i="44"/>
  <c r="F73" i="44"/>
  <c r="I73" i="44"/>
  <c r="J73" i="44"/>
  <c r="C74" i="44"/>
  <c r="D74" i="44"/>
  <c r="E74" i="44"/>
  <c r="F74" i="44"/>
  <c r="I74" i="44"/>
  <c r="J74" i="44"/>
  <c r="D68" i="44"/>
  <c r="E68" i="44"/>
  <c r="F68" i="44"/>
  <c r="I68" i="44"/>
  <c r="J68" i="44"/>
  <c r="C68" i="44"/>
  <c r="C47" i="44"/>
  <c r="D47" i="44"/>
  <c r="E47" i="44"/>
  <c r="F47" i="44"/>
  <c r="I47" i="44"/>
  <c r="J47" i="44"/>
  <c r="C48" i="44"/>
  <c r="D48" i="44"/>
  <c r="E48" i="44"/>
  <c r="F48" i="44"/>
  <c r="I48" i="44"/>
  <c r="J48" i="44"/>
  <c r="C49" i="44"/>
  <c r="D49" i="44"/>
  <c r="E49" i="44"/>
  <c r="F49" i="44"/>
  <c r="I49" i="44"/>
  <c r="J49" i="44"/>
  <c r="C50" i="44"/>
  <c r="D50" i="44"/>
  <c r="E50" i="44"/>
  <c r="F50" i="44"/>
  <c r="I50" i="44"/>
  <c r="J50" i="44"/>
  <c r="C51" i="44"/>
  <c r="E51" i="44"/>
  <c r="F51" i="44"/>
  <c r="I51" i="44"/>
  <c r="J51" i="44"/>
  <c r="C52" i="44"/>
  <c r="D52" i="44"/>
  <c r="E52" i="44"/>
  <c r="F52" i="44"/>
  <c r="I52" i="44"/>
  <c r="J52" i="44"/>
  <c r="C53" i="44"/>
  <c r="D53" i="44"/>
  <c r="E53" i="44"/>
  <c r="F53" i="44"/>
  <c r="I53" i="44"/>
  <c r="J53" i="44"/>
  <c r="C54" i="44"/>
  <c r="D54" i="44"/>
  <c r="E54" i="44"/>
  <c r="F54" i="44"/>
  <c r="I54" i="44"/>
  <c r="J54" i="44"/>
  <c r="C55" i="44"/>
  <c r="D55" i="44"/>
  <c r="E55" i="44"/>
  <c r="F55" i="44"/>
  <c r="I55" i="44"/>
  <c r="J55" i="44"/>
  <c r="C56" i="44"/>
  <c r="D56" i="44"/>
  <c r="E56" i="44"/>
  <c r="F56" i="44"/>
  <c r="I56" i="44"/>
  <c r="J56" i="44"/>
  <c r="C57" i="44"/>
  <c r="D57" i="44"/>
  <c r="E57" i="44"/>
  <c r="F57" i="44"/>
  <c r="I57" i="44"/>
  <c r="J57" i="44"/>
  <c r="C58" i="44"/>
  <c r="D58" i="44"/>
  <c r="E58" i="44"/>
  <c r="F58" i="44"/>
  <c r="I58" i="44"/>
  <c r="J58" i="44"/>
  <c r="C59" i="44"/>
  <c r="D59" i="44"/>
  <c r="E59" i="44"/>
  <c r="F59" i="44"/>
  <c r="I59" i="44"/>
  <c r="J59" i="44"/>
  <c r="C60" i="44"/>
  <c r="D60" i="44"/>
  <c r="E60" i="44"/>
  <c r="F60" i="44"/>
  <c r="I60" i="44"/>
  <c r="J60" i="44"/>
  <c r="C61" i="44"/>
  <c r="D61" i="44"/>
  <c r="E61" i="44"/>
  <c r="F61" i="44"/>
  <c r="I61" i="44"/>
  <c r="J61" i="44"/>
  <c r="C62" i="44"/>
  <c r="D62" i="44"/>
  <c r="E62" i="44"/>
  <c r="F62" i="44"/>
  <c r="I62" i="44"/>
  <c r="J62" i="44"/>
  <c r="C63" i="44"/>
  <c r="D63" i="44"/>
  <c r="E63" i="44"/>
  <c r="F63" i="44"/>
  <c r="I63" i="44"/>
  <c r="J63" i="44"/>
  <c r="C64" i="44"/>
  <c r="D64" i="44"/>
  <c r="E64" i="44"/>
  <c r="F64" i="44"/>
  <c r="I64" i="44"/>
  <c r="J64" i="44"/>
  <c r="C65" i="44"/>
  <c r="D65" i="44"/>
  <c r="E65" i="44"/>
  <c r="F65" i="44"/>
  <c r="I65" i="44"/>
  <c r="J65" i="44"/>
  <c r="C66" i="44"/>
  <c r="D66" i="44"/>
  <c r="E66" i="44"/>
  <c r="F66" i="44"/>
  <c r="I66" i="44"/>
  <c r="J66" i="44"/>
  <c r="D46" i="44"/>
  <c r="E46" i="44"/>
  <c r="F46" i="44"/>
  <c r="I46" i="44"/>
  <c r="J46" i="44"/>
  <c r="C46" i="44"/>
  <c r="C244" i="44"/>
  <c r="D244" i="44"/>
  <c r="E244" i="44"/>
  <c r="F244" i="44"/>
  <c r="I244" i="44"/>
  <c r="J244" i="44"/>
  <c r="C245" i="44"/>
  <c r="D245" i="44"/>
  <c r="E245" i="44"/>
  <c r="F245" i="44"/>
  <c r="I245" i="44"/>
  <c r="J245" i="44"/>
  <c r="C246" i="44"/>
  <c r="D246" i="44"/>
  <c r="E246" i="44"/>
  <c r="F246" i="44"/>
  <c r="I246" i="44"/>
  <c r="J246" i="44"/>
  <c r="C247" i="44"/>
  <c r="D247" i="44"/>
  <c r="E247" i="44"/>
  <c r="F247" i="44"/>
  <c r="I247" i="44"/>
  <c r="J247" i="44"/>
  <c r="C248" i="44"/>
  <c r="D248" i="44"/>
  <c r="E248" i="44"/>
  <c r="F248" i="44"/>
  <c r="I248" i="44"/>
  <c r="J248" i="44"/>
  <c r="C249" i="44"/>
  <c r="D249" i="44"/>
  <c r="E249" i="44"/>
  <c r="F249" i="44"/>
  <c r="I249" i="44"/>
  <c r="J249" i="44"/>
  <c r="J243" i="44"/>
  <c r="I243" i="44"/>
  <c r="F243" i="44"/>
  <c r="E243" i="44"/>
  <c r="D243" i="44"/>
  <c r="C243" i="44"/>
  <c r="C221" i="44"/>
  <c r="D221" i="44"/>
  <c r="E221" i="44"/>
  <c r="F221" i="44"/>
  <c r="I221" i="44"/>
  <c r="J221" i="44"/>
  <c r="C222" i="44"/>
  <c r="D222" i="44"/>
  <c r="E222" i="44"/>
  <c r="F222" i="44"/>
  <c r="I222" i="44"/>
  <c r="J222" i="44"/>
  <c r="C223" i="44"/>
  <c r="D223" i="44"/>
  <c r="E223" i="44"/>
  <c r="F223" i="44"/>
  <c r="I223" i="44"/>
  <c r="J223" i="44"/>
  <c r="C224" i="44"/>
  <c r="D224" i="44"/>
  <c r="E224" i="44"/>
  <c r="F224" i="44"/>
  <c r="I224" i="44"/>
  <c r="J224" i="44"/>
  <c r="C225" i="44"/>
  <c r="D225" i="44"/>
  <c r="E225" i="44"/>
  <c r="F225" i="44"/>
  <c r="I225" i="44"/>
  <c r="J225" i="44"/>
  <c r="C226" i="44"/>
  <c r="D226" i="44"/>
  <c r="E226" i="44"/>
  <c r="F226" i="44"/>
  <c r="I226" i="44"/>
  <c r="J226" i="44"/>
  <c r="C227" i="44"/>
  <c r="D227" i="44"/>
  <c r="E227" i="44"/>
  <c r="F227" i="44"/>
  <c r="I227" i="44"/>
  <c r="J227" i="44"/>
  <c r="C228" i="44"/>
  <c r="D228" i="44"/>
  <c r="E228" i="44"/>
  <c r="F228" i="44"/>
  <c r="I228" i="44"/>
  <c r="J228" i="44"/>
  <c r="C229" i="44"/>
  <c r="D229" i="44"/>
  <c r="E229" i="44"/>
  <c r="F229" i="44"/>
  <c r="I229" i="44"/>
  <c r="J229" i="44"/>
  <c r="C230" i="44"/>
  <c r="D230" i="44"/>
  <c r="E230" i="44"/>
  <c r="F230" i="44"/>
  <c r="I230" i="44"/>
  <c r="J230" i="44"/>
  <c r="C231" i="44"/>
  <c r="D231" i="44"/>
  <c r="E231" i="44"/>
  <c r="F231" i="44"/>
  <c r="I231" i="44"/>
  <c r="J231" i="44"/>
  <c r="C232" i="44"/>
  <c r="D232" i="44"/>
  <c r="E232" i="44"/>
  <c r="F232" i="44"/>
  <c r="I232" i="44"/>
  <c r="J232" i="44"/>
  <c r="C233" i="44"/>
  <c r="D233" i="44"/>
  <c r="E233" i="44"/>
  <c r="F233" i="44"/>
  <c r="I233" i="44"/>
  <c r="J233" i="44"/>
  <c r="C234" i="44"/>
  <c r="D234" i="44"/>
  <c r="E234" i="44"/>
  <c r="F234" i="44"/>
  <c r="I234" i="44"/>
  <c r="J234" i="44"/>
  <c r="C235" i="44"/>
  <c r="D235" i="44"/>
  <c r="E235" i="44"/>
  <c r="F235" i="44"/>
  <c r="I235" i="44"/>
  <c r="J235" i="44"/>
  <c r="C236" i="44"/>
  <c r="D236" i="44"/>
  <c r="E236" i="44"/>
  <c r="F236" i="44"/>
  <c r="I236" i="44"/>
  <c r="J236" i="44"/>
  <c r="C237" i="44"/>
  <c r="D237" i="44"/>
  <c r="E237" i="44"/>
  <c r="F237" i="44"/>
  <c r="I237" i="44"/>
  <c r="J237" i="44"/>
  <c r="C238" i="44"/>
  <c r="D238" i="44"/>
  <c r="E238" i="44"/>
  <c r="F238" i="44"/>
  <c r="I238" i="44"/>
  <c r="J238" i="44"/>
  <c r="C239" i="44"/>
  <c r="D239" i="44"/>
  <c r="E239" i="44"/>
  <c r="F239" i="44"/>
  <c r="I239" i="44"/>
  <c r="J239" i="44"/>
  <c r="C240" i="44"/>
  <c r="D240" i="44"/>
  <c r="E240" i="44"/>
  <c r="F240" i="44"/>
  <c r="I240" i="44"/>
  <c r="J240" i="44"/>
  <c r="C241" i="44"/>
  <c r="D241" i="44"/>
  <c r="E241" i="44"/>
  <c r="F241" i="44"/>
  <c r="I241" i="44"/>
  <c r="J241" i="44"/>
  <c r="D220" i="44"/>
  <c r="E220" i="44"/>
  <c r="F220" i="44"/>
  <c r="I220" i="44"/>
  <c r="J220" i="44"/>
  <c r="C220" i="44"/>
  <c r="J214" i="44"/>
  <c r="I214" i="44"/>
  <c r="F214" i="44"/>
  <c r="E214" i="44"/>
  <c r="D214" i="44"/>
  <c r="C214" i="44"/>
  <c r="J213" i="44"/>
  <c r="I213" i="44"/>
  <c r="F213" i="44"/>
  <c r="E213" i="44"/>
  <c r="D213" i="44"/>
  <c r="C213" i="44"/>
  <c r="J212" i="44"/>
  <c r="I212" i="44"/>
  <c r="F212" i="44"/>
  <c r="E212" i="44"/>
  <c r="D212" i="44"/>
  <c r="C212" i="44"/>
  <c r="J211" i="44"/>
  <c r="I211" i="44"/>
  <c r="F211" i="44"/>
  <c r="E211" i="44"/>
  <c r="D211" i="44"/>
  <c r="C211" i="44"/>
  <c r="J210" i="44"/>
  <c r="I210" i="44"/>
  <c r="F210" i="44"/>
  <c r="E210" i="44"/>
  <c r="D210" i="44"/>
  <c r="C210" i="44"/>
  <c r="J209" i="44"/>
  <c r="I209" i="44"/>
  <c r="F209" i="44"/>
  <c r="E209" i="44"/>
  <c r="D209" i="44"/>
  <c r="C209" i="44"/>
  <c r="J208" i="44"/>
  <c r="I208" i="44"/>
  <c r="F208" i="44"/>
  <c r="E208" i="44"/>
  <c r="D208" i="44"/>
  <c r="C208" i="44"/>
  <c r="C186" i="44"/>
  <c r="D186" i="44"/>
  <c r="E186" i="44"/>
  <c r="F186" i="44"/>
  <c r="I186" i="44"/>
  <c r="J186" i="44"/>
  <c r="C187" i="44"/>
  <c r="D187" i="44"/>
  <c r="E187" i="44"/>
  <c r="F187" i="44"/>
  <c r="I187" i="44"/>
  <c r="J187" i="44"/>
  <c r="C188" i="44"/>
  <c r="D188" i="44"/>
  <c r="E188" i="44"/>
  <c r="F188" i="44"/>
  <c r="I188" i="44"/>
  <c r="J188" i="44"/>
  <c r="C189" i="44"/>
  <c r="D189" i="44"/>
  <c r="E189" i="44"/>
  <c r="F189" i="44"/>
  <c r="I189" i="44"/>
  <c r="J189" i="44"/>
  <c r="C190" i="44"/>
  <c r="D190" i="44"/>
  <c r="E190" i="44"/>
  <c r="F190" i="44"/>
  <c r="I190" i="44"/>
  <c r="J190" i="44"/>
  <c r="C191" i="44"/>
  <c r="D191" i="44"/>
  <c r="E191" i="44"/>
  <c r="F191" i="44"/>
  <c r="I191" i="44"/>
  <c r="J191" i="44"/>
  <c r="C192" i="44"/>
  <c r="D192" i="44"/>
  <c r="E192" i="44"/>
  <c r="F192" i="44"/>
  <c r="I192" i="44"/>
  <c r="J192" i="44"/>
  <c r="C193" i="44"/>
  <c r="D193" i="44"/>
  <c r="E193" i="44"/>
  <c r="F193" i="44"/>
  <c r="I193" i="44"/>
  <c r="J193" i="44"/>
  <c r="C194" i="44"/>
  <c r="D194" i="44"/>
  <c r="E194" i="44"/>
  <c r="F194" i="44"/>
  <c r="I194" i="44"/>
  <c r="J194" i="44"/>
  <c r="C195" i="44"/>
  <c r="D195" i="44"/>
  <c r="E195" i="44"/>
  <c r="F195" i="44"/>
  <c r="I195" i="44"/>
  <c r="J195" i="44"/>
  <c r="C196" i="44"/>
  <c r="D196" i="44"/>
  <c r="E196" i="44"/>
  <c r="F196" i="44"/>
  <c r="I196" i="44"/>
  <c r="J196" i="44"/>
  <c r="C197" i="44"/>
  <c r="D197" i="44"/>
  <c r="E197" i="44"/>
  <c r="F197" i="44"/>
  <c r="I197" i="44"/>
  <c r="J197" i="44"/>
  <c r="C198" i="44"/>
  <c r="D198" i="44"/>
  <c r="E198" i="44"/>
  <c r="F198" i="44"/>
  <c r="I198" i="44"/>
  <c r="J198" i="44"/>
  <c r="C199" i="44"/>
  <c r="D199" i="44"/>
  <c r="E199" i="44"/>
  <c r="F199" i="44"/>
  <c r="I199" i="44"/>
  <c r="J199" i="44"/>
  <c r="C200" i="44"/>
  <c r="D200" i="44"/>
  <c r="E200" i="44"/>
  <c r="F200" i="44"/>
  <c r="I200" i="44"/>
  <c r="J200" i="44"/>
  <c r="C201" i="44"/>
  <c r="D201" i="44"/>
  <c r="E201" i="44"/>
  <c r="F201" i="44"/>
  <c r="I201" i="44"/>
  <c r="J201" i="44"/>
  <c r="C202" i="44"/>
  <c r="D202" i="44"/>
  <c r="E202" i="44"/>
  <c r="F202" i="44"/>
  <c r="I202" i="44"/>
  <c r="J202" i="44"/>
  <c r="C203" i="44"/>
  <c r="D203" i="44"/>
  <c r="E203" i="44"/>
  <c r="F203" i="44"/>
  <c r="I203" i="44"/>
  <c r="J203" i="44"/>
  <c r="C204" i="44"/>
  <c r="D204" i="44"/>
  <c r="E204" i="44"/>
  <c r="F204" i="44"/>
  <c r="I204" i="44"/>
  <c r="J204" i="44"/>
  <c r="C205" i="44"/>
  <c r="D205" i="44"/>
  <c r="E205" i="44"/>
  <c r="F205" i="44"/>
  <c r="I205" i="44"/>
  <c r="J205" i="44"/>
  <c r="C206" i="44"/>
  <c r="D206" i="44"/>
  <c r="E206" i="44"/>
  <c r="F206" i="44"/>
  <c r="I206" i="44"/>
  <c r="J206" i="44"/>
  <c r="D185" i="44"/>
  <c r="E185" i="44"/>
  <c r="F185" i="44"/>
  <c r="I185" i="44"/>
  <c r="J185" i="44"/>
  <c r="C185" i="44"/>
  <c r="C174" i="44"/>
  <c r="D174" i="44"/>
  <c r="E174" i="44"/>
  <c r="F174" i="44"/>
  <c r="I174" i="44"/>
  <c r="J174" i="44"/>
  <c r="C175" i="44"/>
  <c r="D175" i="44"/>
  <c r="E175" i="44"/>
  <c r="F175" i="44"/>
  <c r="I175" i="44"/>
  <c r="J175" i="44"/>
  <c r="C176" i="44"/>
  <c r="D176" i="44"/>
  <c r="E176" i="44"/>
  <c r="F176" i="44"/>
  <c r="I176" i="44"/>
  <c r="J176" i="44"/>
  <c r="C177" i="44"/>
  <c r="D177" i="44"/>
  <c r="E177" i="44"/>
  <c r="F177" i="44"/>
  <c r="I177" i="44"/>
  <c r="J177" i="44"/>
  <c r="C178" i="44"/>
  <c r="D178" i="44"/>
  <c r="E178" i="44"/>
  <c r="F178" i="44"/>
  <c r="I178" i="44"/>
  <c r="J178" i="44"/>
  <c r="C179" i="44"/>
  <c r="D179" i="44"/>
  <c r="E179" i="44"/>
  <c r="F179" i="44"/>
  <c r="I179" i="44"/>
  <c r="J179" i="44"/>
  <c r="J173" i="44"/>
  <c r="I173" i="44"/>
  <c r="F173" i="44"/>
  <c r="E173" i="44"/>
  <c r="D173" i="44"/>
  <c r="C173" i="44"/>
  <c r="C170" i="44"/>
  <c r="D170" i="44"/>
  <c r="E170" i="44"/>
  <c r="F170" i="44"/>
  <c r="I170" i="44"/>
  <c r="J170" i="44"/>
  <c r="C171" i="44"/>
  <c r="D171" i="44"/>
  <c r="E171" i="44"/>
  <c r="F171" i="44"/>
  <c r="I171" i="44"/>
  <c r="J171" i="44"/>
  <c r="C151" i="44"/>
  <c r="D151" i="44"/>
  <c r="E151" i="44"/>
  <c r="F151" i="44"/>
  <c r="I151" i="44"/>
  <c r="J151" i="44"/>
  <c r="C152" i="44"/>
  <c r="D152" i="44"/>
  <c r="E152" i="44"/>
  <c r="F152" i="44"/>
  <c r="I152" i="44"/>
  <c r="J152" i="44"/>
  <c r="C153" i="44"/>
  <c r="D153" i="44"/>
  <c r="E153" i="44"/>
  <c r="F153" i="44"/>
  <c r="I153" i="44"/>
  <c r="J153" i="44"/>
  <c r="C154" i="44"/>
  <c r="D154" i="44"/>
  <c r="E154" i="44"/>
  <c r="F154" i="44"/>
  <c r="I154" i="44"/>
  <c r="J154" i="44"/>
  <c r="C155" i="44"/>
  <c r="D155" i="44"/>
  <c r="E155" i="44"/>
  <c r="F155" i="44"/>
  <c r="I155" i="44"/>
  <c r="J155" i="44"/>
  <c r="C156" i="44"/>
  <c r="D156" i="44"/>
  <c r="E156" i="44"/>
  <c r="F156" i="44"/>
  <c r="I156" i="44"/>
  <c r="J156" i="44"/>
  <c r="C157" i="44"/>
  <c r="D157" i="44"/>
  <c r="E157" i="44"/>
  <c r="F157" i="44"/>
  <c r="I157" i="44"/>
  <c r="J157" i="44"/>
  <c r="C158" i="44"/>
  <c r="D158" i="44"/>
  <c r="E158" i="44"/>
  <c r="F158" i="44"/>
  <c r="I158" i="44"/>
  <c r="J158" i="44"/>
  <c r="C159" i="44"/>
  <c r="D159" i="44"/>
  <c r="E159" i="44"/>
  <c r="F159" i="44"/>
  <c r="I159" i="44"/>
  <c r="J159" i="44"/>
  <c r="C160" i="44"/>
  <c r="D160" i="44"/>
  <c r="E160" i="44"/>
  <c r="F160" i="44"/>
  <c r="I160" i="44"/>
  <c r="J160" i="44"/>
  <c r="C161" i="44"/>
  <c r="D161" i="44"/>
  <c r="E161" i="44"/>
  <c r="F161" i="44"/>
  <c r="I161" i="44"/>
  <c r="J161" i="44"/>
  <c r="C162" i="44"/>
  <c r="D162" i="44"/>
  <c r="E162" i="44"/>
  <c r="F162" i="44"/>
  <c r="I162" i="44"/>
  <c r="J162" i="44"/>
  <c r="C163" i="44"/>
  <c r="D163" i="44"/>
  <c r="E163" i="44"/>
  <c r="F163" i="44"/>
  <c r="I163" i="44"/>
  <c r="J163" i="44"/>
  <c r="C164" i="44"/>
  <c r="D164" i="44"/>
  <c r="E164" i="44"/>
  <c r="F164" i="44"/>
  <c r="I164" i="44"/>
  <c r="J164" i="44"/>
  <c r="C165" i="44"/>
  <c r="D165" i="44"/>
  <c r="E165" i="44"/>
  <c r="F165" i="44"/>
  <c r="I165" i="44"/>
  <c r="J165" i="44"/>
  <c r="C166" i="44"/>
  <c r="D166" i="44"/>
  <c r="E166" i="44"/>
  <c r="F166" i="44"/>
  <c r="I166" i="44"/>
  <c r="J166" i="44"/>
  <c r="C167" i="44"/>
  <c r="D167" i="44"/>
  <c r="E167" i="44"/>
  <c r="F167" i="44"/>
  <c r="I167" i="44"/>
  <c r="J167" i="44"/>
  <c r="C168" i="44"/>
  <c r="D168" i="44"/>
  <c r="E168" i="44"/>
  <c r="F168" i="44"/>
  <c r="I168" i="44"/>
  <c r="J168" i="44"/>
  <c r="C169" i="44"/>
  <c r="D169" i="44"/>
  <c r="E169" i="44"/>
  <c r="F169" i="44"/>
  <c r="I169" i="44"/>
  <c r="J169" i="44"/>
  <c r="D150" i="44"/>
  <c r="E150" i="44"/>
  <c r="F150" i="44"/>
  <c r="I150" i="44"/>
  <c r="J150" i="44"/>
  <c r="C150" i="44"/>
  <c r="C139" i="44"/>
  <c r="D139" i="44"/>
  <c r="E139" i="44"/>
  <c r="F139" i="44"/>
  <c r="I139" i="44"/>
  <c r="J139" i="44"/>
  <c r="C140" i="44"/>
  <c r="D140" i="44"/>
  <c r="E140" i="44"/>
  <c r="F140" i="44"/>
  <c r="I140" i="44"/>
  <c r="J140" i="44"/>
  <c r="C141" i="44"/>
  <c r="D141" i="44"/>
  <c r="E141" i="44"/>
  <c r="F141" i="44"/>
  <c r="I141" i="44"/>
  <c r="J141" i="44"/>
  <c r="C142" i="44"/>
  <c r="D142" i="44"/>
  <c r="E142" i="44"/>
  <c r="F142" i="44"/>
  <c r="I142" i="44"/>
  <c r="J142" i="44"/>
  <c r="C143" i="44"/>
  <c r="D143" i="44"/>
  <c r="E143" i="44"/>
  <c r="F143" i="44"/>
  <c r="I143" i="44"/>
  <c r="J143" i="44"/>
  <c r="C144" i="44"/>
  <c r="D144" i="44"/>
  <c r="E144" i="44"/>
  <c r="F144" i="44"/>
  <c r="I144" i="44"/>
  <c r="J144" i="44"/>
  <c r="J138" i="44"/>
  <c r="I138" i="44"/>
  <c r="F138" i="44"/>
  <c r="E138" i="44"/>
  <c r="D138" i="44"/>
  <c r="C138" i="44"/>
  <c r="C116" i="44"/>
  <c r="D116" i="44"/>
  <c r="E116" i="44"/>
  <c r="F116" i="44"/>
  <c r="I116" i="44"/>
  <c r="J116" i="44"/>
  <c r="C117" i="44"/>
  <c r="D117" i="44"/>
  <c r="E117" i="44"/>
  <c r="F117" i="44"/>
  <c r="I117" i="44"/>
  <c r="J117" i="44"/>
  <c r="C118" i="44"/>
  <c r="D118" i="44"/>
  <c r="E118" i="44"/>
  <c r="F118" i="44"/>
  <c r="I118" i="44"/>
  <c r="J118" i="44"/>
  <c r="C119" i="44"/>
  <c r="D119" i="44"/>
  <c r="E119" i="44"/>
  <c r="F119" i="44"/>
  <c r="I119" i="44"/>
  <c r="J119" i="44"/>
  <c r="C120" i="44"/>
  <c r="D120" i="44"/>
  <c r="E120" i="44"/>
  <c r="F120" i="44"/>
  <c r="I120" i="44"/>
  <c r="J120" i="44"/>
  <c r="C121" i="44"/>
  <c r="D121" i="44"/>
  <c r="E121" i="44"/>
  <c r="F121" i="44"/>
  <c r="I121" i="44"/>
  <c r="J121" i="44"/>
  <c r="C122" i="44"/>
  <c r="D122" i="44"/>
  <c r="E122" i="44"/>
  <c r="F122" i="44"/>
  <c r="I122" i="44"/>
  <c r="J122" i="44"/>
  <c r="C123" i="44"/>
  <c r="D123" i="44"/>
  <c r="E123" i="44"/>
  <c r="F123" i="44"/>
  <c r="I123" i="44"/>
  <c r="J123" i="44"/>
  <c r="C124" i="44"/>
  <c r="D124" i="44"/>
  <c r="E124" i="44"/>
  <c r="F124" i="44"/>
  <c r="I124" i="44"/>
  <c r="J124" i="44"/>
  <c r="C125" i="44"/>
  <c r="D125" i="44"/>
  <c r="E125" i="44"/>
  <c r="F125" i="44"/>
  <c r="I125" i="44"/>
  <c r="J125" i="44"/>
  <c r="C126" i="44"/>
  <c r="D126" i="44"/>
  <c r="E126" i="44"/>
  <c r="F126" i="44"/>
  <c r="I126" i="44"/>
  <c r="J126" i="44"/>
  <c r="C127" i="44"/>
  <c r="D127" i="44"/>
  <c r="E127" i="44"/>
  <c r="F127" i="44"/>
  <c r="I127" i="44"/>
  <c r="J127" i="44"/>
  <c r="C128" i="44"/>
  <c r="D128" i="44"/>
  <c r="E128" i="44"/>
  <c r="F128" i="44"/>
  <c r="I128" i="44"/>
  <c r="J128" i="44"/>
  <c r="C129" i="44"/>
  <c r="D129" i="44"/>
  <c r="E129" i="44"/>
  <c r="F129" i="44"/>
  <c r="I129" i="44"/>
  <c r="J129" i="44"/>
  <c r="C130" i="44"/>
  <c r="D130" i="44"/>
  <c r="E130" i="44"/>
  <c r="F130" i="44"/>
  <c r="I130" i="44"/>
  <c r="J130" i="44"/>
  <c r="C131" i="44"/>
  <c r="D131" i="44"/>
  <c r="E131" i="44"/>
  <c r="F131" i="44"/>
  <c r="I131" i="44"/>
  <c r="J131" i="44"/>
  <c r="C132" i="44"/>
  <c r="D132" i="44"/>
  <c r="E132" i="44"/>
  <c r="F132" i="44"/>
  <c r="I132" i="44"/>
  <c r="J132" i="44"/>
  <c r="C133" i="44"/>
  <c r="D133" i="44"/>
  <c r="E133" i="44"/>
  <c r="F133" i="44"/>
  <c r="I133" i="44"/>
  <c r="J133" i="44"/>
  <c r="C134" i="44"/>
  <c r="D134" i="44"/>
  <c r="E134" i="44"/>
  <c r="F134" i="44"/>
  <c r="I134" i="44"/>
  <c r="J134" i="44"/>
  <c r="C135" i="44"/>
  <c r="D135" i="44"/>
  <c r="E135" i="44"/>
  <c r="F135" i="44"/>
  <c r="I135" i="44"/>
  <c r="J135" i="44"/>
  <c r="C136" i="44"/>
  <c r="D136" i="44"/>
  <c r="E136" i="44"/>
  <c r="F136" i="44"/>
  <c r="I136" i="44"/>
  <c r="J136" i="44"/>
  <c r="D115" i="44"/>
  <c r="E115" i="44"/>
  <c r="F115" i="44"/>
  <c r="I115" i="44"/>
  <c r="J115" i="44"/>
  <c r="C115" i="44"/>
  <c r="G109" i="44"/>
  <c r="D45" i="44"/>
  <c r="E45" i="44"/>
  <c r="F45" i="44"/>
  <c r="I45" i="44"/>
  <c r="J45" i="44"/>
  <c r="C45" i="44"/>
  <c r="C10" i="44" l="1"/>
  <c r="I28" i="44"/>
  <c r="E23" i="44"/>
  <c r="I22" i="44"/>
  <c r="E21" i="44"/>
  <c r="I20" i="44"/>
  <c r="G140" i="44"/>
  <c r="G206" i="44"/>
  <c r="G196" i="44"/>
  <c r="G190" i="44"/>
  <c r="H208" i="44"/>
  <c r="H209" i="44"/>
  <c r="G241" i="44"/>
  <c r="G238" i="44"/>
  <c r="G236" i="44"/>
  <c r="G234" i="44"/>
  <c r="G228" i="44"/>
  <c r="G226" i="44"/>
  <c r="G224" i="44"/>
  <c r="D11" i="44"/>
  <c r="D15" i="44"/>
  <c r="D13" i="44"/>
  <c r="G235" i="44"/>
  <c r="G233" i="44"/>
  <c r="G221" i="44"/>
  <c r="E10" i="44"/>
  <c r="F28" i="44"/>
  <c r="J23" i="44"/>
  <c r="F22" i="44"/>
  <c r="J21" i="44"/>
  <c r="F20" i="44"/>
  <c r="F27" i="44"/>
  <c r="J26" i="44"/>
  <c r="F25" i="44"/>
  <c r="J24" i="44"/>
  <c r="F19" i="44"/>
  <c r="J18" i="44"/>
  <c r="F17" i="44"/>
  <c r="J14" i="44"/>
  <c r="J12" i="44"/>
  <c r="C30" i="44"/>
  <c r="C28" i="44"/>
  <c r="C24" i="44"/>
  <c r="C20" i="44"/>
  <c r="D10" i="44"/>
  <c r="D29" i="44"/>
  <c r="D27" i="44"/>
  <c r="D25" i="44"/>
  <c r="D23" i="44"/>
  <c r="D21" i="44"/>
  <c r="D19" i="44"/>
  <c r="D17" i="44"/>
  <c r="C15" i="44"/>
  <c r="C13" i="44"/>
  <c r="C38" i="44"/>
  <c r="C31" i="44"/>
  <c r="C29" i="44"/>
  <c r="C27" i="44"/>
  <c r="C25" i="44"/>
  <c r="C23" i="44"/>
  <c r="C21" i="44"/>
  <c r="C19" i="44"/>
  <c r="C17" i="44"/>
  <c r="D14" i="44"/>
  <c r="D12" i="44"/>
  <c r="C26" i="44"/>
  <c r="C22" i="44"/>
  <c r="C18" i="44"/>
  <c r="J28" i="44"/>
  <c r="C11" i="44"/>
  <c r="D28" i="44"/>
  <c r="D26" i="44"/>
  <c r="D24" i="44"/>
  <c r="D22" i="44"/>
  <c r="D20" i="44"/>
  <c r="D18" i="44"/>
  <c r="C16" i="44"/>
  <c r="C14" i="44"/>
  <c r="C12" i="44"/>
  <c r="C39" i="44"/>
  <c r="D16" i="44"/>
  <c r="E13" i="44"/>
  <c r="I27" i="44"/>
  <c r="E26" i="44"/>
  <c r="I25" i="44"/>
  <c r="E24" i="44"/>
  <c r="I19" i="44"/>
  <c r="E18" i="44"/>
  <c r="I17" i="44"/>
  <c r="I15" i="44"/>
  <c r="I13" i="44"/>
  <c r="I11" i="44"/>
  <c r="I23" i="44"/>
  <c r="I21" i="44"/>
  <c r="J22" i="44"/>
  <c r="J20" i="44"/>
  <c r="E28" i="44"/>
  <c r="E22" i="44"/>
  <c r="E20" i="44"/>
  <c r="F23" i="44"/>
  <c r="F21" i="44"/>
  <c r="F14" i="44"/>
  <c r="E14" i="44"/>
  <c r="F13" i="44"/>
  <c r="I26" i="44"/>
  <c r="I24" i="44"/>
  <c r="I18" i="44"/>
  <c r="J27" i="44"/>
  <c r="J25" i="44"/>
  <c r="J19" i="44"/>
  <c r="J17" i="44"/>
  <c r="I14" i="44"/>
  <c r="I12" i="44"/>
  <c r="J15" i="44"/>
  <c r="J13" i="44"/>
  <c r="J11" i="44"/>
  <c r="E27" i="44"/>
  <c r="E25" i="44"/>
  <c r="E19" i="44"/>
  <c r="E17" i="44"/>
  <c r="F26" i="44"/>
  <c r="F24" i="44"/>
  <c r="F18" i="44"/>
  <c r="F15" i="44"/>
  <c r="F11" i="44"/>
  <c r="E15" i="44"/>
  <c r="E11" i="44"/>
  <c r="F12" i="44"/>
  <c r="G222" i="44"/>
  <c r="E12" i="44"/>
  <c r="I16" i="44"/>
  <c r="J16" i="44"/>
  <c r="J10" i="44"/>
  <c r="J29" i="44"/>
  <c r="I10" i="44"/>
  <c r="I29" i="44"/>
  <c r="E29" i="44"/>
  <c r="F16" i="44"/>
  <c r="E16" i="44"/>
  <c r="F10" i="44"/>
  <c r="F29" i="44"/>
  <c r="H212" i="44"/>
  <c r="H210" i="44"/>
  <c r="G231" i="44"/>
  <c r="G225" i="44"/>
  <c r="G243" i="44"/>
  <c r="G135" i="44"/>
  <c r="G133" i="44"/>
  <c r="G131" i="44"/>
  <c r="G129" i="44"/>
  <c r="G127" i="44"/>
  <c r="G125" i="44"/>
  <c r="G123" i="44"/>
  <c r="G119" i="44"/>
  <c r="G117" i="44"/>
  <c r="H138" i="44"/>
  <c r="G143" i="44"/>
  <c r="G141" i="44"/>
  <c r="G139" i="44"/>
  <c r="G248" i="44"/>
  <c r="G246" i="44"/>
  <c r="H135" i="44"/>
  <c r="H133" i="44"/>
  <c r="H131" i="44"/>
  <c r="H129" i="44"/>
  <c r="H127" i="44"/>
  <c r="H123" i="44"/>
  <c r="H119" i="44"/>
  <c r="H117" i="44"/>
  <c r="G138" i="44"/>
  <c r="H141" i="44"/>
  <c r="H139" i="44"/>
  <c r="H203" i="44"/>
  <c r="H189" i="44"/>
  <c r="H235" i="44"/>
  <c r="H231" i="44"/>
  <c r="H225" i="44"/>
  <c r="H211" i="44"/>
  <c r="H205" i="44"/>
  <c r="G202" i="44"/>
  <c r="H201" i="44"/>
  <c r="G200" i="44"/>
  <c r="H199" i="44"/>
  <c r="G198" i="44"/>
  <c r="H197" i="44"/>
  <c r="H195" i="44"/>
  <c r="G194" i="44"/>
  <c r="H193" i="44"/>
  <c r="G192" i="44"/>
  <c r="G188" i="44"/>
  <c r="H187" i="44"/>
  <c r="G186" i="44"/>
  <c r="H125" i="44"/>
  <c r="G204" i="44"/>
  <c r="H214" i="44"/>
  <c r="H213" i="44"/>
  <c r="H143" i="44"/>
  <c r="H241" i="44"/>
  <c r="H121" i="44"/>
  <c r="H191" i="44"/>
  <c r="G121" i="44"/>
  <c r="H115" i="44"/>
  <c r="G185" i="44"/>
  <c r="D31" i="44"/>
  <c r="G169" i="44"/>
  <c r="G167" i="44"/>
  <c r="G165" i="44"/>
  <c r="G161" i="44"/>
  <c r="G159" i="44"/>
  <c r="G157" i="44"/>
  <c r="G153" i="44"/>
  <c r="G151" i="44"/>
  <c r="H238" i="44"/>
  <c r="H234" i="44"/>
  <c r="H230" i="44"/>
  <c r="H228" i="44"/>
  <c r="H226" i="44"/>
  <c r="H224" i="44"/>
  <c r="H221" i="44"/>
  <c r="G244" i="44"/>
  <c r="G239" i="44"/>
  <c r="G237" i="44"/>
  <c r="G229" i="44"/>
  <c r="G227" i="44"/>
  <c r="G223" i="44"/>
  <c r="H249" i="44"/>
  <c r="G249" i="44"/>
  <c r="H248" i="44"/>
  <c r="H247" i="44"/>
  <c r="G247" i="44"/>
  <c r="H246" i="44"/>
  <c r="H244" i="44"/>
  <c r="H243" i="44"/>
  <c r="G245" i="44"/>
  <c r="H245" i="44"/>
  <c r="H240" i="44"/>
  <c r="G240" i="44"/>
  <c r="H239" i="44"/>
  <c r="H237" i="44"/>
  <c r="H236" i="44"/>
  <c r="H233" i="44"/>
  <c r="H232" i="44"/>
  <c r="G232" i="44"/>
  <c r="G230" i="44"/>
  <c r="H229" i="44"/>
  <c r="H227" i="44"/>
  <c r="H223" i="44"/>
  <c r="H222" i="44"/>
  <c r="H220" i="44"/>
  <c r="G220" i="44"/>
  <c r="G179" i="44"/>
  <c r="G177" i="44"/>
  <c r="G175" i="44"/>
  <c r="H185" i="44"/>
  <c r="G205" i="44"/>
  <c r="G203" i="44"/>
  <c r="G201" i="44"/>
  <c r="G199" i="44"/>
  <c r="G197" i="44"/>
  <c r="G195" i="44"/>
  <c r="G193" i="44"/>
  <c r="G191" i="44"/>
  <c r="G189" i="44"/>
  <c r="G187" i="44"/>
  <c r="H206" i="44"/>
  <c r="H204" i="44"/>
  <c r="H202" i="44"/>
  <c r="H200" i="44"/>
  <c r="H198" i="44"/>
  <c r="H196" i="44"/>
  <c r="H194" i="44"/>
  <c r="H192" i="44"/>
  <c r="H190" i="44"/>
  <c r="H188" i="44"/>
  <c r="H186" i="44"/>
  <c r="G208" i="44"/>
  <c r="G209" i="44"/>
  <c r="G210" i="44"/>
  <c r="G211" i="44"/>
  <c r="G212" i="44"/>
  <c r="G213" i="44"/>
  <c r="G214" i="44"/>
  <c r="G142" i="44"/>
  <c r="H169" i="44"/>
  <c r="H167" i="44"/>
  <c r="H165" i="44"/>
  <c r="H163" i="44"/>
  <c r="H161" i="44"/>
  <c r="H159" i="44"/>
  <c r="H157" i="44"/>
  <c r="H155" i="44"/>
  <c r="H153" i="44"/>
  <c r="H151" i="44"/>
  <c r="H170" i="44"/>
  <c r="G173" i="44"/>
  <c r="H178" i="44"/>
  <c r="H176" i="44"/>
  <c r="H174" i="44"/>
  <c r="G178" i="44"/>
  <c r="G176" i="44"/>
  <c r="G174" i="44"/>
  <c r="H171" i="44"/>
  <c r="H150" i="44"/>
  <c r="G168" i="44"/>
  <c r="G166" i="44"/>
  <c r="G164" i="44"/>
  <c r="G163" i="44"/>
  <c r="G162" i="44"/>
  <c r="G160" i="44"/>
  <c r="G158" i="44"/>
  <c r="G156" i="44"/>
  <c r="G155" i="44"/>
  <c r="G154" i="44"/>
  <c r="G152" i="44"/>
  <c r="G171" i="44"/>
  <c r="H173" i="44"/>
  <c r="H179" i="44"/>
  <c r="H177" i="44"/>
  <c r="H175" i="44"/>
  <c r="G170" i="44"/>
  <c r="G150" i="44"/>
  <c r="H168" i="44"/>
  <c r="H166" i="44"/>
  <c r="H164" i="44"/>
  <c r="H162" i="44"/>
  <c r="H160" i="44"/>
  <c r="H158" i="44"/>
  <c r="H156" i="44"/>
  <c r="H154" i="44"/>
  <c r="H152" i="44"/>
  <c r="G104" i="44"/>
  <c r="G144" i="44"/>
  <c r="H144" i="44"/>
  <c r="H142" i="44"/>
  <c r="H140" i="44"/>
  <c r="G115" i="44"/>
  <c r="H136" i="44"/>
  <c r="H134" i="44"/>
  <c r="H132" i="44"/>
  <c r="H130" i="44"/>
  <c r="H128" i="44"/>
  <c r="H126" i="44"/>
  <c r="H124" i="44"/>
  <c r="H122" i="44"/>
  <c r="H120" i="44"/>
  <c r="H118" i="44"/>
  <c r="H116" i="44"/>
  <c r="G136" i="44"/>
  <c r="G134" i="44"/>
  <c r="G132" i="44"/>
  <c r="G130" i="44"/>
  <c r="G128" i="44"/>
  <c r="G126" i="44"/>
  <c r="G124" i="44"/>
  <c r="G122" i="44"/>
  <c r="G120" i="44"/>
  <c r="G118" i="44"/>
  <c r="G116" i="44"/>
  <c r="G106" i="44"/>
  <c r="G108" i="44"/>
  <c r="F31" i="44"/>
  <c r="I39" i="44"/>
  <c r="H109" i="44"/>
  <c r="C33" i="44"/>
  <c r="F39" i="44"/>
  <c r="D36" i="44"/>
  <c r="H108" i="44"/>
  <c r="H106" i="44"/>
  <c r="H104" i="44"/>
  <c r="E39" i="44"/>
  <c r="D38" i="44"/>
  <c r="D34" i="44"/>
  <c r="H103" i="44"/>
  <c r="J39" i="44"/>
  <c r="D39" i="44"/>
  <c r="F35" i="44"/>
  <c r="E33" i="44"/>
  <c r="F37" i="44"/>
  <c r="G103" i="44"/>
  <c r="H107" i="44"/>
  <c r="H105" i="44"/>
  <c r="G107" i="44"/>
  <c r="G105" i="44"/>
  <c r="C37" i="44"/>
  <c r="C35" i="44"/>
  <c r="D30" i="44"/>
  <c r="I33" i="44"/>
  <c r="J35" i="44"/>
  <c r="I37" i="44"/>
  <c r="J38" i="44"/>
  <c r="J36" i="44"/>
  <c r="J34" i="44"/>
  <c r="J37" i="44"/>
  <c r="I35" i="44"/>
  <c r="J33" i="44"/>
  <c r="I38" i="44"/>
  <c r="I36" i="44"/>
  <c r="I34" i="44"/>
  <c r="I31" i="44"/>
  <c r="J30" i="44"/>
  <c r="I30" i="44"/>
  <c r="J31" i="44"/>
  <c r="D33" i="44"/>
  <c r="E37" i="44"/>
  <c r="C36" i="44"/>
  <c r="E35" i="44"/>
  <c r="C34" i="44"/>
  <c r="D37" i="44"/>
  <c r="D35" i="44"/>
  <c r="F30" i="44"/>
  <c r="E30" i="44"/>
  <c r="H73" i="44"/>
  <c r="H69" i="44"/>
  <c r="H68" i="44"/>
  <c r="H50" i="44"/>
  <c r="H48" i="44"/>
  <c r="H66" i="44"/>
  <c r="H64" i="44"/>
  <c r="H62" i="44"/>
  <c r="H60" i="44"/>
  <c r="H58" i="44"/>
  <c r="H56" i="44"/>
  <c r="H54" i="44"/>
  <c r="H52" i="44"/>
  <c r="G50" i="44"/>
  <c r="G48" i="44"/>
  <c r="G62" i="44"/>
  <c r="G60" i="44"/>
  <c r="H47" i="44"/>
  <c r="H45" i="44"/>
  <c r="G66" i="44"/>
  <c r="G64" i="44"/>
  <c r="G58" i="44"/>
  <c r="G56" i="44"/>
  <c r="G54" i="44"/>
  <c r="G52" i="44"/>
  <c r="H49" i="44"/>
  <c r="H65" i="44"/>
  <c r="H63" i="44"/>
  <c r="H61" i="44"/>
  <c r="H59" i="44"/>
  <c r="H57" i="44"/>
  <c r="H55" i="44"/>
  <c r="H53" i="44"/>
  <c r="H71" i="44"/>
  <c r="F38" i="44"/>
  <c r="F34" i="44"/>
  <c r="F36" i="44"/>
  <c r="G68" i="44"/>
  <c r="H51" i="44"/>
  <c r="H14" i="6"/>
  <c r="H14" i="7"/>
  <c r="G73" i="44"/>
  <c r="G71" i="44"/>
  <c r="G69" i="44"/>
  <c r="H74" i="44"/>
  <c r="H72" i="44"/>
  <c r="H70" i="44"/>
  <c r="G70" i="44"/>
  <c r="F33" i="44"/>
  <c r="E38" i="44"/>
  <c r="E36" i="44"/>
  <c r="E34" i="44"/>
  <c r="G74" i="44"/>
  <c r="E31" i="44"/>
  <c r="H46" i="44"/>
  <c r="G65" i="44"/>
  <c r="G63" i="44"/>
  <c r="G61" i="44"/>
  <c r="G59" i="44"/>
  <c r="G57" i="44"/>
  <c r="G55" i="44"/>
  <c r="G53" i="44"/>
  <c r="G51" i="44"/>
  <c r="G49" i="44"/>
  <c r="G47" i="44"/>
  <c r="G72" i="44"/>
  <c r="G45" i="44"/>
  <c r="G46" i="44"/>
  <c r="G10" i="44" l="1"/>
  <c r="H10" i="44"/>
  <c r="G24" i="44"/>
  <c r="G22" i="44"/>
  <c r="H12" i="44"/>
  <c r="H22" i="44"/>
  <c r="H31" i="44"/>
  <c r="G18" i="44"/>
  <c r="H27" i="44"/>
  <c r="H21" i="44"/>
  <c r="H29" i="44"/>
  <c r="G14" i="44"/>
  <c r="H14" i="44"/>
  <c r="G26" i="44"/>
  <c r="G37" i="44"/>
  <c r="G33" i="44"/>
  <c r="H36" i="44"/>
  <c r="G27" i="44"/>
  <c r="H13" i="44"/>
  <c r="G16" i="44"/>
  <c r="G30" i="44"/>
  <c r="G11" i="44"/>
  <c r="G13" i="44"/>
  <c r="G21" i="44"/>
  <c r="G28" i="44"/>
  <c r="H26" i="44"/>
  <c r="G20" i="44"/>
  <c r="H23" i="44"/>
  <c r="G39" i="44"/>
  <c r="H28" i="44"/>
  <c r="H18" i="44"/>
  <c r="G38" i="44"/>
  <c r="H38" i="44"/>
  <c r="H34" i="44"/>
  <c r="H16" i="44"/>
  <c r="H25" i="44"/>
  <c r="H19" i="44"/>
  <c r="H30" i="44"/>
  <c r="H39" i="44"/>
  <c r="G19" i="44"/>
  <c r="H33" i="44"/>
  <c r="H17" i="44"/>
  <c r="G29" i="44"/>
  <c r="G34" i="44"/>
  <c r="H35" i="44"/>
  <c r="H37" i="44"/>
  <c r="H20" i="44"/>
  <c r="H11" i="44"/>
  <c r="H24" i="44"/>
  <c r="G35" i="44"/>
  <c r="H15" i="44"/>
  <c r="G25" i="44"/>
  <c r="G12" i="44"/>
  <c r="G36" i="44"/>
  <c r="G15" i="44"/>
  <c r="G23" i="44"/>
  <c r="G31" i="44"/>
  <c r="G17" i="44"/>
</calcChain>
</file>

<file path=xl/sharedStrings.xml><?xml version="1.0" encoding="utf-8"?>
<sst xmlns="http://schemas.openxmlformats.org/spreadsheetml/2006/main" count="3226" uniqueCount="75">
  <si>
    <t>No. of accounts in actuals , Amount in thousands</t>
  </si>
  <si>
    <t xml:space="preserve">Sr. No </t>
  </si>
  <si>
    <t>Sector</t>
  </si>
  <si>
    <t>ACP Target (Fixed Annual)</t>
  </si>
  <si>
    <t>Achievement (Disbursement) upto the end of current quarter</t>
  </si>
  <si>
    <t>% Achievement (Disbursement)</t>
  </si>
  <si>
    <t>Amount O/s</t>
  </si>
  <si>
    <t>No. of Acc.</t>
  </si>
  <si>
    <t>Amount</t>
  </si>
  <si>
    <t>Priority  Sector (1A+1B+1C+1D+1E+1F+1G+1H)</t>
  </si>
  <si>
    <t>1A</t>
  </si>
  <si>
    <t>Agriculture= 1A(i)+1A(ii)+1A (iii)</t>
  </si>
  <si>
    <t>1A(i)</t>
  </si>
  <si>
    <t>Farm Credit</t>
  </si>
  <si>
    <t>1A(ii)</t>
  </si>
  <si>
    <t>Agriculture Infrastructure</t>
  </si>
  <si>
    <t>1A(iii)</t>
  </si>
  <si>
    <t>Ancillary Activities</t>
  </si>
  <si>
    <t>Out of 1A(iii) above, loans upto 50 crore to Start-ups engaged in Agri &amp; Allied services</t>
  </si>
  <si>
    <t>Out of Agriculture, loans to Small &amp; Marginal Farmers</t>
  </si>
  <si>
    <t>1B</t>
  </si>
  <si>
    <t>MSMEs = 1B(i)+1B(ii)+1B(iii)+1B(iv)</t>
  </si>
  <si>
    <t>1B(i)</t>
  </si>
  <si>
    <r>
      <t xml:space="preserve">Micro Enterprises (Manufacturing + Service) </t>
    </r>
    <r>
      <rPr>
        <sz val="11"/>
        <color indexed="8"/>
        <rFont val="Calibri"/>
        <family val="2"/>
      </rPr>
      <t>(including Khadi &amp; Village Industries)</t>
    </r>
  </si>
  <si>
    <t>1B(ii)</t>
  </si>
  <si>
    <t>Small Enterprises (Manufacturing + Service)</t>
  </si>
  <si>
    <t>1B(iii)</t>
  </si>
  <si>
    <t>Medium Enterprises (Manufacturing + Service)</t>
  </si>
  <si>
    <t>1B(iv)</t>
  </si>
  <si>
    <t>Other finance to MSMEs (As indicated in Master Direction on PSL)</t>
  </si>
  <si>
    <t>Out of 1B(iv) above, loans upto 50 crores to Start-ups)</t>
  </si>
  <si>
    <t>1C</t>
  </si>
  <si>
    <t>Export Credit</t>
  </si>
  <si>
    <t>1D</t>
  </si>
  <si>
    <t>Education</t>
  </si>
  <si>
    <t>1E</t>
  </si>
  <si>
    <t xml:space="preserve">Housing </t>
  </si>
  <si>
    <t>1F</t>
  </si>
  <si>
    <t>Social Infrastructure</t>
  </si>
  <si>
    <t>1G</t>
  </si>
  <si>
    <t>Renewable Energy</t>
  </si>
  <si>
    <t>1H</t>
  </si>
  <si>
    <t>Others</t>
  </si>
  <si>
    <t>Out of 1H above, loans upto 50 crore to Start-ups (other than Agri/ MSME)</t>
  </si>
  <si>
    <t>Sub total Priority Sector Lending = 1A+1B+1C+1D+1E+1F+1G+1H</t>
  </si>
  <si>
    <t>Loans to weaker Sections under PSL</t>
  </si>
  <si>
    <t>Out of 3 above, loans to individual women beneficiaries up to ₹1 lakh</t>
  </si>
  <si>
    <t>Non-Priority Sector (4A+4B+4C+4D+4E)</t>
  </si>
  <si>
    <t>4A</t>
  </si>
  <si>
    <t xml:space="preserve">Agriculture </t>
  </si>
  <si>
    <t>4B</t>
  </si>
  <si>
    <t>4C</t>
  </si>
  <si>
    <t>Housing</t>
  </si>
  <si>
    <t>4D</t>
  </si>
  <si>
    <t>Personal Loans under Non-Priority Sector</t>
  </si>
  <si>
    <t>4E</t>
  </si>
  <si>
    <r>
      <t xml:space="preserve">Sub-total Non-Priority Sector Lending </t>
    </r>
    <r>
      <rPr>
        <b/>
        <sz val="11"/>
        <color indexed="8"/>
        <rFont val="Calibri"/>
        <family val="2"/>
      </rPr>
      <t>= 4A+4B+4C+4D+4E</t>
    </r>
  </si>
  <si>
    <t>Total = 2+5</t>
  </si>
  <si>
    <t>2. PRIVATE SECTOR BANKS</t>
  </si>
  <si>
    <t>3. REGIONAL RURAL BANKS</t>
  </si>
  <si>
    <t>4. SMALL FINANCE BANKS</t>
  </si>
  <si>
    <t>5. WHOLLY OWNED SUBSIDIARIES OF FOREIGN BANKS</t>
  </si>
  <si>
    <t>6. Maharashtra State Coop Bank (DCCBs)</t>
  </si>
  <si>
    <t>(A): PUBLIC SECTOR BANKS</t>
  </si>
  <si>
    <t>SLBC Maharashtra - Convener : Bank of Maharashtra</t>
  </si>
  <si>
    <t xml:space="preserve">All Inclusive MIS </t>
  </si>
  <si>
    <t>Name of the State/Union Territory:-- MAHARASHTRA</t>
  </si>
  <si>
    <t xml:space="preserve">Priority  Sector </t>
  </si>
  <si>
    <t xml:space="preserve">Non-Priority Sector </t>
  </si>
  <si>
    <t>(A) Public Sector Banks (B) Private Sector Banks (C) Regional Rural Banks (D) Small Finance Banks (E) Rural Cooperative Banks (StCBs and DCCBs)                                 Total (A+B+C+D+E)</t>
  </si>
  <si>
    <t>Statement showing Achievement vis-à-vis Targets under the Annual Credit Plan (ACP) for the quarter ended 31.03.2022</t>
  </si>
  <si>
    <t>Bank Name :--</t>
  </si>
  <si>
    <r>
      <t xml:space="preserve">Statement showing Achievement vis-à-vis Targets </t>
    </r>
    <r>
      <rPr>
        <b/>
        <sz val="14"/>
        <rFont val="Calibri"/>
        <family val="2"/>
      </rPr>
      <t>under the Annual Credit Plan (ACP) for the quarter ended Mar- 2022</t>
    </r>
  </si>
  <si>
    <t xml:space="preserve">LBS - ALL INCLUSIVE MIS </t>
  </si>
  <si>
    <t>Sr. No.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</si>
</sst>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4"/>
      <color indexed="8"/>
      <name val="Calibri"/>
      <family val="2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name val="Calibri"/>
      <family val="2"/>
    </font>
    <font>
      <b/>
      <sz val="16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2"/>
      <color indexed="8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6" fillId="0" borderId="0"/>
  </cellStyleXfs>
  <cellXfs count="192">
    <xf numFmtId="0" fontId="0" fillId="0" borderId="0" xfId="0"/>
    <xf numFmtId="0" fontId="0" fillId="0" borderId="0" xfId="0" applyAlignment="1">
      <alignment vertical="center"/>
    </xf>
    <xf numFmtId="0" fontId="0" fillId="3" borderId="0" xfId="0" applyFill="1"/>
    <xf numFmtId="0" fontId="0" fillId="4" borderId="4" xfId="0" applyFont="1" applyFill="1" applyBorder="1" applyAlignment="1">
      <alignment horizontal="center" vertical="center"/>
    </xf>
    <xf numFmtId="0" fontId="0" fillId="4" borderId="4" xfId="0" applyFont="1" applyFill="1" applyBorder="1" applyAlignment="1">
      <alignment horizontal="center" vertical="center" wrapText="1"/>
    </xf>
    <xf numFmtId="0" fontId="1" fillId="3" borderId="0" xfId="0" applyFont="1" applyFill="1"/>
    <xf numFmtId="0" fontId="0" fillId="5" borderId="1" xfId="0" applyFont="1" applyFill="1" applyBorder="1" applyAlignment="1">
      <alignment horizontal="center" vertical="center"/>
    </xf>
    <xf numFmtId="0" fontId="0" fillId="5" borderId="1" xfId="0" applyFont="1" applyFill="1" applyBorder="1" applyAlignment="1">
      <alignment vertical="center"/>
    </xf>
    <xf numFmtId="0" fontId="0" fillId="5" borderId="1" xfId="0" applyFont="1" applyFill="1" applyBorder="1"/>
    <xf numFmtId="0" fontId="0" fillId="3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vertical="center"/>
    </xf>
    <xf numFmtId="0" fontId="0" fillId="3" borderId="1" xfId="0" applyFont="1" applyFill="1" applyBorder="1"/>
    <xf numFmtId="0" fontId="5" fillId="3" borderId="1" xfId="0" applyFont="1" applyFill="1" applyBorder="1" applyAlignment="1">
      <alignment vertical="center"/>
    </xf>
    <xf numFmtId="0" fontId="0" fillId="3" borderId="1" xfId="0" applyFont="1" applyFill="1" applyBorder="1" applyAlignment="1">
      <alignment vertical="center" wrapText="1"/>
    </xf>
    <xf numFmtId="0" fontId="0" fillId="3" borderId="1" xfId="0" applyFont="1" applyFill="1" applyBorder="1" applyAlignment="1">
      <alignment wrapText="1"/>
    </xf>
    <xf numFmtId="0" fontId="5" fillId="3" borderId="1" xfId="0" applyFont="1" applyFill="1" applyBorder="1"/>
    <xf numFmtId="0" fontId="0" fillId="3" borderId="1" xfId="0" applyFont="1" applyFill="1" applyBorder="1" applyAlignment="1">
      <alignment horizontal="left" wrapText="1"/>
    </xf>
    <xf numFmtId="0" fontId="0" fillId="3" borderId="10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left" wrapText="1"/>
    </xf>
    <xf numFmtId="0" fontId="0" fillId="3" borderId="11" xfId="0" applyFont="1" applyFill="1" applyBorder="1"/>
    <xf numFmtId="0" fontId="0" fillId="3" borderId="16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" fillId="3" borderId="11" xfId="0" applyFont="1" applyFill="1" applyBorder="1"/>
    <xf numFmtId="0" fontId="0" fillId="3" borderId="0" xfId="0" applyFill="1" applyAlignment="1">
      <alignment horizontal="center" vertical="center"/>
    </xf>
    <xf numFmtId="0" fontId="9" fillId="3" borderId="0" xfId="0" applyFont="1" applyFill="1"/>
    <xf numFmtId="0" fontId="8" fillId="3" borderId="0" xfId="0" applyFont="1" applyFill="1" applyAlignment="1">
      <alignment horizontal="center" vertical="center"/>
    </xf>
    <xf numFmtId="0" fontId="8" fillId="3" borderId="0" xfId="0" applyFont="1" applyFill="1"/>
    <xf numFmtId="0" fontId="0" fillId="0" borderId="0" xfId="0" applyFill="1"/>
    <xf numFmtId="0" fontId="1" fillId="0" borderId="0" xfId="0" applyFont="1" applyFill="1"/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/>
    <xf numFmtId="0" fontId="0" fillId="0" borderId="1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wrapText="1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Border="1"/>
    <xf numFmtId="0" fontId="0" fillId="0" borderId="0" xfId="0" applyFill="1" applyBorder="1" applyAlignment="1">
      <alignment vertical="center"/>
    </xf>
    <xf numFmtId="0" fontId="0" fillId="3" borderId="11" xfId="0" applyFont="1" applyFill="1" applyBorder="1" applyAlignment="1">
      <alignment horizontal="right"/>
    </xf>
    <xf numFmtId="1" fontId="0" fillId="3" borderId="1" xfId="0" applyNumberFormat="1" applyFill="1" applyBorder="1"/>
    <xf numFmtId="1" fontId="0" fillId="3" borderId="11" xfId="0" applyNumberFormat="1" applyFont="1" applyFill="1" applyBorder="1"/>
    <xf numFmtId="1" fontId="0" fillId="5" borderId="1" xfId="0" applyNumberFormat="1" applyFont="1" applyFill="1" applyBorder="1"/>
    <xf numFmtId="1" fontId="0" fillId="3" borderId="1" xfId="0" applyNumberFormat="1" applyFont="1" applyFill="1" applyBorder="1"/>
    <xf numFmtId="0" fontId="0" fillId="5" borderId="1" xfId="0" applyFont="1" applyFill="1" applyBorder="1" applyAlignment="1">
      <alignment horizontal="right"/>
    </xf>
    <xf numFmtId="0" fontId="0" fillId="3" borderId="1" xfId="0" applyFont="1" applyFill="1" applyBorder="1" applyAlignment="1">
      <alignment horizontal="right"/>
    </xf>
    <xf numFmtId="0" fontId="0" fillId="0" borderId="1" xfId="0" applyFont="1" applyFill="1" applyBorder="1" applyAlignment="1">
      <alignment horizontal="right"/>
    </xf>
    <xf numFmtId="0" fontId="0" fillId="5" borderId="1" xfId="0" applyFont="1" applyFill="1" applyBorder="1" applyAlignment="1">
      <alignment horizontal="right" vertical="center"/>
    </xf>
    <xf numFmtId="1" fontId="0" fillId="5" borderId="1" xfId="0" applyNumberFormat="1" applyFont="1" applyFill="1" applyBorder="1" applyAlignment="1">
      <alignment horizontal="right"/>
    </xf>
    <xf numFmtId="1" fontId="0" fillId="3" borderId="1" xfId="0" applyNumberFormat="1" applyFont="1" applyFill="1" applyBorder="1" applyAlignment="1">
      <alignment horizontal="right"/>
    </xf>
    <xf numFmtId="1" fontId="0" fillId="3" borderId="11" xfId="0" applyNumberFormat="1" applyFont="1" applyFill="1" applyBorder="1" applyAlignment="1">
      <alignment horizontal="right"/>
    </xf>
    <xf numFmtId="1" fontId="0" fillId="0" borderId="1" xfId="0" applyNumberFormat="1" applyFont="1" applyFill="1" applyBorder="1"/>
    <xf numFmtId="1" fontId="0" fillId="5" borderId="1" xfId="0" applyNumberFormat="1" applyFont="1" applyFill="1" applyBorder="1" applyAlignment="1">
      <alignment horizontal="center" vertical="center"/>
    </xf>
    <xf numFmtId="1" fontId="0" fillId="5" borderId="1" xfId="0" applyNumberFormat="1" applyFont="1" applyFill="1" applyBorder="1" applyAlignment="1">
      <alignment vertical="center"/>
    </xf>
    <xf numFmtId="1" fontId="0" fillId="3" borderId="1" xfId="0" applyNumberFormat="1" applyFont="1" applyFill="1" applyBorder="1" applyAlignment="1">
      <alignment horizontal="center" vertical="center"/>
    </xf>
    <xf numFmtId="1" fontId="0" fillId="3" borderId="1" xfId="0" applyNumberFormat="1" applyFont="1" applyFill="1" applyBorder="1" applyAlignment="1">
      <alignment vertical="center"/>
    </xf>
    <xf numFmtId="1" fontId="5" fillId="3" borderId="1" xfId="0" applyNumberFormat="1" applyFont="1" applyFill="1" applyBorder="1" applyAlignment="1">
      <alignment vertical="center"/>
    </xf>
    <xf numFmtId="1" fontId="0" fillId="3" borderId="1" xfId="0" applyNumberFormat="1" applyFont="1" applyFill="1" applyBorder="1" applyAlignment="1">
      <alignment vertical="center" wrapText="1"/>
    </xf>
    <xf numFmtId="1" fontId="0" fillId="3" borderId="1" xfId="0" applyNumberFormat="1" applyFont="1" applyFill="1" applyBorder="1" applyAlignment="1">
      <alignment wrapText="1"/>
    </xf>
    <xf numFmtId="1" fontId="5" fillId="3" borderId="1" xfId="0" applyNumberFormat="1" applyFont="1" applyFill="1" applyBorder="1"/>
    <xf numFmtId="1" fontId="0" fillId="3" borderId="1" xfId="0" applyNumberFormat="1" applyFont="1" applyFill="1" applyBorder="1" applyAlignment="1">
      <alignment horizontal="left" wrapText="1"/>
    </xf>
    <xf numFmtId="1" fontId="0" fillId="3" borderId="10" xfId="0" applyNumberFormat="1" applyFont="1" applyFill="1" applyBorder="1" applyAlignment="1">
      <alignment horizontal="center" vertical="center"/>
    </xf>
    <xf numFmtId="1" fontId="5" fillId="3" borderId="11" xfId="0" applyNumberFormat="1" applyFont="1" applyFill="1" applyBorder="1" applyAlignment="1">
      <alignment horizontal="left" wrapText="1"/>
    </xf>
    <xf numFmtId="1" fontId="0" fillId="3" borderId="16" xfId="0" applyNumberFormat="1" applyFont="1" applyFill="1" applyBorder="1" applyAlignment="1">
      <alignment horizontal="center" vertical="center"/>
    </xf>
    <xf numFmtId="1" fontId="1" fillId="3" borderId="10" xfId="0" applyNumberFormat="1" applyFont="1" applyFill="1" applyBorder="1" applyAlignment="1">
      <alignment horizontal="center" vertical="center"/>
    </xf>
    <xf numFmtId="1" fontId="1" fillId="3" borderId="11" xfId="0" applyNumberFormat="1" applyFont="1" applyFill="1" applyBorder="1"/>
    <xf numFmtId="1" fontId="0" fillId="5" borderId="1" xfId="0" applyNumberFormat="1" applyFont="1" applyFill="1" applyBorder="1" applyAlignment="1">
      <alignment horizontal="right" vertical="center"/>
    </xf>
    <xf numFmtId="1" fontId="0" fillId="3" borderId="1" xfId="0" applyNumberFormat="1" applyFont="1" applyFill="1" applyBorder="1" applyAlignment="1">
      <alignment horizontal="right" vertical="center"/>
    </xf>
    <xf numFmtId="1" fontId="5" fillId="3" borderId="1" xfId="0" applyNumberFormat="1" applyFont="1" applyFill="1" applyBorder="1" applyAlignment="1">
      <alignment horizontal="right" vertical="center"/>
    </xf>
    <xf numFmtId="1" fontId="0" fillId="3" borderId="1" xfId="0" applyNumberFormat="1" applyFont="1" applyFill="1" applyBorder="1" applyAlignment="1">
      <alignment horizontal="right" vertical="center" wrapText="1"/>
    </xf>
    <xf numFmtId="1" fontId="0" fillId="3" borderId="1" xfId="0" applyNumberFormat="1" applyFont="1" applyFill="1" applyBorder="1" applyAlignment="1">
      <alignment horizontal="right" wrapText="1"/>
    </xf>
    <xf numFmtId="1" fontId="5" fillId="3" borderId="1" xfId="0" applyNumberFormat="1" applyFont="1" applyFill="1" applyBorder="1" applyAlignment="1">
      <alignment horizontal="right"/>
    </xf>
    <xf numFmtId="1" fontId="1" fillId="3" borderId="1" xfId="0" applyNumberFormat="1" applyFont="1" applyFill="1" applyBorder="1" applyAlignment="1">
      <alignment horizontal="right" vertical="center"/>
    </xf>
    <xf numFmtId="1" fontId="0" fillId="3" borderId="10" xfId="0" applyNumberFormat="1" applyFont="1" applyFill="1" applyBorder="1" applyAlignment="1">
      <alignment horizontal="right" vertical="center"/>
    </xf>
    <xf numFmtId="1" fontId="5" fillId="3" borderId="11" xfId="0" applyNumberFormat="1" applyFont="1" applyFill="1" applyBorder="1" applyAlignment="1">
      <alignment horizontal="right" wrapText="1"/>
    </xf>
    <xf numFmtId="1" fontId="0" fillId="3" borderId="16" xfId="0" applyNumberFormat="1" applyFont="1" applyFill="1" applyBorder="1" applyAlignment="1">
      <alignment horizontal="right" vertical="center"/>
    </xf>
    <xf numFmtId="1" fontId="1" fillId="3" borderId="10" xfId="0" applyNumberFormat="1" applyFont="1" applyFill="1" applyBorder="1" applyAlignment="1">
      <alignment horizontal="right" vertical="center"/>
    </xf>
    <xf numFmtId="1" fontId="1" fillId="3" borderId="11" xfId="0" applyNumberFormat="1" applyFont="1" applyFill="1" applyBorder="1" applyAlignment="1">
      <alignment horizontal="right"/>
    </xf>
    <xf numFmtId="1" fontId="0" fillId="0" borderId="1" xfId="0" applyNumberFormat="1" applyFont="1" applyFill="1" applyBorder="1" applyAlignment="1">
      <alignment horizontal="right"/>
    </xf>
    <xf numFmtId="0" fontId="0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0" fillId="0" borderId="0" xfId="0" applyFill="1" applyAlignment="1">
      <alignment wrapText="1"/>
    </xf>
    <xf numFmtId="0" fontId="5" fillId="0" borderId="1" xfId="0" applyFont="1" applyFill="1" applyBorder="1" applyAlignment="1">
      <alignment horizontal="left" wrapText="1"/>
    </xf>
    <xf numFmtId="0" fontId="13" fillId="3" borderId="1" xfId="0" applyFont="1" applyFill="1" applyBorder="1" applyAlignment="1">
      <alignment horizontal="right"/>
    </xf>
    <xf numFmtId="0" fontId="1" fillId="6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vertical="center" wrapText="1"/>
    </xf>
    <xf numFmtId="1" fontId="1" fillId="6" borderId="1" xfId="0" applyNumberFormat="1" applyFont="1" applyFill="1" applyBorder="1"/>
    <xf numFmtId="0" fontId="1" fillId="6" borderId="1" xfId="0" applyFont="1" applyFill="1" applyBorder="1" applyAlignment="1">
      <alignment horizontal="left" vertical="center" wrapText="1"/>
    </xf>
    <xf numFmtId="0" fontId="1" fillId="6" borderId="1" xfId="0" applyFont="1" applyFill="1" applyBorder="1" applyAlignment="1">
      <alignment wrapText="1"/>
    </xf>
    <xf numFmtId="0" fontId="1" fillId="6" borderId="1" xfId="0" applyFont="1" applyFill="1" applyBorder="1" applyAlignment="1">
      <alignment horizontal="center" wrapText="1"/>
    </xf>
    <xf numFmtId="0" fontId="1" fillId="6" borderId="1" xfId="0" applyFont="1" applyFill="1" applyBorder="1"/>
    <xf numFmtId="1" fontId="1" fillId="7" borderId="1" xfId="0" applyNumberFormat="1" applyFont="1" applyFill="1" applyBorder="1"/>
    <xf numFmtId="1" fontId="0" fillId="7" borderId="1" xfId="0" applyNumberFormat="1" applyFont="1" applyFill="1" applyBorder="1"/>
    <xf numFmtId="0" fontId="0" fillId="8" borderId="1" xfId="0" applyFont="1" applyFill="1" applyBorder="1" applyAlignment="1">
      <alignment horizontal="center" vertical="center"/>
    </xf>
    <xf numFmtId="0" fontId="5" fillId="8" borderId="1" xfId="0" applyFont="1" applyFill="1" applyBorder="1" applyAlignment="1">
      <alignment vertical="center" wrapText="1"/>
    </xf>
    <xf numFmtId="1" fontId="0" fillId="8" borderId="1" xfId="0" applyNumberFormat="1" applyFont="1" applyFill="1" applyBorder="1"/>
    <xf numFmtId="0" fontId="10" fillId="8" borderId="1" xfId="0" applyFont="1" applyFill="1" applyBorder="1" applyAlignment="1">
      <alignment wrapText="1"/>
    </xf>
    <xf numFmtId="0" fontId="10" fillId="8" borderId="1" xfId="0" applyFont="1" applyFill="1" applyBorder="1" applyAlignment="1">
      <alignment vertical="center" wrapText="1"/>
    </xf>
    <xf numFmtId="0" fontId="10" fillId="8" borderId="1" xfId="0" applyFont="1" applyFill="1" applyBorder="1" applyAlignment="1">
      <alignment horizontal="left" wrapText="1"/>
    </xf>
    <xf numFmtId="0" fontId="0" fillId="8" borderId="1" xfId="0" applyFont="1" applyFill="1" applyBorder="1"/>
    <xf numFmtId="1" fontId="1" fillId="5" borderId="1" xfId="0" applyNumberFormat="1" applyFont="1" applyFill="1" applyBorder="1" applyAlignment="1">
      <alignment horizontal="right" vertical="center"/>
    </xf>
    <xf numFmtId="1" fontId="1" fillId="5" borderId="1" xfId="0" applyNumberFormat="1" applyFont="1" applyFill="1" applyBorder="1" applyAlignment="1">
      <alignment horizontal="right"/>
    </xf>
    <xf numFmtId="0" fontId="17" fillId="5" borderId="1" xfId="0" applyFont="1" applyFill="1" applyBorder="1" applyAlignment="1">
      <alignment horizontal="center" vertical="center"/>
    </xf>
    <xf numFmtId="0" fontId="17" fillId="5" borderId="1" xfId="0" applyFont="1" applyFill="1" applyBorder="1" applyAlignment="1">
      <alignment vertical="center"/>
    </xf>
    <xf numFmtId="0" fontId="17" fillId="5" borderId="1" xfId="0" applyFont="1" applyFill="1" applyBorder="1" applyAlignment="1">
      <alignment horizontal="right"/>
    </xf>
    <xf numFmtId="1" fontId="17" fillId="5" borderId="1" xfId="0" applyNumberFormat="1" applyFont="1" applyFill="1" applyBorder="1" applyAlignment="1">
      <alignment horizontal="right"/>
    </xf>
    <xf numFmtId="1" fontId="17" fillId="5" borderId="1" xfId="0" applyNumberFormat="1" applyFont="1" applyFill="1" applyBorder="1" applyAlignment="1">
      <alignment horizontal="center" vertical="center"/>
    </xf>
    <xf numFmtId="1" fontId="17" fillId="5" borderId="1" xfId="0" applyNumberFormat="1" applyFont="1" applyFill="1" applyBorder="1" applyAlignment="1">
      <alignment vertical="center"/>
    </xf>
    <xf numFmtId="1" fontId="17" fillId="5" borderId="1" xfId="0" applyNumberFormat="1" applyFont="1" applyFill="1" applyBorder="1"/>
    <xf numFmtId="0" fontId="17" fillId="5" borderId="1" xfId="0" applyFont="1" applyFill="1" applyBorder="1"/>
    <xf numFmtId="1" fontId="17" fillId="3" borderId="1" xfId="0" applyNumberFormat="1" applyFont="1" applyFill="1" applyBorder="1"/>
    <xf numFmtId="1" fontId="1" fillId="5" borderId="1" xfId="0" applyNumberFormat="1" applyFont="1" applyFill="1" applyBorder="1" applyAlignment="1">
      <alignment horizontal="right" vertical="center" wrapText="1"/>
    </xf>
    <xf numFmtId="0" fontId="17" fillId="5" borderId="1" xfId="0" applyFont="1" applyFill="1" applyBorder="1" applyAlignment="1">
      <alignment horizontal="left" vertical="center" wrapText="1"/>
    </xf>
    <xf numFmtId="1" fontId="17" fillId="5" borderId="1" xfId="0" applyNumberFormat="1" applyFont="1" applyFill="1" applyBorder="1" applyAlignment="1">
      <alignment horizontal="left" vertical="center" wrapText="1"/>
    </xf>
    <xf numFmtId="1" fontId="1" fillId="3" borderId="1" xfId="0" applyNumberFormat="1" applyFont="1" applyFill="1" applyBorder="1" applyAlignment="1">
      <alignment horizontal="right"/>
    </xf>
    <xf numFmtId="0" fontId="17" fillId="3" borderId="1" xfId="0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vertical="center"/>
    </xf>
    <xf numFmtId="0" fontId="17" fillId="3" borderId="1" xfId="0" applyFont="1" applyFill="1" applyBorder="1" applyAlignment="1">
      <alignment horizontal="right"/>
    </xf>
    <xf numFmtId="1" fontId="17" fillId="3" borderId="1" xfId="0" applyNumberFormat="1" applyFont="1" applyFill="1" applyBorder="1" applyAlignment="1">
      <alignment horizontal="right"/>
    </xf>
    <xf numFmtId="1" fontId="17" fillId="3" borderId="1" xfId="0" applyNumberFormat="1" applyFont="1" applyFill="1" applyBorder="1" applyAlignment="1">
      <alignment horizontal="center" vertical="center"/>
    </xf>
    <xf numFmtId="1" fontId="17" fillId="3" borderId="1" xfId="0" applyNumberFormat="1" applyFont="1" applyFill="1" applyBorder="1" applyAlignment="1">
      <alignment vertical="center"/>
    </xf>
    <xf numFmtId="0" fontId="17" fillId="3" borderId="1" xfId="0" applyFont="1" applyFill="1" applyBorder="1"/>
    <xf numFmtId="0" fontId="1" fillId="3" borderId="11" xfId="0" applyFont="1" applyFill="1" applyBorder="1" applyAlignment="1">
      <alignment horizontal="right"/>
    </xf>
    <xf numFmtId="1" fontId="3" fillId="5" borderId="17" xfId="0" applyNumberFormat="1" applyFont="1" applyFill="1" applyBorder="1" applyAlignment="1">
      <alignment horizontal="right" vertical="center"/>
    </xf>
    <xf numFmtId="1" fontId="3" fillId="5" borderId="18" xfId="0" applyNumberFormat="1" applyFont="1" applyFill="1" applyBorder="1" applyAlignment="1">
      <alignment horizontal="right"/>
    </xf>
    <xf numFmtId="0" fontId="3" fillId="5" borderId="17" xfId="0" applyFont="1" applyFill="1" applyBorder="1" applyAlignment="1">
      <alignment horizontal="center" vertical="center"/>
    </xf>
    <xf numFmtId="0" fontId="3" fillId="5" borderId="18" xfId="0" applyFont="1" applyFill="1" applyBorder="1" applyAlignment="1">
      <alignment horizontal="center"/>
    </xf>
    <xf numFmtId="0" fontId="3" fillId="5" borderId="18" xfId="0" applyFont="1" applyFill="1" applyBorder="1" applyAlignment="1">
      <alignment horizontal="right"/>
    </xf>
    <xf numFmtId="0" fontId="3" fillId="5" borderId="21" xfId="0" applyFont="1" applyFill="1" applyBorder="1" applyAlignment="1">
      <alignment horizontal="center" vertical="center"/>
    </xf>
    <xf numFmtId="0" fontId="3" fillId="5" borderId="22" xfId="0" applyFont="1" applyFill="1" applyBorder="1" applyAlignment="1">
      <alignment horizontal="center"/>
    </xf>
    <xf numFmtId="0" fontId="3" fillId="5" borderId="22" xfId="0" applyFont="1" applyFill="1" applyBorder="1" applyAlignment="1">
      <alignment horizontal="right"/>
    </xf>
    <xf numFmtId="1" fontId="3" fillId="5" borderId="22" xfId="0" applyNumberFormat="1" applyFont="1" applyFill="1" applyBorder="1" applyAlignment="1">
      <alignment horizontal="right"/>
    </xf>
    <xf numFmtId="0" fontId="3" fillId="5" borderId="20" xfId="0" applyFont="1" applyFill="1" applyBorder="1" applyAlignment="1">
      <alignment horizontal="right"/>
    </xf>
    <xf numFmtId="1" fontId="3" fillId="5" borderId="17" xfId="0" applyNumberFormat="1" applyFont="1" applyFill="1" applyBorder="1" applyAlignment="1">
      <alignment horizontal="center" vertical="center"/>
    </xf>
    <xf numFmtId="1" fontId="3" fillId="5" borderId="18" xfId="0" applyNumberFormat="1" applyFont="1" applyFill="1" applyBorder="1" applyAlignment="1">
      <alignment horizontal="center"/>
    </xf>
    <xf numFmtId="1" fontId="3" fillId="5" borderId="18" xfId="0" applyNumberFormat="1" applyFont="1" applyFill="1" applyBorder="1"/>
    <xf numFmtId="0" fontId="3" fillId="5" borderId="18" xfId="0" applyFont="1" applyFill="1" applyBorder="1"/>
    <xf numFmtId="1" fontId="1" fillId="7" borderId="1" xfId="0" applyNumberFormat="1" applyFont="1" applyFill="1" applyBorder="1" applyAlignment="1">
      <alignment horizontal="right"/>
    </xf>
    <xf numFmtId="1" fontId="0" fillId="7" borderId="1" xfId="0" applyNumberFormat="1" applyFont="1" applyFill="1" applyBorder="1" applyAlignment="1">
      <alignment horizontal="right"/>
    </xf>
    <xf numFmtId="1" fontId="17" fillId="7" borderId="1" xfId="0" applyNumberFormat="1" applyFont="1" applyFill="1" applyBorder="1" applyAlignment="1">
      <alignment horizontal="right"/>
    </xf>
    <xf numFmtId="1" fontId="17" fillId="7" borderId="1" xfId="0" applyNumberFormat="1" applyFont="1" applyFill="1" applyBorder="1"/>
    <xf numFmtId="1" fontId="4" fillId="7" borderId="1" xfId="0" applyNumberFormat="1" applyFont="1" applyFill="1" applyBorder="1" applyAlignment="1">
      <alignment horizontal="right"/>
    </xf>
    <xf numFmtId="1" fontId="1" fillId="7" borderId="4" xfId="0" applyNumberFormat="1" applyFont="1" applyFill="1" applyBorder="1" applyAlignment="1">
      <alignment horizontal="right"/>
    </xf>
    <xf numFmtId="1" fontId="3" fillId="7" borderId="17" xfId="0" applyNumberFormat="1" applyFont="1" applyFill="1" applyBorder="1" applyAlignment="1">
      <alignment horizontal="right"/>
    </xf>
    <xf numFmtId="1" fontId="3" fillId="7" borderId="19" xfId="0" applyNumberFormat="1" applyFont="1" applyFill="1" applyBorder="1" applyAlignment="1">
      <alignment horizontal="right"/>
    </xf>
    <xf numFmtId="1" fontId="3" fillId="7" borderId="18" xfId="0" applyNumberFormat="1" applyFont="1" applyFill="1" applyBorder="1" applyAlignment="1">
      <alignment horizontal="center"/>
    </xf>
    <xf numFmtId="1" fontId="4" fillId="7" borderId="1" xfId="0" applyNumberFormat="1" applyFont="1" applyFill="1" applyBorder="1"/>
    <xf numFmtId="1" fontId="3" fillId="7" borderId="18" xfId="0" applyNumberFormat="1" applyFont="1" applyFill="1" applyBorder="1" applyAlignment="1">
      <alignment horizontal="right"/>
    </xf>
    <xf numFmtId="1" fontId="1" fillId="6" borderId="12" xfId="0" applyNumberFormat="1" applyFont="1" applyFill="1" applyBorder="1" applyAlignment="1">
      <alignment horizontal="right" vertical="center"/>
    </xf>
    <xf numFmtId="1" fontId="1" fillId="6" borderId="13" xfId="0" applyNumberFormat="1" applyFont="1" applyFill="1" applyBorder="1" applyAlignment="1">
      <alignment horizontal="right" vertical="center"/>
    </xf>
    <xf numFmtId="0" fontId="1" fillId="6" borderId="12" xfId="0" applyFont="1" applyFill="1" applyBorder="1" applyAlignment="1">
      <alignment horizontal="center" vertical="center"/>
    </xf>
    <xf numFmtId="0" fontId="1" fillId="6" borderId="13" xfId="0" applyFont="1" applyFill="1" applyBorder="1" applyAlignment="1">
      <alignment vertical="center"/>
    </xf>
    <xf numFmtId="1" fontId="1" fillId="6" borderId="12" xfId="0" applyNumberFormat="1" applyFont="1" applyFill="1" applyBorder="1" applyAlignment="1">
      <alignment horizontal="center" vertical="center"/>
    </xf>
    <xf numFmtId="1" fontId="1" fillId="6" borderId="13" xfId="0" applyNumberFormat="1" applyFont="1" applyFill="1" applyBorder="1" applyAlignment="1">
      <alignment vertical="center"/>
    </xf>
    <xf numFmtId="0" fontId="1" fillId="6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vertical="center"/>
    </xf>
    <xf numFmtId="1" fontId="1" fillId="12" borderId="1" xfId="0" applyNumberFormat="1" applyFont="1" applyFill="1" applyBorder="1"/>
    <xf numFmtId="1" fontId="1" fillId="2" borderId="1" xfId="0" applyNumberFormat="1" applyFont="1" applyFill="1" applyBorder="1"/>
    <xf numFmtId="1" fontId="0" fillId="2" borderId="1" xfId="0" applyNumberFormat="1" applyFont="1" applyFill="1" applyBorder="1"/>
    <xf numFmtId="0" fontId="1" fillId="0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" fontId="1" fillId="0" borderId="1" xfId="0" applyNumberFormat="1" applyFont="1" applyFill="1" applyBorder="1" applyAlignment="1">
      <alignment horizontal="center"/>
    </xf>
    <xf numFmtId="0" fontId="11" fillId="6" borderId="1" xfId="2" applyFont="1" applyFill="1" applyBorder="1" applyAlignment="1" applyProtection="1">
      <alignment horizontal="center" vertical="center"/>
      <protection hidden="1"/>
    </xf>
    <xf numFmtId="0" fontId="1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/>
    </xf>
    <xf numFmtId="0" fontId="3" fillId="6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right"/>
    </xf>
    <xf numFmtId="1" fontId="1" fillId="6" borderId="14" xfId="0" applyNumberFormat="1" applyFont="1" applyFill="1" applyBorder="1" applyAlignment="1">
      <alignment horizontal="right"/>
    </xf>
    <xf numFmtId="1" fontId="1" fillId="6" borderId="15" xfId="0" applyNumberFormat="1" applyFont="1" applyFill="1" applyBorder="1" applyAlignment="1">
      <alignment horizontal="right"/>
    </xf>
    <xf numFmtId="0" fontId="1" fillId="4" borderId="1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6" fillId="11" borderId="1" xfId="0" applyFont="1" applyFill="1" applyBorder="1" applyAlignment="1">
      <alignment horizontal="center" vertical="center"/>
    </xf>
    <xf numFmtId="0" fontId="14" fillId="9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right"/>
    </xf>
    <xf numFmtId="0" fontId="1" fillId="6" borderId="8" xfId="0" applyFont="1" applyFill="1" applyBorder="1" applyAlignment="1">
      <alignment horizontal="center"/>
    </xf>
    <xf numFmtId="0" fontId="1" fillId="6" borderId="9" xfId="0" applyFont="1" applyFill="1" applyBorder="1" applyAlignment="1">
      <alignment horizontal="center"/>
    </xf>
    <xf numFmtId="0" fontId="3" fillId="10" borderId="1" xfId="0" applyFont="1" applyFill="1" applyBorder="1" applyAlignment="1">
      <alignment horizontal="left" vertical="center"/>
    </xf>
    <xf numFmtId="0" fontId="1" fillId="4" borderId="4" xfId="0" applyFont="1" applyFill="1" applyBorder="1" applyAlignment="1">
      <alignment horizontal="center" vertical="center"/>
    </xf>
    <xf numFmtId="0" fontId="1" fillId="4" borderId="23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 wrapText="1"/>
    </xf>
    <xf numFmtId="1" fontId="1" fillId="6" borderId="14" xfId="0" applyNumberFormat="1" applyFont="1" applyFill="1" applyBorder="1" applyAlignment="1">
      <alignment horizontal="center"/>
    </xf>
    <xf numFmtId="1" fontId="1" fillId="6" borderId="15" xfId="0" applyNumberFormat="1" applyFont="1" applyFill="1" applyBorder="1" applyAlignment="1">
      <alignment horizontal="center"/>
    </xf>
    <xf numFmtId="0" fontId="18" fillId="3" borderId="1" xfId="0" applyFont="1" applyFill="1" applyBorder="1" applyAlignment="1">
      <alignment horizontal="right"/>
    </xf>
    <xf numFmtId="0" fontId="18" fillId="10" borderId="1" xfId="0" applyFont="1" applyFill="1" applyBorder="1" applyAlignment="1">
      <alignment horizontal="left" vertical="center"/>
    </xf>
    <xf numFmtId="0" fontId="1" fillId="6" borderId="14" xfId="0" applyFont="1" applyFill="1" applyBorder="1" applyAlignment="1">
      <alignment horizontal="center"/>
    </xf>
    <xf numFmtId="0" fontId="1" fillId="6" borderId="15" xfId="0" applyFont="1" applyFill="1" applyBorder="1" applyAlignment="1">
      <alignment horizontal="center"/>
    </xf>
    <xf numFmtId="0" fontId="1" fillId="6" borderId="14" xfId="0" applyFont="1" applyFill="1" applyBorder="1" applyAlignment="1">
      <alignment horizontal="right"/>
    </xf>
    <xf numFmtId="0" fontId="1" fillId="6" borderId="15" xfId="0" applyFont="1" applyFill="1" applyBorder="1" applyAlignment="1">
      <alignment horizontal="right"/>
    </xf>
  </cellXfs>
  <cellStyles count="3">
    <cellStyle name="Normal" xfId="0" builtinId="0"/>
    <cellStyle name="Normal 2" xfId="1"/>
    <cellStyle name="Normal_MIS I Submitted to RBI" xfId="2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249"/>
  <sheetViews>
    <sheetView tabSelected="1" view="pageBreakPreview" zoomScale="85" zoomScaleNormal="100" zoomScaleSheetLayoutView="85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N7" sqref="N7"/>
    </sheetView>
  </sheetViews>
  <sheetFormatPr defaultRowHeight="15" x14ac:dyDescent="0.25"/>
  <cols>
    <col min="1" max="1" width="6.7109375" style="35" bestFit="1" customWidth="1"/>
    <col min="2" max="2" width="48.85546875" style="81" customWidth="1"/>
    <col min="3" max="3" width="12.7109375" style="27" bestFit="1" customWidth="1"/>
    <col min="4" max="4" width="14.28515625" style="27" customWidth="1"/>
    <col min="5" max="5" width="15" style="27" customWidth="1"/>
    <col min="6" max="6" width="13.85546875" style="27" customWidth="1"/>
    <col min="7" max="7" width="13" style="27" bestFit="1" customWidth="1"/>
    <col min="8" max="8" width="11.5703125" style="27" bestFit="1" customWidth="1"/>
    <col min="9" max="9" width="11.140625" style="27" customWidth="1"/>
    <col min="10" max="10" width="13.140625" style="27" customWidth="1"/>
    <col min="11" max="11" width="9.140625" style="27"/>
    <col min="12" max="79" width="9.140625" style="36"/>
    <col min="80" max="237" width="9.140625" style="27"/>
    <col min="238" max="238" width="6.7109375" style="27" bestFit="1" customWidth="1"/>
    <col min="239" max="239" width="74.5703125" style="27" customWidth="1"/>
    <col min="240" max="240" width="12.7109375" style="27" bestFit="1" customWidth="1"/>
    <col min="241" max="241" width="11.28515625" style="27" customWidth="1"/>
    <col min="242" max="242" width="15" style="27" customWidth="1"/>
    <col min="243" max="243" width="13.85546875" style="27" customWidth="1"/>
    <col min="244" max="244" width="12.7109375" style="27" bestFit="1" customWidth="1"/>
    <col min="245" max="245" width="9.7109375" style="27" bestFit="1" customWidth="1"/>
    <col min="246" max="246" width="11.140625" style="27" customWidth="1"/>
    <col min="247" max="247" width="13.140625" style="27" customWidth="1"/>
    <col min="248" max="248" width="12.7109375" style="27" bestFit="1" customWidth="1"/>
    <col min="249" max="249" width="11.5703125" style="27" customWidth="1"/>
    <col min="250" max="250" width="14.7109375" style="27" customWidth="1"/>
    <col min="251" max="251" width="13.7109375" style="27" customWidth="1"/>
    <col min="252" max="252" width="12.7109375" style="27" bestFit="1" customWidth="1"/>
    <col min="253" max="253" width="9.7109375" style="27" bestFit="1" customWidth="1"/>
    <col min="254" max="254" width="11.42578125" style="27" customWidth="1"/>
    <col min="255" max="255" width="11.5703125" style="27" bestFit="1" customWidth="1"/>
    <col min="256" max="493" width="9.140625" style="27"/>
    <col min="494" max="494" width="6.7109375" style="27" bestFit="1" customWidth="1"/>
    <col min="495" max="495" width="74.5703125" style="27" customWidth="1"/>
    <col min="496" max="496" width="12.7109375" style="27" bestFit="1" customWidth="1"/>
    <col min="497" max="497" width="11.28515625" style="27" customWidth="1"/>
    <col min="498" max="498" width="15" style="27" customWidth="1"/>
    <col min="499" max="499" width="13.85546875" style="27" customWidth="1"/>
    <col min="500" max="500" width="12.7109375" style="27" bestFit="1" customWidth="1"/>
    <col min="501" max="501" width="9.7109375" style="27" bestFit="1" customWidth="1"/>
    <col min="502" max="502" width="11.140625" style="27" customWidth="1"/>
    <col min="503" max="503" width="13.140625" style="27" customWidth="1"/>
    <col min="504" max="504" width="12.7109375" style="27" bestFit="1" customWidth="1"/>
    <col min="505" max="505" width="11.5703125" style="27" customWidth="1"/>
    <col min="506" max="506" width="14.7109375" style="27" customWidth="1"/>
    <col min="507" max="507" width="13.7109375" style="27" customWidth="1"/>
    <col min="508" max="508" width="12.7109375" style="27" bestFit="1" customWidth="1"/>
    <col min="509" max="509" width="9.7109375" style="27" bestFit="1" customWidth="1"/>
    <col min="510" max="510" width="11.42578125" style="27" customWidth="1"/>
    <col min="511" max="511" width="11.5703125" style="27" bestFit="1" customWidth="1"/>
    <col min="512" max="749" width="9.140625" style="27"/>
    <col min="750" max="750" width="6.7109375" style="27" bestFit="1" customWidth="1"/>
    <col min="751" max="751" width="74.5703125" style="27" customWidth="1"/>
    <col min="752" max="752" width="12.7109375" style="27" bestFit="1" customWidth="1"/>
    <col min="753" max="753" width="11.28515625" style="27" customWidth="1"/>
    <col min="754" max="754" width="15" style="27" customWidth="1"/>
    <col min="755" max="755" width="13.85546875" style="27" customWidth="1"/>
    <col min="756" max="756" width="12.7109375" style="27" bestFit="1" customWidth="1"/>
    <col min="757" max="757" width="9.7109375" style="27" bestFit="1" customWidth="1"/>
    <col min="758" max="758" width="11.140625" style="27" customWidth="1"/>
    <col min="759" max="759" width="13.140625" style="27" customWidth="1"/>
    <col min="760" max="760" width="12.7109375" style="27" bestFit="1" customWidth="1"/>
    <col min="761" max="761" width="11.5703125" style="27" customWidth="1"/>
    <col min="762" max="762" width="14.7109375" style="27" customWidth="1"/>
    <col min="763" max="763" width="13.7109375" style="27" customWidth="1"/>
    <col min="764" max="764" width="12.7109375" style="27" bestFit="1" customWidth="1"/>
    <col min="765" max="765" width="9.7109375" style="27" bestFit="1" customWidth="1"/>
    <col min="766" max="766" width="11.42578125" style="27" customWidth="1"/>
    <col min="767" max="767" width="11.5703125" style="27" bestFit="1" customWidth="1"/>
    <col min="768" max="1005" width="9.140625" style="27"/>
    <col min="1006" max="1006" width="6.7109375" style="27" bestFit="1" customWidth="1"/>
    <col min="1007" max="1007" width="74.5703125" style="27" customWidth="1"/>
    <col min="1008" max="1008" width="12.7109375" style="27" bestFit="1" customWidth="1"/>
    <col min="1009" max="1009" width="11.28515625" style="27" customWidth="1"/>
    <col min="1010" max="1010" width="15" style="27" customWidth="1"/>
    <col min="1011" max="1011" width="13.85546875" style="27" customWidth="1"/>
    <col min="1012" max="1012" width="12.7109375" style="27" bestFit="1" customWidth="1"/>
    <col min="1013" max="1013" width="9.7109375" style="27" bestFit="1" customWidth="1"/>
    <col min="1014" max="1014" width="11.140625" style="27" customWidth="1"/>
    <col min="1015" max="1015" width="13.140625" style="27" customWidth="1"/>
    <col min="1016" max="1016" width="12.7109375" style="27" bestFit="1" customWidth="1"/>
    <col min="1017" max="1017" width="11.5703125" style="27" customWidth="1"/>
    <col min="1018" max="1018" width="14.7109375" style="27" customWidth="1"/>
    <col min="1019" max="1019" width="13.7109375" style="27" customWidth="1"/>
    <col min="1020" max="1020" width="12.7109375" style="27" bestFit="1" customWidth="1"/>
    <col min="1021" max="1021" width="9.7109375" style="27" bestFit="1" customWidth="1"/>
    <col min="1022" max="1022" width="11.42578125" style="27" customWidth="1"/>
    <col min="1023" max="1023" width="11.5703125" style="27" bestFit="1" customWidth="1"/>
    <col min="1024" max="1261" width="9.140625" style="27"/>
    <col min="1262" max="1262" width="6.7109375" style="27" bestFit="1" customWidth="1"/>
    <col min="1263" max="1263" width="74.5703125" style="27" customWidth="1"/>
    <col min="1264" max="1264" width="12.7109375" style="27" bestFit="1" customWidth="1"/>
    <col min="1265" max="1265" width="11.28515625" style="27" customWidth="1"/>
    <col min="1266" max="1266" width="15" style="27" customWidth="1"/>
    <col min="1267" max="1267" width="13.85546875" style="27" customWidth="1"/>
    <col min="1268" max="1268" width="12.7109375" style="27" bestFit="1" customWidth="1"/>
    <col min="1269" max="1269" width="9.7109375" style="27" bestFit="1" customWidth="1"/>
    <col min="1270" max="1270" width="11.140625" style="27" customWidth="1"/>
    <col min="1271" max="1271" width="13.140625" style="27" customWidth="1"/>
    <col min="1272" max="1272" width="12.7109375" style="27" bestFit="1" customWidth="1"/>
    <col min="1273" max="1273" width="11.5703125" style="27" customWidth="1"/>
    <col min="1274" max="1274" width="14.7109375" style="27" customWidth="1"/>
    <col min="1275" max="1275" width="13.7109375" style="27" customWidth="1"/>
    <col min="1276" max="1276" width="12.7109375" style="27" bestFit="1" customWidth="1"/>
    <col min="1277" max="1277" width="9.7109375" style="27" bestFit="1" customWidth="1"/>
    <col min="1278" max="1278" width="11.42578125" style="27" customWidth="1"/>
    <col min="1279" max="1279" width="11.5703125" style="27" bestFit="1" customWidth="1"/>
    <col min="1280" max="1517" width="9.140625" style="27"/>
    <col min="1518" max="1518" width="6.7109375" style="27" bestFit="1" customWidth="1"/>
    <col min="1519" max="1519" width="74.5703125" style="27" customWidth="1"/>
    <col min="1520" max="1520" width="12.7109375" style="27" bestFit="1" customWidth="1"/>
    <col min="1521" max="1521" width="11.28515625" style="27" customWidth="1"/>
    <col min="1522" max="1522" width="15" style="27" customWidth="1"/>
    <col min="1523" max="1523" width="13.85546875" style="27" customWidth="1"/>
    <col min="1524" max="1524" width="12.7109375" style="27" bestFit="1" customWidth="1"/>
    <col min="1525" max="1525" width="9.7109375" style="27" bestFit="1" customWidth="1"/>
    <col min="1526" max="1526" width="11.140625" style="27" customWidth="1"/>
    <col min="1527" max="1527" width="13.140625" style="27" customWidth="1"/>
    <col min="1528" max="1528" width="12.7109375" style="27" bestFit="1" customWidth="1"/>
    <col min="1529" max="1529" width="11.5703125" style="27" customWidth="1"/>
    <col min="1530" max="1530" width="14.7109375" style="27" customWidth="1"/>
    <col min="1531" max="1531" width="13.7109375" style="27" customWidth="1"/>
    <col min="1532" max="1532" width="12.7109375" style="27" bestFit="1" customWidth="1"/>
    <col min="1533" max="1533" width="9.7109375" style="27" bestFit="1" customWidth="1"/>
    <col min="1534" max="1534" width="11.42578125" style="27" customWidth="1"/>
    <col min="1535" max="1535" width="11.5703125" style="27" bestFit="1" customWidth="1"/>
    <col min="1536" max="1773" width="9.140625" style="27"/>
    <col min="1774" max="1774" width="6.7109375" style="27" bestFit="1" customWidth="1"/>
    <col min="1775" max="1775" width="74.5703125" style="27" customWidth="1"/>
    <col min="1776" max="1776" width="12.7109375" style="27" bestFit="1" customWidth="1"/>
    <col min="1777" max="1777" width="11.28515625" style="27" customWidth="1"/>
    <col min="1778" max="1778" width="15" style="27" customWidth="1"/>
    <col min="1779" max="1779" width="13.85546875" style="27" customWidth="1"/>
    <col min="1780" max="1780" width="12.7109375" style="27" bestFit="1" customWidth="1"/>
    <col min="1781" max="1781" width="9.7109375" style="27" bestFit="1" customWidth="1"/>
    <col min="1782" max="1782" width="11.140625" style="27" customWidth="1"/>
    <col min="1783" max="1783" width="13.140625" style="27" customWidth="1"/>
    <col min="1784" max="1784" width="12.7109375" style="27" bestFit="1" customWidth="1"/>
    <col min="1785" max="1785" width="11.5703125" style="27" customWidth="1"/>
    <col min="1786" max="1786" width="14.7109375" style="27" customWidth="1"/>
    <col min="1787" max="1787" width="13.7109375" style="27" customWidth="1"/>
    <col min="1788" max="1788" width="12.7109375" style="27" bestFit="1" customWidth="1"/>
    <col min="1789" max="1789" width="9.7109375" style="27" bestFit="1" customWidth="1"/>
    <col min="1790" max="1790" width="11.42578125" style="27" customWidth="1"/>
    <col min="1791" max="1791" width="11.5703125" style="27" bestFit="1" customWidth="1"/>
    <col min="1792" max="2029" width="9.140625" style="27"/>
    <col min="2030" max="2030" width="6.7109375" style="27" bestFit="1" customWidth="1"/>
    <col min="2031" max="2031" width="74.5703125" style="27" customWidth="1"/>
    <col min="2032" max="2032" width="12.7109375" style="27" bestFit="1" customWidth="1"/>
    <col min="2033" max="2033" width="11.28515625" style="27" customWidth="1"/>
    <col min="2034" max="2034" width="15" style="27" customWidth="1"/>
    <col min="2035" max="2035" width="13.85546875" style="27" customWidth="1"/>
    <col min="2036" max="2036" width="12.7109375" style="27" bestFit="1" customWidth="1"/>
    <col min="2037" max="2037" width="9.7109375" style="27" bestFit="1" customWidth="1"/>
    <col min="2038" max="2038" width="11.140625" style="27" customWidth="1"/>
    <col min="2039" max="2039" width="13.140625" style="27" customWidth="1"/>
    <col min="2040" max="2040" width="12.7109375" style="27" bestFit="1" customWidth="1"/>
    <col min="2041" max="2041" width="11.5703125" style="27" customWidth="1"/>
    <col min="2042" max="2042" width="14.7109375" style="27" customWidth="1"/>
    <col min="2043" max="2043" width="13.7109375" style="27" customWidth="1"/>
    <col min="2044" max="2044" width="12.7109375" style="27" bestFit="1" customWidth="1"/>
    <col min="2045" max="2045" width="9.7109375" style="27" bestFit="1" customWidth="1"/>
    <col min="2046" max="2046" width="11.42578125" style="27" customWidth="1"/>
    <col min="2047" max="2047" width="11.5703125" style="27" bestFit="1" customWidth="1"/>
    <col min="2048" max="2285" width="9.140625" style="27"/>
    <col min="2286" max="2286" width="6.7109375" style="27" bestFit="1" customWidth="1"/>
    <col min="2287" max="2287" width="74.5703125" style="27" customWidth="1"/>
    <col min="2288" max="2288" width="12.7109375" style="27" bestFit="1" customWidth="1"/>
    <col min="2289" max="2289" width="11.28515625" style="27" customWidth="1"/>
    <col min="2290" max="2290" width="15" style="27" customWidth="1"/>
    <col min="2291" max="2291" width="13.85546875" style="27" customWidth="1"/>
    <col min="2292" max="2292" width="12.7109375" style="27" bestFit="1" customWidth="1"/>
    <col min="2293" max="2293" width="9.7109375" style="27" bestFit="1" customWidth="1"/>
    <col min="2294" max="2294" width="11.140625" style="27" customWidth="1"/>
    <col min="2295" max="2295" width="13.140625" style="27" customWidth="1"/>
    <col min="2296" max="2296" width="12.7109375" style="27" bestFit="1" customWidth="1"/>
    <col min="2297" max="2297" width="11.5703125" style="27" customWidth="1"/>
    <col min="2298" max="2298" width="14.7109375" style="27" customWidth="1"/>
    <col min="2299" max="2299" width="13.7109375" style="27" customWidth="1"/>
    <col min="2300" max="2300" width="12.7109375" style="27" bestFit="1" customWidth="1"/>
    <col min="2301" max="2301" width="9.7109375" style="27" bestFit="1" customWidth="1"/>
    <col min="2302" max="2302" width="11.42578125" style="27" customWidth="1"/>
    <col min="2303" max="2303" width="11.5703125" style="27" bestFit="1" customWidth="1"/>
    <col min="2304" max="2541" width="9.140625" style="27"/>
    <col min="2542" max="2542" width="6.7109375" style="27" bestFit="1" customWidth="1"/>
    <col min="2543" max="2543" width="74.5703125" style="27" customWidth="1"/>
    <col min="2544" max="2544" width="12.7109375" style="27" bestFit="1" customWidth="1"/>
    <col min="2545" max="2545" width="11.28515625" style="27" customWidth="1"/>
    <col min="2546" max="2546" width="15" style="27" customWidth="1"/>
    <col min="2547" max="2547" width="13.85546875" style="27" customWidth="1"/>
    <col min="2548" max="2548" width="12.7109375" style="27" bestFit="1" customWidth="1"/>
    <col min="2549" max="2549" width="9.7109375" style="27" bestFit="1" customWidth="1"/>
    <col min="2550" max="2550" width="11.140625" style="27" customWidth="1"/>
    <col min="2551" max="2551" width="13.140625" style="27" customWidth="1"/>
    <col min="2552" max="2552" width="12.7109375" style="27" bestFit="1" customWidth="1"/>
    <col min="2553" max="2553" width="11.5703125" style="27" customWidth="1"/>
    <col min="2554" max="2554" width="14.7109375" style="27" customWidth="1"/>
    <col min="2555" max="2555" width="13.7109375" style="27" customWidth="1"/>
    <col min="2556" max="2556" width="12.7109375" style="27" bestFit="1" customWidth="1"/>
    <col min="2557" max="2557" width="9.7109375" style="27" bestFit="1" customWidth="1"/>
    <col min="2558" max="2558" width="11.42578125" style="27" customWidth="1"/>
    <col min="2559" max="2559" width="11.5703125" style="27" bestFit="1" customWidth="1"/>
    <col min="2560" max="2797" width="9.140625" style="27"/>
    <col min="2798" max="2798" width="6.7109375" style="27" bestFit="1" customWidth="1"/>
    <col min="2799" max="2799" width="74.5703125" style="27" customWidth="1"/>
    <col min="2800" max="2800" width="12.7109375" style="27" bestFit="1" customWidth="1"/>
    <col min="2801" max="2801" width="11.28515625" style="27" customWidth="1"/>
    <col min="2802" max="2802" width="15" style="27" customWidth="1"/>
    <col min="2803" max="2803" width="13.85546875" style="27" customWidth="1"/>
    <col min="2804" max="2804" width="12.7109375" style="27" bestFit="1" customWidth="1"/>
    <col min="2805" max="2805" width="9.7109375" style="27" bestFit="1" customWidth="1"/>
    <col min="2806" max="2806" width="11.140625" style="27" customWidth="1"/>
    <col min="2807" max="2807" width="13.140625" style="27" customWidth="1"/>
    <col min="2808" max="2808" width="12.7109375" style="27" bestFit="1" customWidth="1"/>
    <col min="2809" max="2809" width="11.5703125" style="27" customWidth="1"/>
    <col min="2810" max="2810" width="14.7109375" style="27" customWidth="1"/>
    <col min="2811" max="2811" width="13.7109375" style="27" customWidth="1"/>
    <col min="2812" max="2812" width="12.7109375" style="27" bestFit="1" customWidth="1"/>
    <col min="2813" max="2813" width="9.7109375" style="27" bestFit="1" customWidth="1"/>
    <col min="2814" max="2814" width="11.42578125" style="27" customWidth="1"/>
    <col min="2815" max="2815" width="11.5703125" style="27" bestFit="1" customWidth="1"/>
    <col min="2816" max="3053" width="9.140625" style="27"/>
    <col min="3054" max="3054" width="6.7109375" style="27" bestFit="1" customWidth="1"/>
    <col min="3055" max="3055" width="74.5703125" style="27" customWidth="1"/>
    <col min="3056" max="3056" width="12.7109375" style="27" bestFit="1" customWidth="1"/>
    <col min="3057" max="3057" width="11.28515625" style="27" customWidth="1"/>
    <col min="3058" max="3058" width="15" style="27" customWidth="1"/>
    <col min="3059" max="3059" width="13.85546875" style="27" customWidth="1"/>
    <col min="3060" max="3060" width="12.7109375" style="27" bestFit="1" customWidth="1"/>
    <col min="3061" max="3061" width="9.7109375" style="27" bestFit="1" customWidth="1"/>
    <col min="3062" max="3062" width="11.140625" style="27" customWidth="1"/>
    <col min="3063" max="3063" width="13.140625" style="27" customWidth="1"/>
    <col min="3064" max="3064" width="12.7109375" style="27" bestFit="1" customWidth="1"/>
    <col min="3065" max="3065" width="11.5703125" style="27" customWidth="1"/>
    <col min="3066" max="3066" width="14.7109375" style="27" customWidth="1"/>
    <col min="3067" max="3067" width="13.7109375" style="27" customWidth="1"/>
    <col min="3068" max="3068" width="12.7109375" style="27" bestFit="1" customWidth="1"/>
    <col min="3069" max="3069" width="9.7109375" style="27" bestFit="1" customWidth="1"/>
    <col min="3070" max="3070" width="11.42578125" style="27" customWidth="1"/>
    <col min="3071" max="3071" width="11.5703125" style="27" bestFit="1" customWidth="1"/>
    <col min="3072" max="3309" width="9.140625" style="27"/>
    <col min="3310" max="3310" width="6.7109375" style="27" bestFit="1" customWidth="1"/>
    <col min="3311" max="3311" width="74.5703125" style="27" customWidth="1"/>
    <col min="3312" max="3312" width="12.7109375" style="27" bestFit="1" customWidth="1"/>
    <col min="3313" max="3313" width="11.28515625" style="27" customWidth="1"/>
    <col min="3314" max="3314" width="15" style="27" customWidth="1"/>
    <col min="3315" max="3315" width="13.85546875" style="27" customWidth="1"/>
    <col min="3316" max="3316" width="12.7109375" style="27" bestFit="1" customWidth="1"/>
    <col min="3317" max="3317" width="9.7109375" style="27" bestFit="1" customWidth="1"/>
    <col min="3318" max="3318" width="11.140625" style="27" customWidth="1"/>
    <col min="3319" max="3319" width="13.140625" style="27" customWidth="1"/>
    <col min="3320" max="3320" width="12.7109375" style="27" bestFit="1" customWidth="1"/>
    <col min="3321" max="3321" width="11.5703125" style="27" customWidth="1"/>
    <col min="3322" max="3322" width="14.7109375" style="27" customWidth="1"/>
    <col min="3323" max="3323" width="13.7109375" style="27" customWidth="1"/>
    <col min="3324" max="3324" width="12.7109375" style="27" bestFit="1" customWidth="1"/>
    <col min="3325" max="3325" width="9.7109375" style="27" bestFit="1" customWidth="1"/>
    <col min="3326" max="3326" width="11.42578125" style="27" customWidth="1"/>
    <col min="3327" max="3327" width="11.5703125" style="27" bestFit="1" customWidth="1"/>
    <col min="3328" max="3565" width="9.140625" style="27"/>
    <col min="3566" max="3566" width="6.7109375" style="27" bestFit="1" customWidth="1"/>
    <col min="3567" max="3567" width="74.5703125" style="27" customWidth="1"/>
    <col min="3568" max="3568" width="12.7109375" style="27" bestFit="1" customWidth="1"/>
    <col min="3569" max="3569" width="11.28515625" style="27" customWidth="1"/>
    <col min="3570" max="3570" width="15" style="27" customWidth="1"/>
    <col min="3571" max="3571" width="13.85546875" style="27" customWidth="1"/>
    <col min="3572" max="3572" width="12.7109375" style="27" bestFit="1" customWidth="1"/>
    <col min="3573" max="3573" width="9.7109375" style="27" bestFit="1" customWidth="1"/>
    <col min="3574" max="3574" width="11.140625" style="27" customWidth="1"/>
    <col min="3575" max="3575" width="13.140625" style="27" customWidth="1"/>
    <col min="3576" max="3576" width="12.7109375" style="27" bestFit="1" customWidth="1"/>
    <col min="3577" max="3577" width="11.5703125" style="27" customWidth="1"/>
    <col min="3578" max="3578" width="14.7109375" style="27" customWidth="1"/>
    <col min="3579" max="3579" width="13.7109375" style="27" customWidth="1"/>
    <col min="3580" max="3580" width="12.7109375" style="27" bestFit="1" customWidth="1"/>
    <col min="3581" max="3581" width="9.7109375" style="27" bestFit="1" customWidth="1"/>
    <col min="3582" max="3582" width="11.42578125" style="27" customWidth="1"/>
    <col min="3583" max="3583" width="11.5703125" style="27" bestFit="1" customWidth="1"/>
    <col min="3584" max="3821" width="9.140625" style="27"/>
    <col min="3822" max="3822" width="6.7109375" style="27" bestFit="1" customWidth="1"/>
    <col min="3823" max="3823" width="74.5703125" style="27" customWidth="1"/>
    <col min="3824" max="3824" width="12.7109375" style="27" bestFit="1" customWidth="1"/>
    <col min="3825" max="3825" width="11.28515625" style="27" customWidth="1"/>
    <col min="3826" max="3826" width="15" style="27" customWidth="1"/>
    <col min="3827" max="3827" width="13.85546875" style="27" customWidth="1"/>
    <col min="3828" max="3828" width="12.7109375" style="27" bestFit="1" customWidth="1"/>
    <col min="3829" max="3829" width="9.7109375" style="27" bestFit="1" customWidth="1"/>
    <col min="3830" max="3830" width="11.140625" style="27" customWidth="1"/>
    <col min="3831" max="3831" width="13.140625" style="27" customWidth="1"/>
    <col min="3832" max="3832" width="12.7109375" style="27" bestFit="1" customWidth="1"/>
    <col min="3833" max="3833" width="11.5703125" style="27" customWidth="1"/>
    <col min="3834" max="3834" width="14.7109375" style="27" customWidth="1"/>
    <col min="3835" max="3835" width="13.7109375" style="27" customWidth="1"/>
    <col min="3836" max="3836" width="12.7109375" style="27" bestFit="1" customWidth="1"/>
    <col min="3837" max="3837" width="9.7109375" style="27" bestFit="1" customWidth="1"/>
    <col min="3838" max="3838" width="11.42578125" style="27" customWidth="1"/>
    <col min="3839" max="3839" width="11.5703125" style="27" bestFit="1" customWidth="1"/>
    <col min="3840" max="4077" width="9.140625" style="27"/>
    <col min="4078" max="4078" width="6.7109375" style="27" bestFit="1" customWidth="1"/>
    <col min="4079" max="4079" width="74.5703125" style="27" customWidth="1"/>
    <col min="4080" max="4080" width="12.7109375" style="27" bestFit="1" customWidth="1"/>
    <col min="4081" max="4081" width="11.28515625" style="27" customWidth="1"/>
    <col min="4082" max="4082" width="15" style="27" customWidth="1"/>
    <col min="4083" max="4083" width="13.85546875" style="27" customWidth="1"/>
    <col min="4084" max="4084" width="12.7109375" style="27" bestFit="1" customWidth="1"/>
    <col min="4085" max="4085" width="9.7109375" style="27" bestFit="1" customWidth="1"/>
    <col min="4086" max="4086" width="11.140625" style="27" customWidth="1"/>
    <col min="4087" max="4087" width="13.140625" style="27" customWidth="1"/>
    <col min="4088" max="4088" width="12.7109375" style="27" bestFit="1" customWidth="1"/>
    <col min="4089" max="4089" width="11.5703125" style="27" customWidth="1"/>
    <col min="4090" max="4090" width="14.7109375" style="27" customWidth="1"/>
    <col min="4091" max="4091" width="13.7109375" style="27" customWidth="1"/>
    <col min="4092" max="4092" width="12.7109375" style="27" bestFit="1" customWidth="1"/>
    <col min="4093" max="4093" width="9.7109375" style="27" bestFit="1" customWidth="1"/>
    <col min="4094" max="4094" width="11.42578125" style="27" customWidth="1"/>
    <col min="4095" max="4095" width="11.5703125" style="27" bestFit="1" customWidth="1"/>
    <col min="4096" max="4333" width="9.140625" style="27"/>
    <col min="4334" max="4334" width="6.7109375" style="27" bestFit="1" customWidth="1"/>
    <col min="4335" max="4335" width="74.5703125" style="27" customWidth="1"/>
    <col min="4336" max="4336" width="12.7109375" style="27" bestFit="1" customWidth="1"/>
    <col min="4337" max="4337" width="11.28515625" style="27" customWidth="1"/>
    <col min="4338" max="4338" width="15" style="27" customWidth="1"/>
    <col min="4339" max="4339" width="13.85546875" style="27" customWidth="1"/>
    <col min="4340" max="4340" width="12.7109375" style="27" bestFit="1" customWidth="1"/>
    <col min="4341" max="4341" width="9.7109375" style="27" bestFit="1" customWidth="1"/>
    <col min="4342" max="4342" width="11.140625" style="27" customWidth="1"/>
    <col min="4343" max="4343" width="13.140625" style="27" customWidth="1"/>
    <col min="4344" max="4344" width="12.7109375" style="27" bestFit="1" customWidth="1"/>
    <col min="4345" max="4345" width="11.5703125" style="27" customWidth="1"/>
    <col min="4346" max="4346" width="14.7109375" style="27" customWidth="1"/>
    <col min="4347" max="4347" width="13.7109375" style="27" customWidth="1"/>
    <col min="4348" max="4348" width="12.7109375" style="27" bestFit="1" customWidth="1"/>
    <col min="4349" max="4349" width="9.7109375" style="27" bestFit="1" customWidth="1"/>
    <col min="4350" max="4350" width="11.42578125" style="27" customWidth="1"/>
    <col min="4351" max="4351" width="11.5703125" style="27" bestFit="1" customWidth="1"/>
    <col min="4352" max="4589" width="9.140625" style="27"/>
    <col min="4590" max="4590" width="6.7109375" style="27" bestFit="1" customWidth="1"/>
    <col min="4591" max="4591" width="74.5703125" style="27" customWidth="1"/>
    <col min="4592" max="4592" width="12.7109375" style="27" bestFit="1" customWidth="1"/>
    <col min="4593" max="4593" width="11.28515625" style="27" customWidth="1"/>
    <col min="4594" max="4594" width="15" style="27" customWidth="1"/>
    <col min="4595" max="4595" width="13.85546875" style="27" customWidth="1"/>
    <col min="4596" max="4596" width="12.7109375" style="27" bestFit="1" customWidth="1"/>
    <col min="4597" max="4597" width="9.7109375" style="27" bestFit="1" customWidth="1"/>
    <col min="4598" max="4598" width="11.140625" style="27" customWidth="1"/>
    <col min="4599" max="4599" width="13.140625" style="27" customWidth="1"/>
    <col min="4600" max="4600" width="12.7109375" style="27" bestFit="1" customWidth="1"/>
    <col min="4601" max="4601" width="11.5703125" style="27" customWidth="1"/>
    <col min="4602" max="4602" width="14.7109375" style="27" customWidth="1"/>
    <col min="4603" max="4603" width="13.7109375" style="27" customWidth="1"/>
    <col min="4604" max="4604" width="12.7109375" style="27" bestFit="1" customWidth="1"/>
    <col min="4605" max="4605" width="9.7109375" style="27" bestFit="1" customWidth="1"/>
    <col min="4606" max="4606" width="11.42578125" style="27" customWidth="1"/>
    <col min="4607" max="4607" width="11.5703125" style="27" bestFit="1" customWidth="1"/>
    <col min="4608" max="4845" width="9.140625" style="27"/>
    <col min="4846" max="4846" width="6.7109375" style="27" bestFit="1" customWidth="1"/>
    <col min="4847" max="4847" width="74.5703125" style="27" customWidth="1"/>
    <col min="4848" max="4848" width="12.7109375" style="27" bestFit="1" customWidth="1"/>
    <col min="4849" max="4849" width="11.28515625" style="27" customWidth="1"/>
    <col min="4850" max="4850" width="15" style="27" customWidth="1"/>
    <col min="4851" max="4851" width="13.85546875" style="27" customWidth="1"/>
    <col min="4852" max="4852" width="12.7109375" style="27" bestFit="1" customWidth="1"/>
    <col min="4853" max="4853" width="9.7109375" style="27" bestFit="1" customWidth="1"/>
    <col min="4854" max="4854" width="11.140625" style="27" customWidth="1"/>
    <col min="4855" max="4855" width="13.140625" style="27" customWidth="1"/>
    <col min="4856" max="4856" width="12.7109375" style="27" bestFit="1" customWidth="1"/>
    <col min="4857" max="4857" width="11.5703125" style="27" customWidth="1"/>
    <col min="4858" max="4858" width="14.7109375" style="27" customWidth="1"/>
    <col min="4859" max="4859" width="13.7109375" style="27" customWidth="1"/>
    <col min="4860" max="4860" width="12.7109375" style="27" bestFit="1" customWidth="1"/>
    <col min="4861" max="4861" width="9.7109375" style="27" bestFit="1" customWidth="1"/>
    <col min="4862" max="4862" width="11.42578125" style="27" customWidth="1"/>
    <col min="4863" max="4863" width="11.5703125" style="27" bestFit="1" customWidth="1"/>
    <col min="4864" max="5101" width="9.140625" style="27"/>
    <col min="5102" max="5102" width="6.7109375" style="27" bestFit="1" customWidth="1"/>
    <col min="5103" max="5103" width="74.5703125" style="27" customWidth="1"/>
    <col min="5104" max="5104" width="12.7109375" style="27" bestFit="1" customWidth="1"/>
    <col min="5105" max="5105" width="11.28515625" style="27" customWidth="1"/>
    <col min="5106" max="5106" width="15" style="27" customWidth="1"/>
    <col min="5107" max="5107" width="13.85546875" style="27" customWidth="1"/>
    <col min="5108" max="5108" width="12.7109375" style="27" bestFit="1" customWidth="1"/>
    <col min="5109" max="5109" width="9.7109375" style="27" bestFit="1" customWidth="1"/>
    <col min="5110" max="5110" width="11.140625" style="27" customWidth="1"/>
    <col min="5111" max="5111" width="13.140625" style="27" customWidth="1"/>
    <col min="5112" max="5112" width="12.7109375" style="27" bestFit="1" customWidth="1"/>
    <col min="5113" max="5113" width="11.5703125" style="27" customWidth="1"/>
    <col min="5114" max="5114" width="14.7109375" style="27" customWidth="1"/>
    <col min="5115" max="5115" width="13.7109375" style="27" customWidth="1"/>
    <col min="5116" max="5116" width="12.7109375" style="27" bestFit="1" customWidth="1"/>
    <col min="5117" max="5117" width="9.7109375" style="27" bestFit="1" customWidth="1"/>
    <col min="5118" max="5118" width="11.42578125" style="27" customWidth="1"/>
    <col min="5119" max="5119" width="11.5703125" style="27" bestFit="1" customWidth="1"/>
    <col min="5120" max="5357" width="9.140625" style="27"/>
    <col min="5358" max="5358" width="6.7109375" style="27" bestFit="1" customWidth="1"/>
    <col min="5359" max="5359" width="74.5703125" style="27" customWidth="1"/>
    <col min="5360" max="5360" width="12.7109375" style="27" bestFit="1" customWidth="1"/>
    <col min="5361" max="5361" width="11.28515625" style="27" customWidth="1"/>
    <col min="5362" max="5362" width="15" style="27" customWidth="1"/>
    <col min="5363" max="5363" width="13.85546875" style="27" customWidth="1"/>
    <col min="5364" max="5364" width="12.7109375" style="27" bestFit="1" customWidth="1"/>
    <col min="5365" max="5365" width="9.7109375" style="27" bestFit="1" customWidth="1"/>
    <col min="5366" max="5366" width="11.140625" style="27" customWidth="1"/>
    <col min="5367" max="5367" width="13.140625" style="27" customWidth="1"/>
    <col min="5368" max="5368" width="12.7109375" style="27" bestFit="1" customWidth="1"/>
    <col min="5369" max="5369" width="11.5703125" style="27" customWidth="1"/>
    <col min="5370" max="5370" width="14.7109375" style="27" customWidth="1"/>
    <col min="5371" max="5371" width="13.7109375" style="27" customWidth="1"/>
    <col min="5372" max="5372" width="12.7109375" style="27" bestFit="1" customWidth="1"/>
    <col min="5373" max="5373" width="9.7109375" style="27" bestFit="1" customWidth="1"/>
    <col min="5374" max="5374" width="11.42578125" style="27" customWidth="1"/>
    <col min="5375" max="5375" width="11.5703125" style="27" bestFit="1" customWidth="1"/>
    <col min="5376" max="5613" width="9.140625" style="27"/>
    <col min="5614" max="5614" width="6.7109375" style="27" bestFit="1" customWidth="1"/>
    <col min="5615" max="5615" width="74.5703125" style="27" customWidth="1"/>
    <col min="5616" max="5616" width="12.7109375" style="27" bestFit="1" customWidth="1"/>
    <col min="5617" max="5617" width="11.28515625" style="27" customWidth="1"/>
    <col min="5618" max="5618" width="15" style="27" customWidth="1"/>
    <col min="5619" max="5619" width="13.85546875" style="27" customWidth="1"/>
    <col min="5620" max="5620" width="12.7109375" style="27" bestFit="1" customWidth="1"/>
    <col min="5621" max="5621" width="9.7109375" style="27" bestFit="1" customWidth="1"/>
    <col min="5622" max="5622" width="11.140625" style="27" customWidth="1"/>
    <col min="5623" max="5623" width="13.140625" style="27" customWidth="1"/>
    <col min="5624" max="5624" width="12.7109375" style="27" bestFit="1" customWidth="1"/>
    <col min="5625" max="5625" width="11.5703125" style="27" customWidth="1"/>
    <col min="5626" max="5626" width="14.7109375" style="27" customWidth="1"/>
    <col min="5627" max="5627" width="13.7109375" style="27" customWidth="1"/>
    <col min="5628" max="5628" width="12.7109375" style="27" bestFit="1" customWidth="1"/>
    <col min="5629" max="5629" width="9.7109375" style="27" bestFit="1" customWidth="1"/>
    <col min="5630" max="5630" width="11.42578125" style="27" customWidth="1"/>
    <col min="5631" max="5631" width="11.5703125" style="27" bestFit="1" customWidth="1"/>
    <col min="5632" max="5869" width="9.140625" style="27"/>
    <col min="5870" max="5870" width="6.7109375" style="27" bestFit="1" customWidth="1"/>
    <col min="5871" max="5871" width="74.5703125" style="27" customWidth="1"/>
    <col min="5872" max="5872" width="12.7109375" style="27" bestFit="1" customWidth="1"/>
    <col min="5873" max="5873" width="11.28515625" style="27" customWidth="1"/>
    <col min="5874" max="5874" width="15" style="27" customWidth="1"/>
    <col min="5875" max="5875" width="13.85546875" style="27" customWidth="1"/>
    <col min="5876" max="5876" width="12.7109375" style="27" bestFit="1" customWidth="1"/>
    <col min="5877" max="5877" width="9.7109375" style="27" bestFit="1" customWidth="1"/>
    <col min="5878" max="5878" width="11.140625" style="27" customWidth="1"/>
    <col min="5879" max="5879" width="13.140625" style="27" customWidth="1"/>
    <col min="5880" max="5880" width="12.7109375" style="27" bestFit="1" customWidth="1"/>
    <col min="5881" max="5881" width="11.5703125" style="27" customWidth="1"/>
    <col min="5882" max="5882" width="14.7109375" style="27" customWidth="1"/>
    <col min="5883" max="5883" width="13.7109375" style="27" customWidth="1"/>
    <col min="5884" max="5884" width="12.7109375" style="27" bestFit="1" customWidth="1"/>
    <col min="5885" max="5885" width="9.7109375" style="27" bestFit="1" customWidth="1"/>
    <col min="5886" max="5886" width="11.42578125" style="27" customWidth="1"/>
    <col min="5887" max="5887" width="11.5703125" style="27" bestFit="1" customWidth="1"/>
    <col min="5888" max="6125" width="9.140625" style="27"/>
    <col min="6126" max="6126" width="6.7109375" style="27" bestFit="1" customWidth="1"/>
    <col min="6127" max="6127" width="74.5703125" style="27" customWidth="1"/>
    <col min="6128" max="6128" width="12.7109375" style="27" bestFit="1" customWidth="1"/>
    <col min="6129" max="6129" width="11.28515625" style="27" customWidth="1"/>
    <col min="6130" max="6130" width="15" style="27" customWidth="1"/>
    <col min="6131" max="6131" width="13.85546875" style="27" customWidth="1"/>
    <col min="6132" max="6132" width="12.7109375" style="27" bestFit="1" customWidth="1"/>
    <col min="6133" max="6133" width="9.7109375" style="27" bestFit="1" customWidth="1"/>
    <col min="6134" max="6134" width="11.140625" style="27" customWidth="1"/>
    <col min="6135" max="6135" width="13.140625" style="27" customWidth="1"/>
    <col min="6136" max="6136" width="12.7109375" style="27" bestFit="1" customWidth="1"/>
    <col min="6137" max="6137" width="11.5703125" style="27" customWidth="1"/>
    <col min="6138" max="6138" width="14.7109375" style="27" customWidth="1"/>
    <col min="6139" max="6139" width="13.7109375" style="27" customWidth="1"/>
    <col min="6140" max="6140" width="12.7109375" style="27" bestFit="1" customWidth="1"/>
    <col min="6141" max="6141" width="9.7109375" style="27" bestFit="1" customWidth="1"/>
    <col min="6142" max="6142" width="11.42578125" style="27" customWidth="1"/>
    <col min="6143" max="6143" width="11.5703125" style="27" bestFit="1" customWidth="1"/>
    <col min="6144" max="6381" width="9.140625" style="27"/>
    <col min="6382" max="6382" width="6.7109375" style="27" bestFit="1" customWidth="1"/>
    <col min="6383" max="6383" width="74.5703125" style="27" customWidth="1"/>
    <col min="6384" max="6384" width="12.7109375" style="27" bestFit="1" customWidth="1"/>
    <col min="6385" max="6385" width="11.28515625" style="27" customWidth="1"/>
    <col min="6386" max="6386" width="15" style="27" customWidth="1"/>
    <col min="6387" max="6387" width="13.85546875" style="27" customWidth="1"/>
    <col min="6388" max="6388" width="12.7109375" style="27" bestFit="1" customWidth="1"/>
    <col min="6389" max="6389" width="9.7109375" style="27" bestFit="1" customWidth="1"/>
    <col min="6390" max="6390" width="11.140625" style="27" customWidth="1"/>
    <col min="6391" max="6391" width="13.140625" style="27" customWidth="1"/>
    <col min="6392" max="6392" width="12.7109375" style="27" bestFit="1" customWidth="1"/>
    <col min="6393" max="6393" width="11.5703125" style="27" customWidth="1"/>
    <col min="6394" max="6394" width="14.7109375" style="27" customWidth="1"/>
    <col min="6395" max="6395" width="13.7109375" style="27" customWidth="1"/>
    <col min="6396" max="6396" width="12.7109375" style="27" bestFit="1" customWidth="1"/>
    <col min="6397" max="6397" width="9.7109375" style="27" bestFit="1" customWidth="1"/>
    <col min="6398" max="6398" width="11.42578125" style="27" customWidth="1"/>
    <col min="6399" max="6399" width="11.5703125" style="27" bestFit="1" customWidth="1"/>
    <col min="6400" max="6637" width="9.140625" style="27"/>
    <col min="6638" max="6638" width="6.7109375" style="27" bestFit="1" customWidth="1"/>
    <col min="6639" max="6639" width="74.5703125" style="27" customWidth="1"/>
    <col min="6640" max="6640" width="12.7109375" style="27" bestFit="1" customWidth="1"/>
    <col min="6641" max="6641" width="11.28515625" style="27" customWidth="1"/>
    <col min="6642" max="6642" width="15" style="27" customWidth="1"/>
    <col min="6643" max="6643" width="13.85546875" style="27" customWidth="1"/>
    <col min="6644" max="6644" width="12.7109375" style="27" bestFit="1" customWidth="1"/>
    <col min="6645" max="6645" width="9.7109375" style="27" bestFit="1" customWidth="1"/>
    <col min="6646" max="6646" width="11.140625" style="27" customWidth="1"/>
    <col min="6647" max="6647" width="13.140625" style="27" customWidth="1"/>
    <col min="6648" max="6648" width="12.7109375" style="27" bestFit="1" customWidth="1"/>
    <col min="6649" max="6649" width="11.5703125" style="27" customWidth="1"/>
    <col min="6650" max="6650" width="14.7109375" style="27" customWidth="1"/>
    <col min="6651" max="6651" width="13.7109375" style="27" customWidth="1"/>
    <col min="6652" max="6652" width="12.7109375" style="27" bestFit="1" customWidth="1"/>
    <col min="6653" max="6653" width="9.7109375" style="27" bestFit="1" customWidth="1"/>
    <col min="6654" max="6654" width="11.42578125" style="27" customWidth="1"/>
    <col min="6655" max="6655" width="11.5703125" style="27" bestFit="1" customWidth="1"/>
    <col min="6656" max="6893" width="9.140625" style="27"/>
    <col min="6894" max="6894" width="6.7109375" style="27" bestFit="1" customWidth="1"/>
    <col min="6895" max="6895" width="74.5703125" style="27" customWidth="1"/>
    <col min="6896" max="6896" width="12.7109375" style="27" bestFit="1" customWidth="1"/>
    <col min="6897" max="6897" width="11.28515625" style="27" customWidth="1"/>
    <col min="6898" max="6898" width="15" style="27" customWidth="1"/>
    <col min="6899" max="6899" width="13.85546875" style="27" customWidth="1"/>
    <col min="6900" max="6900" width="12.7109375" style="27" bestFit="1" customWidth="1"/>
    <col min="6901" max="6901" width="9.7109375" style="27" bestFit="1" customWidth="1"/>
    <col min="6902" max="6902" width="11.140625" style="27" customWidth="1"/>
    <col min="6903" max="6903" width="13.140625" style="27" customWidth="1"/>
    <col min="6904" max="6904" width="12.7109375" style="27" bestFit="1" customWidth="1"/>
    <col min="6905" max="6905" width="11.5703125" style="27" customWidth="1"/>
    <col min="6906" max="6906" width="14.7109375" style="27" customWidth="1"/>
    <col min="6907" max="6907" width="13.7109375" style="27" customWidth="1"/>
    <col min="6908" max="6908" width="12.7109375" style="27" bestFit="1" customWidth="1"/>
    <col min="6909" max="6909" width="9.7109375" style="27" bestFit="1" customWidth="1"/>
    <col min="6910" max="6910" width="11.42578125" style="27" customWidth="1"/>
    <col min="6911" max="6911" width="11.5703125" style="27" bestFit="1" customWidth="1"/>
    <col min="6912" max="7149" width="9.140625" style="27"/>
    <col min="7150" max="7150" width="6.7109375" style="27" bestFit="1" customWidth="1"/>
    <col min="7151" max="7151" width="74.5703125" style="27" customWidth="1"/>
    <col min="7152" max="7152" width="12.7109375" style="27" bestFit="1" customWidth="1"/>
    <col min="7153" max="7153" width="11.28515625" style="27" customWidth="1"/>
    <col min="7154" max="7154" width="15" style="27" customWidth="1"/>
    <col min="7155" max="7155" width="13.85546875" style="27" customWidth="1"/>
    <col min="7156" max="7156" width="12.7109375" style="27" bestFit="1" customWidth="1"/>
    <col min="7157" max="7157" width="9.7109375" style="27" bestFit="1" customWidth="1"/>
    <col min="7158" max="7158" width="11.140625" style="27" customWidth="1"/>
    <col min="7159" max="7159" width="13.140625" style="27" customWidth="1"/>
    <col min="7160" max="7160" width="12.7109375" style="27" bestFit="1" customWidth="1"/>
    <col min="7161" max="7161" width="11.5703125" style="27" customWidth="1"/>
    <col min="7162" max="7162" width="14.7109375" style="27" customWidth="1"/>
    <col min="7163" max="7163" width="13.7109375" style="27" customWidth="1"/>
    <col min="7164" max="7164" width="12.7109375" style="27" bestFit="1" customWidth="1"/>
    <col min="7165" max="7165" width="9.7109375" style="27" bestFit="1" customWidth="1"/>
    <col min="7166" max="7166" width="11.42578125" style="27" customWidth="1"/>
    <col min="7167" max="7167" width="11.5703125" style="27" bestFit="1" customWidth="1"/>
    <col min="7168" max="7405" width="9.140625" style="27"/>
    <col min="7406" max="7406" width="6.7109375" style="27" bestFit="1" customWidth="1"/>
    <col min="7407" max="7407" width="74.5703125" style="27" customWidth="1"/>
    <col min="7408" max="7408" width="12.7109375" style="27" bestFit="1" customWidth="1"/>
    <col min="7409" max="7409" width="11.28515625" style="27" customWidth="1"/>
    <col min="7410" max="7410" width="15" style="27" customWidth="1"/>
    <col min="7411" max="7411" width="13.85546875" style="27" customWidth="1"/>
    <col min="7412" max="7412" width="12.7109375" style="27" bestFit="1" customWidth="1"/>
    <col min="7413" max="7413" width="9.7109375" style="27" bestFit="1" customWidth="1"/>
    <col min="7414" max="7414" width="11.140625" style="27" customWidth="1"/>
    <col min="7415" max="7415" width="13.140625" style="27" customWidth="1"/>
    <col min="7416" max="7416" width="12.7109375" style="27" bestFit="1" customWidth="1"/>
    <col min="7417" max="7417" width="11.5703125" style="27" customWidth="1"/>
    <col min="7418" max="7418" width="14.7109375" style="27" customWidth="1"/>
    <col min="7419" max="7419" width="13.7109375" style="27" customWidth="1"/>
    <col min="7420" max="7420" width="12.7109375" style="27" bestFit="1" customWidth="1"/>
    <col min="7421" max="7421" width="9.7109375" style="27" bestFit="1" customWidth="1"/>
    <col min="7422" max="7422" width="11.42578125" style="27" customWidth="1"/>
    <col min="7423" max="7423" width="11.5703125" style="27" bestFit="1" customWidth="1"/>
    <col min="7424" max="7661" width="9.140625" style="27"/>
    <col min="7662" max="7662" width="6.7109375" style="27" bestFit="1" customWidth="1"/>
    <col min="7663" max="7663" width="74.5703125" style="27" customWidth="1"/>
    <col min="7664" max="7664" width="12.7109375" style="27" bestFit="1" customWidth="1"/>
    <col min="7665" max="7665" width="11.28515625" style="27" customWidth="1"/>
    <col min="7666" max="7666" width="15" style="27" customWidth="1"/>
    <col min="7667" max="7667" width="13.85546875" style="27" customWidth="1"/>
    <col min="7668" max="7668" width="12.7109375" style="27" bestFit="1" customWidth="1"/>
    <col min="7669" max="7669" width="9.7109375" style="27" bestFit="1" customWidth="1"/>
    <col min="7670" max="7670" width="11.140625" style="27" customWidth="1"/>
    <col min="7671" max="7671" width="13.140625" style="27" customWidth="1"/>
    <col min="7672" max="7672" width="12.7109375" style="27" bestFit="1" customWidth="1"/>
    <col min="7673" max="7673" width="11.5703125" style="27" customWidth="1"/>
    <col min="7674" max="7674" width="14.7109375" style="27" customWidth="1"/>
    <col min="7675" max="7675" width="13.7109375" style="27" customWidth="1"/>
    <col min="7676" max="7676" width="12.7109375" style="27" bestFit="1" customWidth="1"/>
    <col min="7677" max="7677" width="9.7109375" style="27" bestFit="1" customWidth="1"/>
    <col min="7678" max="7678" width="11.42578125" style="27" customWidth="1"/>
    <col min="7679" max="7679" width="11.5703125" style="27" bestFit="1" customWidth="1"/>
    <col min="7680" max="7917" width="9.140625" style="27"/>
    <col min="7918" max="7918" width="6.7109375" style="27" bestFit="1" customWidth="1"/>
    <col min="7919" max="7919" width="74.5703125" style="27" customWidth="1"/>
    <col min="7920" max="7920" width="12.7109375" style="27" bestFit="1" customWidth="1"/>
    <col min="7921" max="7921" width="11.28515625" style="27" customWidth="1"/>
    <col min="7922" max="7922" width="15" style="27" customWidth="1"/>
    <col min="7923" max="7923" width="13.85546875" style="27" customWidth="1"/>
    <col min="7924" max="7924" width="12.7109375" style="27" bestFit="1" customWidth="1"/>
    <col min="7925" max="7925" width="9.7109375" style="27" bestFit="1" customWidth="1"/>
    <col min="7926" max="7926" width="11.140625" style="27" customWidth="1"/>
    <col min="7927" max="7927" width="13.140625" style="27" customWidth="1"/>
    <col min="7928" max="7928" width="12.7109375" style="27" bestFit="1" customWidth="1"/>
    <col min="7929" max="7929" width="11.5703125" style="27" customWidth="1"/>
    <col min="7930" max="7930" width="14.7109375" style="27" customWidth="1"/>
    <col min="7931" max="7931" width="13.7109375" style="27" customWidth="1"/>
    <col min="7932" max="7932" width="12.7109375" style="27" bestFit="1" customWidth="1"/>
    <col min="7933" max="7933" width="9.7109375" style="27" bestFit="1" customWidth="1"/>
    <col min="7934" max="7934" width="11.42578125" style="27" customWidth="1"/>
    <col min="7935" max="7935" width="11.5703125" style="27" bestFit="1" customWidth="1"/>
    <col min="7936" max="8173" width="9.140625" style="27"/>
    <col min="8174" max="8174" width="6.7109375" style="27" bestFit="1" customWidth="1"/>
    <col min="8175" max="8175" width="74.5703125" style="27" customWidth="1"/>
    <col min="8176" max="8176" width="12.7109375" style="27" bestFit="1" customWidth="1"/>
    <col min="8177" max="8177" width="11.28515625" style="27" customWidth="1"/>
    <col min="8178" max="8178" width="15" style="27" customWidth="1"/>
    <col min="8179" max="8179" width="13.85546875" style="27" customWidth="1"/>
    <col min="8180" max="8180" width="12.7109375" style="27" bestFit="1" customWidth="1"/>
    <col min="8181" max="8181" width="9.7109375" style="27" bestFit="1" customWidth="1"/>
    <col min="8182" max="8182" width="11.140625" style="27" customWidth="1"/>
    <col min="8183" max="8183" width="13.140625" style="27" customWidth="1"/>
    <col min="8184" max="8184" width="12.7109375" style="27" bestFit="1" customWidth="1"/>
    <col min="8185" max="8185" width="11.5703125" style="27" customWidth="1"/>
    <col min="8186" max="8186" width="14.7109375" style="27" customWidth="1"/>
    <col min="8187" max="8187" width="13.7109375" style="27" customWidth="1"/>
    <col min="8188" max="8188" width="12.7109375" style="27" bestFit="1" customWidth="1"/>
    <col min="8189" max="8189" width="9.7109375" style="27" bestFit="1" customWidth="1"/>
    <col min="8190" max="8190" width="11.42578125" style="27" customWidth="1"/>
    <col min="8191" max="8191" width="11.5703125" style="27" bestFit="1" customWidth="1"/>
    <col min="8192" max="8429" width="9.140625" style="27"/>
    <col min="8430" max="8430" width="6.7109375" style="27" bestFit="1" customWidth="1"/>
    <col min="8431" max="8431" width="74.5703125" style="27" customWidth="1"/>
    <col min="8432" max="8432" width="12.7109375" style="27" bestFit="1" customWidth="1"/>
    <col min="8433" max="8433" width="11.28515625" style="27" customWidth="1"/>
    <col min="8434" max="8434" width="15" style="27" customWidth="1"/>
    <col min="8435" max="8435" width="13.85546875" style="27" customWidth="1"/>
    <col min="8436" max="8436" width="12.7109375" style="27" bestFit="1" customWidth="1"/>
    <col min="8437" max="8437" width="9.7109375" style="27" bestFit="1" customWidth="1"/>
    <col min="8438" max="8438" width="11.140625" style="27" customWidth="1"/>
    <col min="8439" max="8439" width="13.140625" style="27" customWidth="1"/>
    <col min="8440" max="8440" width="12.7109375" style="27" bestFit="1" customWidth="1"/>
    <col min="8441" max="8441" width="11.5703125" style="27" customWidth="1"/>
    <col min="8442" max="8442" width="14.7109375" style="27" customWidth="1"/>
    <col min="8443" max="8443" width="13.7109375" style="27" customWidth="1"/>
    <col min="8444" max="8444" width="12.7109375" style="27" bestFit="1" customWidth="1"/>
    <col min="8445" max="8445" width="9.7109375" style="27" bestFit="1" customWidth="1"/>
    <col min="8446" max="8446" width="11.42578125" style="27" customWidth="1"/>
    <col min="8447" max="8447" width="11.5703125" style="27" bestFit="1" customWidth="1"/>
    <col min="8448" max="8685" width="9.140625" style="27"/>
    <col min="8686" max="8686" width="6.7109375" style="27" bestFit="1" customWidth="1"/>
    <col min="8687" max="8687" width="74.5703125" style="27" customWidth="1"/>
    <col min="8688" max="8688" width="12.7109375" style="27" bestFit="1" customWidth="1"/>
    <col min="8689" max="8689" width="11.28515625" style="27" customWidth="1"/>
    <col min="8690" max="8690" width="15" style="27" customWidth="1"/>
    <col min="8691" max="8691" width="13.85546875" style="27" customWidth="1"/>
    <col min="8692" max="8692" width="12.7109375" style="27" bestFit="1" customWidth="1"/>
    <col min="8693" max="8693" width="9.7109375" style="27" bestFit="1" customWidth="1"/>
    <col min="8694" max="8694" width="11.140625" style="27" customWidth="1"/>
    <col min="8695" max="8695" width="13.140625" style="27" customWidth="1"/>
    <col min="8696" max="8696" width="12.7109375" style="27" bestFit="1" customWidth="1"/>
    <col min="8697" max="8697" width="11.5703125" style="27" customWidth="1"/>
    <col min="8698" max="8698" width="14.7109375" style="27" customWidth="1"/>
    <col min="8699" max="8699" width="13.7109375" style="27" customWidth="1"/>
    <col min="8700" max="8700" width="12.7109375" style="27" bestFit="1" customWidth="1"/>
    <col min="8701" max="8701" width="9.7109375" style="27" bestFit="1" customWidth="1"/>
    <col min="8702" max="8702" width="11.42578125" style="27" customWidth="1"/>
    <col min="8703" max="8703" width="11.5703125" style="27" bestFit="1" customWidth="1"/>
    <col min="8704" max="8941" width="9.140625" style="27"/>
    <col min="8942" max="8942" width="6.7109375" style="27" bestFit="1" customWidth="1"/>
    <col min="8943" max="8943" width="74.5703125" style="27" customWidth="1"/>
    <col min="8944" max="8944" width="12.7109375" style="27" bestFit="1" customWidth="1"/>
    <col min="8945" max="8945" width="11.28515625" style="27" customWidth="1"/>
    <col min="8946" max="8946" width="15" style="27" customWidth="1"/>
    <col min="8947" max="8947" width="13.85546875" style="27" customWidth="1"/>
    <col min="8948" max="8948" width="12.7109375" style="27" bestFit="1" customWidth="1"/>
    <col min="8949" max="8949" width="9.7109375" style="27" bestFit="1" customWidth="1"/>
    <col min="8950" max="8950" width="11.140625" style="27" customWidth="1"/>
    <col min="8951" max="8951" width="13.140625" style="27" customWidth="1"/>
    <col min="8952" max="8952" width="12.7109375" style="27" bestFit="1" customWidth="1"/>
    <col min="8953" max="8953" width="11.5703125" style="27" customWidth="1"/>
    <col min="8954" max="8954" width="14.7109375" style="27" customWidth="1"/>
    <col min="8955" max="8955" width="13.7109375" style="27" customWidth="1"/>
    <col min="8956" max="8956" width="12.7109375" style="27" bestFit="1" customWidth="1"/>
    <col min="8957" max="8957" width="9.7109375" style="27" bestFit="1" customWidth="1"/>
    <col min="8958" max="8958" width="11.42578125" style="27" customWidth="1"/>
    <col min="8959" max="8959" width="11.5703125" style="27" bestFit="1" customWidth="1"/>
    <col min="8960" max="9197" width="9.140625" style="27"/>
    <col min="9198" max="9198" width="6.7109375" style="27" bestFit="1" customWidth="1"/>
    <col min="9199" max="9199" width="74.5703125" style="27" customWidth="1"/>
    <col min="9200" max="9200" width="12.7109375" style="27" bestFit="1" customWidth="1"/>
    <col min="9201" max="9201" width="11.28515625" style="27" customWidth="1"/>
    <col min="9202" max="9202" width="15" style="27" customWidth="1"/>
    <col min="9203" max="9203" width="13.85546875" style="27" customWidth="1"/>
    <col min="9204" max="9204" width="12.7109375" style="27" bestFit="1" customWidth="1"/>
    <col min="9205" max="9205" width="9.7109375" style="27" bestFit="1" customWidth="1"/>
    <col min="9206" max="9206" width="11.140625" style="27" customWidth="1"/>
    <col min="9207" max="9207" width="13.140625" style="27" customWidth="1"/>
    <col min="9208" max="9208" width="12.7109375" style="27" bestFit="1" customWidth="1"/>
    <col min="9209" max="9209" width="11.5703125" style="27" customWidth="1"/>
    <col min="9210" max="9210" width="14.7109375" style="27" customWidth="1"/>
    <col min="9211" max="9211" width="13.7109375" style="27" customWidth="1"/>
    <col min="9212" max="9212" width="12.7109375" style="27" bestFit="1" customWidth="1"/>
    <col min="9213" max="9213" width="9.7109375" style="27" bestFit="1" customWidth="1"/>
    <col min="9214" max="9214" width="11.42578125" style="27" customWidth="1"/>
    <col min="9215" max="9215" width="11.5703125" style="27" bestFit="1" customWidth="1"/>
    <col min="9216" max="9453" width="9.140625" style="27"/>
    <col min="9454" max="9454" width="6.7109375" style="27" bestFit="1" customWidth="1"/>
    <col min="9455" max="9455" width="74.5703125" style="27" customWidth="1"/>
    <col min="9456" max="9456" width="12.7109375" style="27" bestFit="1" customWidth="1"/>
    <col min="9457" max="9457" width="11.28515625" style="27" customWidth="1"/>
    <col min="9458" max="9458" width="15" style="27" customWidth="1"/>
    <col min="9459" max="9459" width="13.85546875" style="27" customWidth="1"/>
    <col min="9460" max="9460" width="12.7109375" style="27" bestFit="1" customWidth="1"/>
    <col min="9461" max="9461" width="9.7109375" style="27" bestFit="1" customWidth="1"/>
    <col min="9462" max="9462" width="11.140625" style="27" customWidth="1"/>
    <col min="9463" max="9463" width="13.140625" style="27" customWidth="1"/>
    <col min="9464" max="9464" width="12.7109375" style="27" bestFit="1" customWidth="1"/>
    <col min="9465" max="9465" width="11.5703125" style="27" customWidth="1"/>
    <col min="9466" max="9466" width="14.7109375" style="27" customWidth="1"/>
    <col min="9467" max="9467" width="13.7109375" style="27" customWidth="1"/>
    <col min="9468" max="9468" width="12.7109375" style="27" bestFit="1" customWidth="1"/>
    <col min="9469" max="9469" width="9.7109375" style="27" bestFit="1" customWidth="1"/>
    <col min="9470" max="9470" width="11.42578125" style="27" customWidth="1"/>
    <col min="9471" max="9471" width="11.5703125" style="27" bestFit="1" customWidth="1"/>
    <col min="9472" max="9709" width="9.140625" style="27"/>
    <col min="9710" max="9710" width="6.7109375" style="27" bestFit="1" customWidth="1"/>
    <col min="9711" max="9711" width="74.5703125" style="27" customWidth="1"/>
    <col min="9712" max="9712" width="12.7109375" style="27" bestFit="1" customWidth="1"/>
    <col min="9713" max="9713" width="11.28515625" style="27" customWidth="1"/>
    <col min="9714" max="9714" width="15" style="27" customWidth="1"/>
    <col min="9715" max="9715" width="13.85546875" style="27" customWidth="1"/>
    <col min="9716" max="9716" width="12.7109375" style="27" bestFit="1" customWidth="1"/>
    <col min="9717" max="9717" width="9.7109375" style="27" bestFit="1" customWidth="1"/>
    <col min="9718" max="9718" width="11.140625" style="27" customWidth="1"/>
    <col min="9719" max="9719" width="13.140625" style="27" customWidth="1"/>
    <col min="9720" max="9720" width="12.7109375" style="27" bestFit="1" customWidth="1"/>
    <col min="9721" max="9721" width="11.5703125" style="27" customWidth="1"/>
    <col min="9722" max="9722" width="14.7109375" style="27" customWidth="1"/>
    <col min="9723" max="9723" width="13.7109375" style="27" customWidth="1"/>
    <col min="9724" max="9724" width="12.7109375" style="27" bestFit="1" customWidth="1"/>
    <col min="9725" max="9725" width="9.7109375" style="27" bestFit="1" customWidth="1"/>
    <col min="9726" max="9726" width="11.42578125" style="27" customWidth="1"/>
    <col min="9727" max="9727" width="11.5703125" style="27" bestFit="1" customWidth="1"/>
    <col min="9728" max="9965" width="9.140625" style="27"/>
    <col min="9966" max="9966" width="6.7109375" style="27" bestFit="1" customWidth="1"/>
    <col min="9967" max="9967" width="74.5703125" style="27" customWidth="1"/>
    <col min="9968" max="9968" width="12.7109375" style="27" bestFit="1" customWidth="1"/>
    <col min="9969" max="9969" width="11.28515625" style="27" customWidth="1"/>
    <col min="9970" max="9970" width="15" style="27" customWidth="1"/>
    <col min="9971" max="9971" width="13.85546875" style="27" customWidth="1"/>
    <col min="9972" max="9972" width="12.7109375" style="27" bestFit="1" customWidth="1"/>
    <col min="9973" max="9973" width="9.7109375" style="27" bestFit="1" customWidth="1"/>
    <col min="9974" max="9974" width="11.140625" style="27" customWidth="1"/>
    <col min="9975" max="9975" width="13.140625" style="27" customWidth="1"/>
    <col min="9976" max="9976" width="12.7109375" style="27" bestFit="1" customWidth="1"/>
    <col min="9977" max="9977" width="11.5703125" style="27" customWidth="1"/>
    <col min="9978" max="9978" width="14.7109375" style="27" customWidth="1"/>
    <col min="9979" max="9979" width="13.7109375" style="27" customWidth="1"/>
    <col min="9980" max="9980" width="12.7109375" style="27" bestFit="1" customWidth="1"/>
    <col min="9981" max="9981" width="9.7109375" style="27" bestFit="1" customWidth="1"/>
    <col min="9982" max="9982" width="11.42578125" style="27" customWidth="1"/>
    <col min="9983" max="9983" width="11.5703125" style="27" bestFit="1" customWidth="1"/>
    <col min="9984" max="10221" width="9.140625" style="27"/>
    <col min="10222" max="10222" width="6.7109375" style="27" bestFit="1" customWidth="1"/>
    <col min="10223" max="10223" width="74.5703125" style="27" customWidth="1"/>
    <col min="10224" max="10224" width="12.7109375" style="27" bestFit="1" customWidth="1"/>
    <col min="10225" max="10225" width="11.28515625" style="27" customWidth="1"/>
    <col min="10226" max="10226" width="15" style="27" customWidth="1"/>
    <col min="10227" max="10227" width="13.85546875" style="27" customWidth="1"/>
    <col min="10228" max="10228" width="12.7109375" style="27" bestFit="1" customWidth="1"/>
    <col min="10229" max="10229" width="9.7109375" style="27" bestFit="1" customWidth="1"/>
    <col min="10230" max="10230" width="11.140625" style="27" customWidth="1"/>
    <col min="10231" max="10231" width="13.140625" style="27" customWidth="1"/>
    <col min="10232" max="10232" width="12.7109375" style="27" bestFit="1" customWidth="1"/>
    <col min="10233" max="10233" width="11.5703125" style="27" customWidth="1"/>
    <col min="10234" max="10234" width="14.7109375" style="27" customWidth="1"/>
    <col min="10235" max="10235" width="13.7109375" style="27" customWidth="1"/>
    <col min="10236" max="10236" width="12.7109375" style="27" bestFit="1" customWidth="1"/>
    <col min="10237" max="10237" width="9.7109375" style="27" bestFit="1" customWidth="1"/>
    <col min="10238" max="10238" width="11.42578125" style="27" customWidth="1"/>
    <col min="10239" max="10239" width="11.5703125" style="27" bestFit="1" customWidth="1"/>
    <col min="10240" max="10477" width="9.140625" style="27"/>
    <col min="10478" max="10478" width="6.7109375" style="27" bestFit="1" customWidth="1"/>
    <col min="10479" max="10479" width="74.5703125" style="27" customWidth="1"/>
    <col min="10480" max="10480" width="12.7109375" style="27" bestFit="1" customWidth="1"/>
    <col min="10481" max="10481" width="11.28515625" style="27" customWidth="1"/>
    <col min="10482" max="10482" width="15" style="27" customWidth="1"/>
    <col min="10483" max="10483" width="13.85546875" style="27" customWidth="1"/>
    <col min="10484" max="10484" width="12.7109375" style="27" bestFit="1" customWidth="1"/>
    <col min="10485" max="10485" width="9.7109375" style="27" bestFit="1" customWidth="1"/>
    <col min="10486" max="10486" width="11.140625" style="27" customWidth="1"/>
    <col min="10487" max="10487" width="13.140625" style="27" customWidth="1"/>
    <col min="10488" max="10488" width="12.7109375" style="27" bestFit="1" customWidth="1"/>
    <col min="10489" max="10489" width="11.5703125" style="27" customWidth="1"/>
    <col min="10490" max="10490" width="14.7109375" style="27" customWidth="1"/>
    <col min="10491" max="10491" width="13.7109375" style="27" customWidth="1"/>
    <col min="10492" max="10492" width="12.7109375" style="27" bestFit="1" customWidth="1"/>
    <col min="10493" max="10493" width="9.7109375" style="27" bestFit="1" customWidth="1"/>
    <col min="10494" max="10494" width="11.42578125" style="27" customWidth="1"/>
    <col min="10495" max="10495" width="11.5703125" style="27" bestFit="1" customWidth="1"/>
    <col min="10496" max="10733" width="9.140625" style="27"/>
    <col min="10734" max="10734" width="6.7109375" style="27" bestFit="1" customWidth="1"/>
    <col min="10735" max="10735" width="74.5703125" style="27" customWidth="1"/>
    <col min="10736" max="10736" width="12.7109375" style="27" bestFit="1" customWidth="1"/>
    <col min="10737" max="10737" width="11.28515625" style="27" customWidth="1"/>
    <col min="10738" max="10738" width="15" style="27" customWidth="1"/>
    <col min="10739" max="10739" width="13.85546875" style="27" customWidth="1"/>
    <col min="10740" max="10740" width="12.7109375" style="27" bestFit="1" customWidth="1"/>
    <col min="10741" max="10741" width="9.7109375" style="27" bestFit="1" customWidth="1"/>
    <col min="10742" max="10742" width="11.140625" style="27" customWidth="1"/>
    <col min="10743" max="10743" width="13.140625" style="27" customWidth="1"/>
    <col min="10744" max="10744" width="12.7109375" style="27" bestFit="1" customWidth="1"/>
    <col min="10745" max="10745" width="11.5703125" style="27" customWidth="1"/>
    <col min="10746" max="10746" width="14.7109375" style="27" customWidth="1"/>
    <col min="10747" max="10747" width="13.7109375" style="27" customWidth="1"/>
    <col min="10748" max="10748" width="12.7109375" style="27" bestFit="1" customWidth="1"/>
    <col min="10749" max="10749" width="9.7109375" style="27" bestFit="1" customWidth="1"/>
    <col min="10750" max="10750" width="11.42578125" style="27" customWidth="1"/>
    <col min="10751" max="10751" width="11.5703125" style="27" bestFit="1" customWidth="1"/>
    <col min="10752" max="10989" width="9.140625" style="27"/>
    <col min="10990" max="10990" width="6.7109375" style="27" bestFit="1" customWidth="1"/>
    <col min="10991" max="10991" width="74.5703125" style="27" customWidth="1"/>
    <col min="10992" max="10992" width="12.7109375" style="27" bestFit="1" customWidth="1"/>
    <col min="10993" max="10993" width="11.28515625" style="27" customWidth="1"/>
    <col min="10994" max="10994" width="15" style="27" customWidth="1"/>
    <col min="10995" max="10995" width="13.85546875" style="27" customWidth="1"/>
    <col min="10996" max="10996" width="12.7109375" style="27" bestFit="1" customWidth="1"/>
    <col min="10997" max="10997" width="9.7109375" style="27" bestFit="1" customWidth="1"/>
    <col min="10998" max="10998" width="11.140625" style="27" customWidth="1"/>
    <col min="10999" max="10999" width="13.140625" style="27" customWidth="1"/>
    <col min="11000" max="11000" width="12.7109375" style="27" bestFit="1" customWidth="1"/>
    <col min="11001" max="11001" width="11.5703125" style="27" customWidth="1"/>
    <col min="11002" max="11002" width="14.7109375" style="27" customWidth="1"/>
    <col min="11003" max="11003" width="13.7109375" style="27" customWidth="1"/>
    <col min="11004" max="11004" width="12.7109375" style="27" bestFit="1" customWidth="1"/>
    <col min="11005" max="11005" width="9.7109375" style="27" bestFit="1" customWidth="1"/>
    <col min="11006" max="11006" width="11.42578125" style="27" customWidth="1"/>
    <col min="11007" max="11007" width="11.5703125" style="27" bestFit="1" customWidth="1"/>
    <col min="11008" max="11245" width="9.140625" style="27"/>
    <col min="11246" max="11246" width="6.7109375" style="27" bestFit="1" customWidth="1"/>
    <col min="11247" max="11247" width="74.5703125" style="27" customWidth="1"/>
    <col min="11248" max="11248" width="12.7109375" style="27" bestFit="1" customWidth="1"/>
    <col min="11249" max="11249" width="11.28515625" style="27" customWidth="1"/>
    <col min="11250" max="11250" width="15" style="27" customWidth="1"/>
    <col min="11251" max="11251" width="13.85546875" style="27" customWidth="1"/>
    <col min="11252" max="11252" width="12.7109375" style="27" bestFit="1" customWidth="1"/>
    <col min="11253" max="11253" width="9.7109375" style="27" bestFit="1" customWidth="1"/>
    <col min="11254" max="11254" width="11.140625" style="27" customWidth="1"/>
    <col min="11255" max="11255" width="13.140625" style="27" customWidth="1"/>
    <col min="11256" max="11256" width="12.7109375" style="27" bestFit="1" customWidth="1"/>
    <col min="11257" max="11257" width="11.5703125" style="27" customWidth="1"/>
    <col min="11258" max="11258" width="14.7109375" style="27" customWidth="1"/>
    <col min="11259" max="11259" width="13.7109375" style="27" customWidth="1"/>
    <col min="11260" max="11260" width="12.7109375" style="27" bestFit="1" customWidth="1"/>
    <col min="11261" max="11261" width="9.7109375" style="27" bestFit="1" customWidth="1"/>
    <col min="11262" max="11262" width="11.42578125" style="27" customWidth="1"/>
    <col min="11263" max="11263" width="11.5703125" style="27" bestFit="1" customWidth="1"/>
    <col min="11264" max="11501" width="9.140625" style="27"/>
    <col min="11502" max="11502" width="6.7109375" style="27" bestFit="1" customWidth="1"/>
    <col min="11503" max="11503" width="74.5703125" style="27" customWidth="1"/>
    <col min="11504" max="11504" width="12.7109375" style="27" bestFit="1" customWidth="1"/>
    <col min="11505" max="11505" width="11.28515625" style="27" customWidth="1"/>
    <col min="11506" max="11506" width="15" style="27" customWidth="1"/>
    <col min="11507" max="11507" width="13.85546875" style="27" customWidth="1"/>
    <col min="11508" max="11508" width="12.7109375" style="27" bestFit="1" customWidth="1"/>
    <col min="11509" max="11509" width="9.7109375" style="27" bestFit="1" customWidth="1"/>
    <col min="11510" max="11510" width="11.140625" style="27" customWidth="1"/>
    <col min="11511" max="11511" width="13.140625" style="27" customWidth="1"/>
    <col min="11512" max="11512" width="12.7109375" style="27" bestFit="1" customWidth="1"/>
    <col min="11513" max="11513" width="11.5703125" style="27" customWidth="1"/>
    <col min="11514" max="11514" width="14.7109375" style="27" customWidth="1"/>
    <col min="11515" max="11515" width="13.7109375" style="27" customWidth="1"/>
    <col min="11516" max="11516" width="12.7109375" style="27" bestFit="1" customWidth="1"/>
    <col min="11517" max="11517" width="9.7109375" style="27" bestFit="1" customWidth="1"/>
    <col min="11518" max="11518" width="11.42578125" style="27" customWidth="1"/>
    <col min="11519" max="11519" width="11.5703125" style="27" bestFit="1" customWidth="1"/>
    <col min="11520" max="11757" width="9.140625" style="27"/>
    <col min="11758" max="11758" width="6.7109375" style="27" bestFit="1" customWidth="1"/>
    <col min="11759" max="11759" width="74.5703125" style="27" customWidth="1"/>
    <col min="11760" max="11760" width="12.7109375" style="27" bestFit="1" customWidth="1"/>
    <col min="11761" max="11761" width="11.28515625" style="27" customWidth="1"/>
    <col min="11762" max="11762" width="15" style="27" customWidth="1"/>
    <col min="11763" max="11763" width="13.85546875" style="27" customWidth="1"/>
    <col min="11764" max="11764" width="12.7109375" style="27" bestFit="1" customWidth="1"/>
    <col min="11765" max="11765" width="9.7109375" style="27" bestFit="1" customWidth="1"/>
    <col min="11766" max="11766" width="11.140625" style="27" customWidth="1"/>
    <col min="11767" max="11767" width="13.140625" style="27" customWidth="1"/>
    <col min="11768" max="11768" width="12.7109375" style="27" bestFit="1" customWidth="1"/>
    <col min="11769" max="11769" width="11.5703125" style="27" customWidth="1"/>
    <col min="11770" max="11770" width="14.7109375" style="27" customWidth="1"/>
    <col min="11771" max="11771" width="13.7109375" style="27" customWidth="1"/>
    <col min="11772" max="11772" width="12.7109375" style="27" bestFit="1" customWidth="1"/>
    <col min="11773" max="11773" width="9.7109375" style="27" bestFit="1" customWidth="1"/>
    <col min="11774" max="11774" width="11.42578125" style="27" customWidth="1"/>
    <col min="11775" max="11775" width="11.5703125" style="27" bestFit="1" customWidth="1"/>
    <col min="11776" max="12013" width="9.140625" style="27"/>
    <col min="12014" max="12014" width="6.7109375" style="27" bestFit="1" customWidth="1"/>
    <col min="12015" max="12015" width="74.5703125" style="27" customWidth="1"/>
    <col min="12016" max="12016" width="12.7109375" style="27" bestFit="1" customWidth="1"/>
    <col min="12017" max="12017" width="11.28515625" style="27" customWidth="1"/>
    <col min="12018" max="12018" width="15" style="27" customWidth="1"/>
    <col min="12019" max="12019" width="13.85546875" style="27" customWidth="1"/>
    <col min="12020" max="12020" width="12.7109375" style="27" bestFit="1" customWidth="1"/>
    <col min="12021" max="12021" width="9.7109375" style="27" bestFit="1" customWidth="1"/>
    <col min="12022" max="12022" width="11.140625" style="27" customWidth="1"/>
    <col min="12023" max="12023" width="13.140625" style="27" customWidth="1"/>
    <col min="12024" max="12024" width="12.7109375" style="27" bestFit="1" customWidth="1"/>
    <col min="12025" max="12025" width="11.5703125" style="27" customWidth="1"/>
    <col min="12026" max="12026" width="14.7109375" style="27" customWidth="1"/>
    <col min="12027" max="12027" width="13.7109375" style="27" customWidth="1"/>
    <col min="12028" max="12028" width="12.7109375" style="27" bestFit="1" customWidth="1"/>
    <col min="12029" max="12029" width="9.7109375" style="27" bestFit="1" customWidth="1"/>
    <col min="12030" max="12030" width="11.42578125" style="27" customWidth="1"/>
    <col min="12031" max="12031" width="11.5703125" style="27" bestFit="1" customWidth="1"/>
    <col min="12032" max="12269" width="9.140625" style="27"/>
    <col min="12270" max="12270" width="6.7109375" style="27" bestFit="1" customWidth="1"/>
    <col min="12271" max="12271" width="74.5703125" style="27" customWidth="1"/>
    <col min="12272" max="12272" width="12.7109375" style="27" bestFit="1" customWidth="1"/>
    <col min="12273" max="12273" width="11.28515625" style="27" customWidth="1"/>
    <col min="12274" max="12274" width="15" style="27" customWidth="1"/>
    <col min="12275" max="12275" width="13.85546875" style="27" customWidth="1"/>
    <col min="12276" max="12276" width="12.7109375" style="27" bestFit="1" customWidth="1"/>
    <col min="12277" max="12277" width="9.7109375" style="27" bestFit="1" customWidth="1"/>
    <col min="12278" max="12278" width="11.140625" style="27" customWidth="1"/>
    <col min="12279" max="12279" width="13.140625" style="27" customWidth="1"/>
    <col min="12280" max="12280" width="12.7109375" style="27" bestFit="1" customWidth="1"/>
    <col min="12281" max="12281" width="11.5703125" style="27" customWidth="1"/>
    <col min="12282" max="12282" width="14.7109375" style="27" customWidth="1"/>
    <col min="12283" max="12283" width="13.7109375" style="27" customWidth="1"/>
    <col min="12284" max="12284" width="12.7109375" style="27" bestFit="1" customWidth="1"/>
    <col min="12285" max="12285" width="9.7109375" style="27" bestFit="1" customWidth="1"/>
    <col min="12286" max="12286" width="11.42578125" style="27" customWidth="1"/>
    <col min="12287" max="12287" width="11.5703125" style="27" bestFit="1" customWidth="1"/>
    <col min="12288" max="12525" width="9.140625" style="27"/>
    <col min="12526" max="12526" width="6.7109375" style="27" bestFit="1" customWidth="1"/>
    <col min="12527" max="12527" width="74.5703125" style="27" customWidth="1"/>
    <col min="12528" max="12528" width="12.7109375" style="27" bestFit="1" customWidth="1"/>
    <col min="12529" max="12529" width="11.28515625" style="27" customWidth="1"/>
    <col min="12530" max="12530" width="15" style="27" customWidth="1"/>
    <col min="12531" max="12531" width="13.85546875" style="27" customWidth="1"/>
    <col min="12532" max="12532" width="12.7109375" style="27" bestFit="1" customWidth="1"/>
    <col min="12533" max="12533" width="9.7109375" style="27" bestFit="1" customWidth="1"/>
    <col min="12534" max="12534" width="11.140625" style="27" customWidth="1"/>
    <col min="12535" max="12535" width="13.140625" style="27" customWidth="1"/>
    <col min="12536" max="12536" width="12.7109375" style="27" bestFit="1" customWidth="1"/>
    <col min="12537" max="12537" width="11.5703125" style="27" customWidth="1"/>
    <col min="12538" max="12538" width="14.7109375" style="27" customWidth="1"/>
    <col min="12539" max="12539" width="13.7109375" style="27" customWidth="1"/>
    <col min="12540" max="12540" width="12.7109375" style="27" bestFit="1" customWidth="1"/>
    <col min="12541" max="12541" width="9.7109375" style="27" bestFit="1" customWidth="1"/>
    <col min="12542" max="12542" width="11.42578125" style="27" customWidth="1"/>
    <col min="12543" max="12543" width="11.5703125" style="27" bestFit="1" customWidth="1"/>
    <col min="12544" max="12781" width="9.140625" style="27"/>
    <col min="12782" max="12782" width="6.7109375" style="27" bestFit="1" customWidth="1"/>
    <col min="12783" max="12783" width="74.5703125" style="27" customWidth="1"/>
    <col min="12784" max="12784" width="12.7109375" style="27" bestFit="1" customWidth="1"/>
    <col min="12785" max="12785" width="11.28515625" style="27" customWidth="1"/>
    <col min="12786" max="12786" width="15" style="27" customWidth="1"/>
    <col min="12787" max="12787" width="13.85546875" style="27" customWidth="1"/>
    <col min="12788" max="12788" width="12.7109375" style="27" bestFit="1" customWidth="1"/>
    <col min="12789" max="12789" width="9.7109375" style="27" bestFit="1" customWidth="1"/>
    <col min="12790" max="12790" width="11.140625" style="27" customWidth="1"/>
    <col min="12791" max="12791" width="13.140625" style="27" customWidth="1"/>
    <col min="12792" max="12792" width="12.7109375" style="27" bestFit="1" customWidth="1"/>
    <col min="12793" max="12793" width="11.5703125" style="27" customWidth="1"/>
    <col min="12794" max="12794" width="14.7109375" style="27" customWidth="1"/>
    <col min="12795" max="12795" width="13.7109375" style="27" customWidth="1"/>
    <col min="12796" max="12796" width="12.7109375" style="27" bestFit="1" customWidth="1"/>
    <col min="12797" max="12797" width="9.7109375" style="27" bestFit="1" customWidth="1"/>
    <col min="12798" max="12798" width="11.42578125" style="27" customWidth="1"/>
    <col min="12799" max="12799" width="11.5703125" style="27" bestFit="1" customWidth="1"/>
    <col min="12800" max="13037" width="9.140625" style="27"/>
    <col min="13038" max="13038" width="6.7109375" style="27" bestFit="1" customWidth="1"/>
    <col min="13039" max="13039" width="74.5703125" style="27" customWidth="1"/>
    <col min="13040" max="13040" width="12.7109375" style="27" bestFit="1" customWidth="1"/>
    <col min="13041" max="13041" width="11.28515625" style="27" customWidth="1"/>
    <col min="13042" max="13042" width="15" style="27" customWidth="1"/>
    <col min="13043" max="13043" width="13.85546875" style="27" customWidth="1"/>
    <col min="13044" max="13044" width="12.7109375" style="27" bestFit="1" customWidth="1"/>
    <col min="13045" max="13045" width="9.7109375" style="27" bestFit="1" customWidth="1"/>
    <col min="13046" max="13046" width="11.140625" style="27" customWidth="1"/>
    <col min="13047" max="13047" width="13.140625" style="27" customWidth="1"/>
    <col min="13048" max="13048" width="12.7109375" style="27" bestFit="1" customWidth="1"/>
    <col min="13049" max="13049" width="11.5703125" style="27" customWidth="1"/>
    <col min="13050" max="13050" width="14.7109375" style="27" customWidth="1"/>
    <col min="13051" max="13051" width="13.7109375" style="27" customWidth="1"/>
    <col min="13052" max="13052" width="12.7109375" style="27" bestFit="1" customWidth="1"/>
    <col min="13053" max="13053" width="9.7109375" style="27" bestFit="1" customWidth="1"/>
    <col min="13054" max="13054" width="11.42578125" style="27" customWidth="1"/>
    <col min="13055" max="13055" width="11.5703125" style="27" bestFit="1" customWidth="1"/>
    <col min="13056" max="13293" width="9.140625" style="27"/>
    <col min="13294" max="13294" width="6.7109375" style="27" bestFit="1" customWidth="1"/>
    <col min="13295" max="13295" width="74.5703125" style="27" customWidth="1"/>
    <col min="13296" max="13296" width="12.7109375" style="27" bestFit="1" customWidth="1"/>
    <col min="13297" max="13297" width="11.28515625" style="27" customWidth="1"/>
    <col min="13298" max="13298" width="15" style="27" customWidth="1"/>
    <col min="13299" max="13299" width="13.85546875" style="27" customWidth="1"/>
    <col min="13300" max="13300" width="12.7109375" style="27" bestFit="1" customWidth="1"/>
    <col min="13301" max="13301" width="9.7109375" style="27" bestFit="1" customWidth="1"/>
    <col min="13302" max="13302" width="11.140625" style="27" customWidth="1"/>
    <col min="13303" max="13303" width="13.140625" style="27" customWidth="1"/>
    <col min="13304" max="13304" width="12.7109375" style="27" bestFit="1" customWidth="1"/>
    <col min="13305" max="13305" width="11.5703125" style="27" customWidth="1"/>
    <col min="13306" max="13306" width="14.7109375" style="27" customWidth="1"/>
    <col min="13307" max="13307" width="13.7109375" style="27" customWidth="1"/>
    <col min="13308" max="13308" width="12.7109375" style="27" bestFit="1" customWidth="1"/>
    <col min="13309" max="13309" width="9.7109375" style="27" bestFit="1" customWidth="1"/>
    <col min="13310" max="13310" width="11.42578125" style="27" customWidth="1"/>
    <col min="13311" max="13311" width="11.5703125" style="27" bestFit="1" customWidth="1"/>
    <col min="13312" max="13549" width="9.140625" style="27"/>
    <col min="13550" max="13550" width="6.7109375" style="27" bestFit="1" customWidth="1"/>
    <col min="13551" max="13551" width="74.5703125" style="27" customWidth="1"/>
    <col min="13552" max="13552" width="12.7109375" style="27" bestFit="1" customWidth="1"/>
    <col min="13553" max="13553" width="11.28515625" style="27" customWidth="1"/>
    <col min="13554" max="13554" width="15" style="27" customWidth="1"/>
    <col min="13555" max="13555" width="13.85546875" style="27" customWidth="1"/>
    <col min="13556" max="13556" width="12.7109375" style="27" bestFit="1" customWidth="1"/>
    <col min="13557" max="13557" width="9.7109375" style="27" bestFit="1" customWidth="1"/>
    <col min="13558" max="13558" width="11.140625" style="27" customWidth="1"/>
    <col min="13559" max="13559" width="13.140625" style="27" customWidth="1"/>
    <col min="13560" max="13560" width="12.7109375" style="27" bestFit="1" customWidth="1"/>
    <col min="13561" max="13561" width="11.5703125" style="27" customWidth="1"/>
    <col min="13562" max="13562" width="14.7109375" style="27" customWidth="1"/>
    <col min="13563" max="13563" width="13.7109375" style="27" customWidth="1"/>
    <col min="13564" max="13564" width="12.7109375" style="27" bestFit="1" customWidth="1"/>
    <col min="13565" max="13565" width="9.7109375" style="27" bestFit="1" customWidth="1"/>
    <col min="13566" max="13566" width="11.42578125" style="27" customWidth="1"/>
    <col min="13567" max="13567" width="11.5703125" style="27" bestFit="1" customWidth="1"/>
    <col min="13568" max="13805" width="9.140625" style="27"/>
    <col min="13806" max="13806" width="6.7109375" style="27" bestFit="1" customWidth="1"/>
    <col min="13807" max="13807" width="74.5703125" style="27" customWidth="1"/>
    <col min="13808" max="13808" width="12.7109375" style="27" bestFit="1" customWidth="1"/>
    <col min="13809" max="13809" width="11.28515625" style="27" customWidth="1"/>
    <col min="13810" max="13810" width="15" style="27" customWidth="1"/>
    <col min="13811" max="13811" width="13.85546875" style="27" customWidth="1"/>
    <col min="13812" max="13812" width="12.7109375" style="27" bestFit="1" customWidth="1"/>
    <col min="13813" max="13813" width="9.7109375" style="27" bestFit="1" customWidth="1"/>
    <col min="13814" max="13814" width="11.140625" style="27" customWidth="1"/>
    <col min="13815" max="13815" width="13.140625" style="27" customWidth="1"/>
    <col min="13816" max="13816" width="12.7109375" style="27" bestFit="1" customWidth="1"/>
    <col min="13817" max="13817" width="11.5703125" style="27" customWidth="1"/>
    <col min="13818" max="13818" width="14.7109375" style="27" customWidth="1"/>
    <col min="13819" max="13819" width="13.7109375" style="27" customWidth="1"/>
    <col min="13820" max="13820" width="12.7109375" style="27" bestFit="1" customWidth="1"/>
    <col min="13821" max="13821" width="9.7109375" style="27" bestFit="1" customWidth="1"/>
    <col min="13822" max="13822" width="11.42578125" style="27" customWidth="1"/>
    <col min="13823" max="13823" width="11.5703125" style="27" bestFit="1" customWidth="1"/>
    <col min="13824" max="14061" width="9.140625" style="27"/>
    <col min="14062" max="14062" width="6.7109375" style="27" bestFit="1" customWidth="1"/>
    <col min="14063" max="14063" width="74.5703125" style="27" customWidth="1"/>
    <col min="14064" max="14064" width="12.7109375" style="27" bestFit="1" customWidth="1"/>
    <col min="14065" max="14065" width="11.28515625" style="27" customWidth="1"/>
    <col min="14066" max="14066" width="15" style="27" customWidth="1"/>
    <col min="14067" max="14067" width="13.85546875" style="27" customWidth="1"/>
    <col min="14068" max="14068" width="12.7109375" style="27" bestFit="1" customWidth="1"/>
    <col min="14069" max="14069" width="9.7109375" style="27" bestFit="1" customWidth="1"/>
    <col min="14070" max="14070" width="11.140625" style="27" customWidth="1"/>
    <col min="14071" max="14071" width="13.140625" style="27" customWidth="1"/>
    <col min="14072" max="14072" width="12.7109375" style="27" bestFit="1" customWidth="1"/>
    <col min="14073" max="14073" width="11.5703125" style="27" customWidth="1"/>
    <col min="14074" max="14074" width="14.7109375" style="27" customWidth="1"/>
    <col min="14075" max="14075" width="13.7109375" style="27" customWidth="1"/>
    <col min="14076" max="14076" width="12.7109375" style="27" bestFit="1" customWidth="1"/>
    <col min="14077" max="14077" width="9.7109375" style="27" bestFit="1" customWidth="1"/>
    <col min="14078" max="14078" width="11.42578125" style="27" customWidth="1"/>
    <col min="14079" max="14079" width="11.5703125" style="27" bestFit="1" customWidth="1"/>
    <col min="14080" max="14317" width="9.140625" style="27"/>
    <col min="14318" max="14318" width="6.7109375" style="27" bestFit="1" customWidth="1"/>
    <col min="14319" max="14319" width="74.5703125" style="27" customWidth="1"/>
    <col min="14320" max="14320" width="12.7109375" style="27" bestFit="1" customWidth="1"/>
    <col min="14321" max="14321" width="11.28515625" style="27" customWidth="1"/>
    <col min="14322" max="14322" width="15" style="27" customWidth="1"/>
    <col min="14323" max="14323" width="13.85546875" style="27" customWidth="1"/>
    <col min="14324" max="14324" width="12.7109375" style="27" bestFit="1" customWidth="1"/>
    <col min="14325" max="14325" width="9.7109375" style="27" bestFit="1" customWidth="1"/>
    <col min="14326" max="14326" width="11.140625" style="27" customWidth="1"/>
    <col min="14327" max="14327" width="13.140625" style="27" customWidth="1"/>
    <col min="14328" max="14328" width="12.7109375" style="27" bestFit="1" customWidth="1"/>
    <col min="14329" max="14329" width="11.5703125" style="27" customWidth="1"/>
    <col min="14330" max="14330" width="14.7109375" style="27" customWidth="1"/>
    <col min="14331" max="14331" width="13.7109375" style="27" customWidth="1"/>
    <col min="14332" max="14332" width="12.7109375" style="27" bestFit="1" customWidth="1"/>
    <col min="14333" max="14333" width="9.7109375" style="27" bestFit="1" customWidth="1"/>
    <col min="14334" max="14334" width="11.42578125" style="27" customWidth="1"/>
    <col min="14335" max="14335" width="11.5703125" style="27" bestFit="1" customWidth="1"/>
    <col min="14336" max="14573" width="9.140625" style="27"/>
    <col min="14574" max="14574" width="6.7109375" style="27" bestFit="1" customWidth="1"/>
    <col min="14575" max="14575" width="74.5703125" style="27" customWidth="1"/>
    <col min="14576" max="14576" width="12.7109375" style="27" bestFit="1" customWidth="1"/>
    <col min="14577" max="14577" width="11.28515625" style="27" customWidth="1"/>
    <col min="14578" max="14578" width="15" style="27" customWidth="1"/>
    <col min="14579" max="14579" width="13.85546875" style="27" customWidth="1"/>
    <col min="14580" max="14580" width="12.7109375" style="27" bestFit="1" customWidth="1"/>
    <col min="14581" max="14581" width="9.7109375" style="27" bestFit="1" customWidth="1"/>
    <col min="14582" max="14582" width="11.140625" style="27" customWidth="1"/>
    <col min="14583" max="14583" width="13.140625" style="27" customWidth="1"/>
    <col min="14584" max="14584" width="12.7109375" style="27" bestFit="1" customWidth="1"/>
    <col min="14585" max="14585" width="11.5703125" style="27" customWidth="1"/>
    <col min="14586" max="14586" width="14.7109375" style="27" customWidth="1"/>
    <col min="14587" max="14587" width="13.7109375" style="27" customWidth="1"/>
    <col min="14588" max="14588" width="12.7109375" style="27" bestFit="1" customWidth="1"/>
    <col min="14589" max="14589" width="9.7109375" style="27" bestFit="1" customWidth="1"/>
    <col min="14590" max="14590" width="11.42578125" style="27" customWidth="1"/>
    <col min="14591" max="14591" width="11.5703125" style="27" bestFit="1" customWidth="1"/>
    <col min="14592" max="14829" width="9.140625" style="27"/>
    <col min="14830" max="14830" width="6.7109375" style="27" bestFit="1" customWidth="1"/>
    <col min="14831" max="14831" width="74.5703125" style="27" customWidth="1"/>
    <col min="14832" max="14832" width="12.7109375" style="27" bestFit="1" customWidth="1"/>
    <col min="14833" max="14833" width="11.28515625" style="27" customWidth="1"/>
    <col min="14834" max="14834" width="15" style="27" customWidth="1"/>
    <col min="14835" max="14835" width="13.85546875" style="27" customWidth="1"/>
    <col min="14836" max="14836" width="12.7109375" style="27" bestFit="1" customWidth="1"/>
    <col min="14837" max="14837" width="9.7109375" style="27" bestFit="1" customWidth="1"/>
    <col min="14838" max="14838" width="11.140625" style="27" customWidth="1"/>
    <col min="14839" max="14839" width="13.140625" style="27" customWidth="1"/>
    <col min="14840" max="14840" width="12.7109375" style="27" bestFit="1" customWidth="1"/>
    <col min="14841" max="14841" width="11.5703125" style="27" customWidth="1"/>
    <col min="14842" max="14842" width="14.7109375" style="27" customWidth="1"/>
    <col min="14843" max="14843" width="13.7109375" style="27" customWidth="1"/>
    <col min="14844" max="14844" width="12.7109375" style="27" bestFit="1" customWidth="1"/>
    <col min="14845" max="14845" width="9.7109375" style="27" bestFit="1" customWidth="1"/>
    <col min="14846" max="14846" width="11.42578125" style="27" customWidth="1"/>
    <col min="14847" max="14847" width="11.5703125" style="27" bestFit="1" customWidth="1"/>
    <col min="14848" max="15085" width="9.140625" style="27"/>
    <col min="15086" max="15086" width="6.7109375" style="27" bestFit="1" customWidth="1"/>
    <col min="15087" max="15087" width="74.5703125" style="27" customWidth="1"/>
    <col min="15088" max="15088" width="12.7109375" style="27" bestFit="1" customWidth="1"/>
    <col min="15089" max="15089" width="11.28515625" style="27" customWidth="1"/>
    <col min="15090" max="15090" width="15" style="27" customWidth="1"/>
    <col min="15091" max="15091" width="13.85546875" style="27" customWidth="1"/>
    <col min="15092" max="15092" width="12.7109375" style="27" bestFit="1" customWidth="1"/>
    <col min="15093" max="15093" width="9.7109375" style="27" bestFit="1" customWidth="1"/>
    <col min="15094" max="15094" width="11.140625" style="27" customWidth="1"/>
    <col min="15095" max="15095" width="13.140625" style="27" customWidth="1"/>
    <col min="15096" max="15096" width="12.7109375" style="27" bestFit="1" customWidth="1"/>
    <col min="15097" max="15097" width="11.5703125" style="27" customWidth="1"/>
    <col min="15098" max="15098" width="14.7109375" style="27" customWidth="1"/>
    <col min="15099" max="15099" width="13.7109375" style="27" customWidth="1"/>
    <col min="15100" max="15100" width="12.7109375" style="27" bestFit="1" customWidth="1"/>
    <col min="15101" max="15101" width="9.7109375" style="27" bestFit="1" customWidth="1"/>
    <col min="15102" max="15102" width="11.42578125" style="27" customWidth="1"/>
    <col min="15103" max="15103" width="11.5703125" style="27" bestFit="1" customWidth="1"/>
    <col min="15104" max="15341" width="9.140625" style="27"/>
    <col min="15342" max="15342" width="6.7109375" style="27" bestFit="1" customWidth="1"/>
    <col min="15343" max="15343" width="74.5703125" style="27" customWidth="1"/>
    <col min="15344" max="15344" width="12.7109375" style="27" bestFit="1" customWidth="1"/>
    <col min="15345" max="15345" width="11.28515625" style="27" customWidth="1"/>
    <col min="15346" max="15346" width="15" style="27" customWidth="1"/>
    <col min="15347" max="15347" width="13.85546875" style="27" customWidth="1"/>
    <col min="15348" max="15348" width="12.7109375" style="27" bestFit="1" customWidth="1"/>
    <col min="15349" max="15349" width="9.7109375" style="27" bestFit="1" customWidth="1"/>
    <col min="15350" max="15350" width="11.140625" style="27" customWidth="1"/>
    <col min="15351" max="15351" width="13.140625" style="27" customWidth="1"/>
    <col min="15352" max="15352" width="12.7109375" style="27" bestFit="1" customWidth="1"/>
    <col min="15353" max="15353" width="11.5703125" style="27" customWidth="1"/>
    <col min="15354" max="15354" width="14.7109375" style="27" customWidth="1"/>
    <col min="15355" max="15355" width="13.7109375" style="27" customWidth="1"/>
    <col min="15356" max="15356" width="12.7109375" style="27" bestFit="1" customWidth="1"/>
    <col min="15357" max="15357" width="9.7109375" style="27" bestFit="1" customWidth="1"/>
    <col min="15358" max="15358" width="11.42578125" style="27" customWidth="1"/>
    <col min="15359" max="15359" width="11.5703125" style="27" bestFit="1" customWidth="1"/>
    <col min="15360" max="15597" width="9.140625" style="27"/>
    <col min="15598" max="15598" width="6.7109375" style="27" bestFit="1" customWidth="1"/>
    <col min="15599" max="15599" width="74.5703125" style="27" customWidth="1"/>
    <col min="15600" max="15600" width="12.7109375" style="27" bestFit="1" customWidth="1"/>
    <col min="15601" max="15601" width="11.28515625" style="27" customWidth="1"/>
    <col min="15602" max="15602" width="15" style="27" customWidth="1"/>
    <col min="15603" max="15603" width="13.85546875" style="27" customWidth="1"/>
    <col min="15604" max="15604" width="12.7109375" style="27" bestFit="1" customWidth="1"/>
    <col min="15605" max="15605" width="9.7109375" style="27" bestFit="1" customWidth="1"/>
    <col min="15606" max="15606" width="11.140625" style="27" customWidth="1"/>
    <col min="15607" max="15607" width="13.140625" style="27" customWidth="1"/>
    <col min="15608" max="15608" width="12.7109375" style="27" bestFit="1" customWidth="1"/>
    <col min="15609" max="15609" width="11.5703125" style="27" customWidth="1"/>
    <col min="15610" max="15610" width="14.7109375" style="27" customWidth="1"/>
    <col min="15611" max="15611" width="13.7109375" style="27" customWidth="1"/>
    <col min="15612" max="15612" width="12.7109375" style="27" bestFit="1" customWidth="1"/>
    <col min="15613" max="15613" width="9.7109375" style="27" bestFit="1" customWidth="1"/>
    <col min="15614" max="15614" width="11.42578125" style="27" customWidth="1"/>
    <col min="15615" max="15615" width="11.5703125" style="27" bestFit="1" customWidth="1"/>
    <col min="15616" max="15853" width="9.140625" style="27"/>
    <col min="15854" max="15854" width="6.7109375" style="27" bestFit="1" customWidth="1"/>
    <col min="15855" max="15855" width="74.5703125" style="27" customWidth="1"/>
    <col min="15856" max="15856" width="12.7109375" style="27" bestFit="1" customWidth="1"/>
    <col min="15857" max="15857" width="11.28515625" style="27" customWidth="1"/>
    <col min="15858" max="15858" width="15" style="27" customWidth="1"/>
    <col min="15859" max="15859" width="13.85546875" style="27" customWidth="1"/>
    <col min="15860" max="15860" width="12.7109375" style="27" bestFit="1" customWidth="1"/>
    <col min="15861" max="15861" width="9.7109375" style="27" bestFit="1" customWidth="1"/>
    <col min="15862" max="15862" width="11.140625" style="27" customWidth="1"/>
    <col min="15863" max="15863" width="13.140625" style="27" customWidth="1"/>
    <col min="15864" max="15864" width="12.7109375" style="27" bestFit="1" customWidth="1"/>
    <col min="15865" max="15865" width="11.5703125" style="27" customWidth="1"/>
    <col min="15866" max="15866" width="14.7109375" style="27" customWidth="1"/>
    <col min="15867" max="15867" width="13.7109375" style="27" customWidth="1"/>
    <col min="15868" max="15868" width="12.7109375" style="27" bestFit="1" customWidth="1"/>
    <col min="15869" max="15869" width="9.7109375" style="27" bestFit="1" customWidth="1"/>
    <col min="15870" max="15870" width="11.42578125" style="27" customWidth="1"/>
    <col min="15871" max="15871" width="11.5703125" style="27" bestFit="1" customWidth="1"/>
    <col min="15872" max="16109" width="9.140625" style="27"/>
    <col min="16110" max="16110" width="6.7109375" style="27" bestFit="1" customWidth="1"/>
    <col min="16111" max="16111" width="74.5703125" style="27" customWidth="1"/>
    <col min="16112" max="16112" width="12.7109375" style="27" bestFit="1" customWidth="1"/>
    <col min="16113" max="16113" width="11.28515625" style="27" customWidth="1"/>
    <col min="16114" max="16114" width="15" style="27" customWidth="1"/>
    <col min="16115" max="16115" width="13.85546875" style="27" customWidth="1"/>
    <col min="16116" max="16116" width="12.7109375" style="27" bestFit="1" customWidth="1"/>
    <col min="16117" max="16117" width="9.7109375" style="27" bestFit="1" customWidth="1"/>
    <col min="16118" max="16118" width="11.140625" style="27" customWidth="1"/>
    <col min="16119" max="16119" width="13.140625" style="27" customWidth="1"/>
    <col min="16120" max="16120" width="12.7109375" style="27" bestFit="1" customWidth="1"/>
    <col min="16121" max="16121" width="11.5703125" style="27" customWidth="1"/>
    <col min="16122" max="16122" width="14.7109375" style="27" customWidth="1"/>
    <col min="16123" max="16123" width="13.7109375" style="27" customWidth="1"/>
    <col min="16124" max="16124" width="12.7109375" style="27" bestFit="1" customWidth="1"/>
    <col min="16125" max="16125" width="9.7109375" style="27" bestFit="1" customWidth="1"/>
    <col min="16126" max="16126" width="11.42578125" style="27" customWidth="1"/>
    <col min="16127" max="16127" width="11.5703125" style="27" bestFit="1" customWidth="1"/>
    <col min="16128" max="16384" width="9.140625" style="27"/>
  </cols>
  <sheetData>
    <row r="1" spans="1:79" ht="15.75" customHeight="1" x14ac:dyDescent="0.25">
      <c r="A1" s="165" t="s">
        <v>64</v>
      </c>
      <c r="B1" s="165"/>
      <c r="C1" s="165"/>
      <c r="D1" s="165"/>
      <c r="E1" s="165"/>
      <c r="F1" s="165"/>
      <c r="G1" s="165"/>
      <c r="H1" s="165"/>
      <c r="I1" s="165"/>
      <c r="J1" s="165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  <c r="AG1" s="27"/>
      <c r="AH1" s="27"/>
      <c r="AI1" s="27"/>
      <c r="AJ1" s="27"/>
      <c r="AK1" s="27"/>
      <c r="AL1" s="27"/>
      <c r="AM1" s="27"/>
      <c r="AN1" s="27"/>
      <c r="AO1" s="27"/>
      <c r="AP1" s="27"/>
      <c r="AQ1" s="27"/>
      <c r="AR1" s="27"/>
      <c r="AS1" s="27"/>
      <c r="AT1" s="27"/>
      <c r="AU1" s="27"/>
      <c r="AV1" s="27"/>
      <c r="AW1" s="27"/>
      <c r="AX1" s="27"/>
      <c r="AY1" s="27"/>
      <c r="AZ1" s="27"/>
      <c r="BA1" s="27"/>
      <c r="BB1" s="27"/>
      <c r="BC1" s="27"/>
      <c r="BD1" s="27"/>
      <c r="BE1" s="27"/>
      <c r="BF1" s="27"/>
      <c r="BG1" s="27"/>
      <c r="BH1" s="27"/>
      <c r="BI1" s="27"/>
      <c r="BJ1" s="27"/>
      <c r="BK1" s="27"/>
      <c r="BL1" s="27"/>
      <c r="BM1" s="27"/>
      <c r="BN1" s="27"/>
      <c r="BO1" s="27"/>
      <c r="BP1" s="27"/>
      <c r="BQ1" s="27"/>
      <c r="BR1" s="27"/>
      <c r="BS1" s="27"/>
      <c r="BT1" s="27"/>
      <c r="BU1" s="27"/>
      <c r="BV1" s="27"/>
      <c r="BW1" s="27"/>
      <c r="BX1" s="27"/>
      <c r="BY1" s="27"/>
      <c r="BZ1" s="27"/>
      <c r="CA1" s="27"/>
    </row>
    <row r="2" spans="1:79" ht="15.75" customHeight="1" x14ac:dyDescent="0.25">
      <c r="A2" s="166" t="s">
        <v>70</v>
      </c>
      <c r="B2" s="166"/>
      <c r="C2" s="166"/>
      <c r="D2" s="166"/>
      <c r="E2" s="166"/>
      <c r="F2" s="166"/>
      <c r="G2" s="166"/>
      <c r="H2" s="166"/>
      <c r="I2" s="166"/>
      <c r="J2" s="166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7"/>
      <c r="AH2" s="27"/>
      <c r="AI2" s="27"/>
      <c r="AJ2" s="27"/>
      <c r="AK2" s="27"/>
      <c r="AL2" s="27"/>
      <c r="AM2" s="27"/>
      <c r="AN2" s="27"/>
      <c r="AO2" s="27"/>
      <c r="AP2" s="27"/>
      <c r="AQ2" s="27"/>
      <c r="AR2" s="27"/>
      <c r="AS2" s="27"/>
      <c r="AT2" s="27"/>
      <c r="AU2" s="27"/>
      <c r="AV2" s="27"/>
      <c r="AW2" s="27"/>
      <c r="AX2" s="27"/>
      <c r="AY2" s="27"/>
      <c r="AZ2" s="27"/>
      <c r="BA2" s="27"/>
      <c r="BB2" s="27"/>
      <c r="BC2" s="27"/>
      <c r="BD2" s="27"/>
      <c r="BE2" s="27"/>
      <c r="BF2" s="27"/>
      <c r="BG2" s="27"/>
      <c r="BH2" s="27"/>
      <c r="BI2" s="27"/>
      <c r="BJ2" s="27"/>
      <c r="BK2" s="27"/>
      <c r="BL2" s="27"/>
      <c r="BM2" s="27"/>
      <c r="BN2" s="27"/>
      <c r="BO2" s="27"/>
      <c r="BP2" s="27"/>
      <c r="BQ2" s="27"/>
      <c r="BR2" s="27"/>
      <c r="BS2" s="27"/>
      <c r="BT2" s="27"/>
      <c r="BU2" s="27"/>
      <c r="BV2" s="27"/>
      <c r="BW2" s="27"/>
      <c r="BX2" s="27"/>
      <c r="BY2" s="27"/>
      <c r="BZ2" s="27"/>
      <c r="CA2" s="27"/>
    </row>
    <row r="3" spans="1:79" ht="15.75" customHeight="1" x14ac:dyDescent="0.25">
      <c r="A3" s="166" t="s">
        <v>65</v>
      </c>
      <c r="B3" s="166"/>
      <c r="C3" s="166"/>
      <c r="D3" s="166"/>
      <c r="E3" s="166"/>
      <c r="F3" s="166"/>
      <c r="G3" s="166"/>
      <c r="H3" s="166"/>
      <c r="I3" s="166"/>
      <c r="J3" s="166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27"/>
      <c r="AN3" s="27"/>
      <c r="AO3" s="27"/>
      <c r="AP3" s="27"/>
      <c r="AQ3" s="27"/>
      <c r="AR3" s="27"/>
      <c r="AS3" s="27"/>
      <c r="AT3" s="27"/>
      <c r="AU3" s="27"/>
      <c r="AV3" s="27"/>
      <c r="AW3" s="27"/>
      <c r="AX3" s="27"/>
      <c r="AY3" s="27"/>
      <c r="AZ3" s="27"/>
      <c r="BA3" s="27"/>
      <c r="BB3" s="27"/>
      <c r="BC3" s="27"/>
      <c r="BD3" s="27"/>
      <c r="BE3" s="27"/>
      <c r="BF3" s="27"/>
      <c r="BG3" s="27"/>
      <c r="BH3" s="27"/>
      <c r="BI3" s="27"/>
      <c r="BJ3" s="27"/>
      <c r="BK3" s="27"/>
      <c r="BL3" s="27"/>
      <c r="BM3" s="27"/>
      <c r="BN3" s="27"/>
      <c r="BO3" s="27"/>
      <c r="BP3" s="27"/>
      <c r="BQ3" s="27"/>
      <c r="BR3" s="27"/>
      <c r="BS3" s="27"/>
      <c r="BT3" s="27"/>
      <c r="BU3" s="27"/>
      <c r="BV3" s="27"/>
      <c r="BW3" s="27"/>
      <c r="BX3" s="27"/>
      <c r="BY3" s="27"/>
      <c r="BZ3" s="27"/>
      <c r="CA3" s="27"/>
    </row>
    <row r="4" spans="1:79" ht="15.75" x14ac:dyDescent="0.25">
      <c r="A4" s="169" t="s">
        <v>0</v>
      </c>
      <c r="B4" s="169"/>
      <c r="C4" s="169"/>
      <c r="D4" s="169"/>
      <c r="E4" s="169"/>
      <c r="F4" s="169"/>
      <c r="G4" s="169"/>
      <c r="H4" s="169"/>
      <c r="I4" s="169"/>
      <c r="J4" s="169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27"/>
      <c r="AL4" s="27"/>
      <c r="AM4" s="27"/>
      <c r="AN4" s="27"/>
      <c r="AO4" s="27"/>
      <c r="AP4" s="27"/>
      <c r="AQ4" s="27"/>
      <c r="AR4" s="27"/>
      <c r="AS4" s="27"/>
      <c r="AT4" s="27"/>
      <c r="AU4" s="27"/>
      <c r="AV4" s="27"/>
      <c r="AW4" s="27"/>
      <c r="AX4" s="27"/>
      <c r="AY4" s="27"/>
      <c r="AZ4" s="27"/>
      <c r="BA4" s="27"/>
      <c r="BB4" s="27"/>
      <c r="BC4" s="27"/>
      <c r="BD4" s="27"/>
      <c r="BE4" s="27"/>
      <c r="BF4" s="27"/>
      <c r="BG4" s="27"/>
      <c r="BH4" s="27"/>
      <c r="BI4" s="27"/>
      <c r="BJ4" s="27"/>
      <c r="BK4" s="27"/>
      <c r="BL4" s="27"/>
      <c r="BM4" s="27"/>
      <c r="BN4" s="27"/>
      <c r="BO4" s="27"/>
      <c r="BP4" s="27"/>
      <c r="BQ4" s="27"/>
      <c r="BR4" s="27"/>
      <c r="BS4" s="27"/>
      <c r="BT4" s="27"/>
      <c r="BU4" s="27"/>
      <c r="BV4" s="27"/>
      <c r="BW4" s="27"/>
      <c r="BX4" s="27"/>
      <c r="BY4" s="27"/>
      <c r="BZ4" s="27"/>
      <c r="CA4" s="27"/>
    </row>
    <row r="5" spans="1:79" ht="15.75" x14ac:dyDescent="0.25">
      <c r="A5" s="167" t="s">
        <v>66</v>
      </c>
      <c r="B5" s="167"/>
      <c r="C5" s="167"/>
      <c r="D5" s="167"/>
      <c r="E5" s="167"/>
      <c r="F5" s="167"/>
      <c r="G5" s="167"/>
      <c r="H5" s="167"/>
      <c r="I5" s="167"/>
      <c r="J5" s="16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27"/>
      <c r="AJ5" s="27"/>
      <c r="AK5" s="27"/>
      <c r="AL5" s="27"/>
      <c r="AM5" s="27"/>
      <c r="AN5" s="27"/>
      <c r="AO5" s="27"/>
      <c r="AP5" s="27"/>
      <c r="AQ5" s="27"/>
      <c r="AR5" s="27"/>
      <c r="AS5" s="27"/>
      <c r="AT5" s="27"/>
      <c r="AU5" s="27"/>
      <c r="AV5" s="27"/>
      <c r="AW5" s="27"/>
      <c r="AX5" s="27"/>
      <c r="AY5" s="27"/>
      <c r="AZ5" s="27"/>
      <c r="BA5" s="27"/>
      <c r="BB5" s="27"/>
      <c r="BC5" s="27"/>
      <c r="BD5" s="27"/>
      <c r="BE5" s="27"/>
      <c r="BF5" s="27"/>
      <c r="BG5" s="27"/>
      <c r="BH5" s="27"/>
      <c r="BI5" s="27"/>
      <c r="BJ5" s="27"/>
      <c r="BK5" s="27"/>
      <c r="BL5" s="27"/>
      <c r="BM5" s="27"/>
      <c r="BN5" s="27"/>
      <c r="BO5" s="27"/>
      <c r="BP5" s="27"/>
      <c r="BQ5" s="27"/>
      <c r="BR5" s="27"/>
      <c r="BS5" s="27"/>
      <c r="BT5" s="27"/>
      <c r="BU5" s="27"/>
      <c r="BV5" s="27"/>
      <c r="BW5" s="27"/>
      <c r="BX5" s="27"/>
      <c r="BY5" s="27"/>
      <c r="BZ5" s="27"/>
      <c r="CA5" s="27"/>
    </row>
    <row r="6" spans="1:79" s="81" customFormat="1" ht="30.75" customHeight="1" x14ac:dyDescent="0.25">
      <c r="A6" s="168" t="s">
        <v>69</v>
      </c>
      <c r="B6" s="168"/>
      <c r="C6" s="168"/>
      <c r="D6" s="168"/>
      <c r="E6" s="168"/>
      <c r="F6" s="168"/>
      <c r="G6" s="168"/>
      <c r="H6" s="168"/>
      <c r="I6" s="168"/>
      <c r="J6" s="168"/>
    </row>
    <row r="7" spans="1:79" ht="30" customHeight="1" x14ac:dyDescent="0.25">
      <c r="A7" s="163" t="s">
        <v>1</v>
      </c>
      <c r="B7" s="161" t="s">
        <v>2</v>
      </c>
      <c r="C7" s="161" t="s">
        <v>3</v>
      </c>
      <c r="D7" s="161"/>
      <c r="E7" s="161" t="s">
        <v>4</v>
      </c>
      <c r="F7" s="161"/>
      <c r="G7" s="161" t="s">
        <v>5</v>
      </c>
      <c r="H7" s="161"/>
      <c r="I7" s="161" t="s">
        <v>6</v>
      </c>
      <c r="J7" s="161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7"/>
      <c r="AN7" s="27"/>
      <c r="AO7" s="27"/>
      <c r="AP7" s="27"/>
      <c r="AQ7" s="27"/>
      <c r="AR7" s="27"/>
      <c r="AS7" s="27"/>
      <c r="AT7" s="27"/>
      <c r="AU7" s="27"/>
      <c r="AV7" s="27"/>
      <c r="AW7" s="27"/>
      <c r="AX7" s="27"/>
      <c r="AY7" s="27"/>
      <c r="AZ7" s="27"/>
      <c r="BA7" s="27"/>
      <c r="BB7" s="27"/>
      <c r="BC7" s="27"/>
      <c r="BD7" s="27"/>
      <c r="BE7" s="27"/>
      <c r="BF7" s="27"/>
      <c r="BG7" s="27"/>
      <c r="BH7" s="27"/>
      <c r="BI7" s="27"/>
      <c r="BJ7" s="27"/>
      <c r="BK7" s="27"/>
      <c r="BL7" s="27"/>
      <c r="BM7" s="27"/>
      <c r="BN7" s="27"/>
      <c r="BO7" s="27"/>
      <c r="BP7" s="27"/>
      <c r="BQ7" s="27"/>
      <c r="BR7" s="27"/>
      <c r="BS7" s="27"/>
      <c r="BT7" s="27"/>
      <c r="BU7" s="27"/>
      <c r="BV7" s="27"/>
      <c r="BW7" s="27"/>
      <c r="BX7" s="27"/>
      <c r="BY7" s="27"/>
      <c r="BZ7" s="27"/>
      <c r="CA7" s="27"/>
    </row>
    <row r="8" spans="1:79" x14ac:dyDescent="0.25">
      <c r="A8" s="163"/>
      <c r="B8" s="161"/>
      <c r="C8" s="29" t="s">
        <v>7</v>
      </c>
      <c r="D8" s="29" t="s">
        <v>8</v>
      </c>
      <c r="E8" s="29" t="s">
        <v>7</v>
      </c>
      <c r="F8" s="29" t="s">
        <v>8</v>
      </c>
      <c r="G8" s="29" t="s">
        <v>7</v>
      </c>
      <c r="H8" s="29" t="s">
        <v>8</v>
      </c>
      <c r="I8" s="29" t="s">
        <v>7</v>
      </c>
      <c r="J8" s="79" t="s">
        <v>8</v>
      </c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/>
      <c r="AJ8" s="27"/>
      <c r="AK8" s="27"/>
      <c r="AL8" s="27"/>
      <c r="AM8" s="27"/>
      <c r="AN8" s="27"/>
      <c r="AO8" s="27"/>
      <c r="AP8" s="27"/>
      <c r="AQ8" s="27"/>
      <c r="AR8" s="27"/>
      <c r="AS8" s="27"/>
      <c r="AT8" s="27"/>
      <c r="AU8" s="27"/>
      <c r="AV8" s="27"/>
      <c r="AW8" s="27"/>
      <c r="AX8" s="27"/>
      <c r="AY8" s="27"/>
      <c r="AZ8" s="27"/>
      <c r="BA8" s="27"/>
      <c r="BB8" s="27"/>
      <c r="BC8" s="27"/>
      <c r="BD8" s="27"/>
      <c r="BE8" s="27"/>
      <c r="BF8" s="27"/>
      <c r="BG8" s="27"/>
      <c r="BH8" s="27"/>
      <c r="BI8" s="27"/>
      <c r="BJ8" s="27"/>
      <c r="BK8" s="27"/>
      <c r="BL8" s="27"/>
      <c r="BM8" s="27"/>
      <c r="BN8" s="27"/>
      <c r="BO8" s="27"/>
      <c r="BP8" s="27"/>
      <c r="BQ8" s="27"/>
      <c r="BR8" s="27"/>
      <c r="BS8" s="27"/>
      <c r="BT8" s="27"/>
      <c r="BU8" s="27"/>
      <c r="BV8" s="27"/>
      <c r="BW8" s="27"/>
      <c r="BX8" s="27"/>
      <c r="BY8" s="27"/>
      <c r="BZ8" s="27"/>
      <c r="CA8" s="27"/>
    </row>
    <row r="9" spans="1:79" s="28" customFormat="1" ht="15" customHeight="1" x14ac:dyDescent="0.25">
      <c r="A9" s="33">
        <v>1</v>
      </c>
      <c r="B9" s="80" t="s">
        <v>67</v>
      </c>
      <c r="C9" s="159"/>
      <c r="D9" s="159"/>
      <c r="E9" s="159"/>
      <c r="F9" s="159"/>
      <c r="G9" s="159"/>
      <c r="H9" s="159"/>
      <c r="I9" s="159"/>
      <c r="J9" s="159"/>
    </row>
    <row r="10" spans="1:79" ht="15" customHeight="1" x14ac:dyDescent="0.25">
      <c r="A10" s="84" t="s">
        <v>10</v>
      </c>
      <c r="B10" s="85" t="s">
        <v>11</v>
      </c>
      <c r="C10" s="86">
        <f t="shared" ref="C10:C31" si="0">C45+C80+C115+C150+C185+C220</f>
        <v>9382661.4000000004</v>
      </c>
      <c r="D10" s="86">
        <f t="shared" ref="D10:F10" si="1">D45+D80+D115+D150+D185+D220</f>
        <v>1189201772.7801378</v>
      </c>
      <c r="E10" s="86">
        <f t="shared" si="1"/>
        <v>7413254</v>
      </c>
      <c r="F10" s="86">
        <f t="shared" si="1"/>
        <v>1096891367</v>
      </c>
      <c r="G10" s="91">
        <f>E10/C10*100</f>
        <v>79.010140981960618</v>
      </c>
      <c r="H10" s="91">
        <f>F10/D10*100</f>
        <v>92.237616198272832</v>
      </c>
      <c r="I10" s="86">
        <f t="shared" ref="I10:J10" si="2">I45+I80+I115+I150+I185+I220</f>
        <v>10838470</v>
      </c>
      <c r="J10" s="86">
        <f t="shared" si="2"/>
        <v>1742917275.4203601</v>
      </c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7"/>
      <c r="AJ10" s="27"/>
      <c r="AK10" s="27"/>
      <c r="AL10" s="27"/>
      <c r="AM10" s="27"/>
      <c r="AN10" s="27"/>
      <c r="AO10" s="27"/>
      <c r="AP10" s="27"/>
      <c r="AQ10" s="27"/>
      <c r="AR10" s="27"/>
      <c r="AS10" s="27"/>
      <c r="AT10" s="27"/>
      <c r="AU10" s="27"/>
      <c r="AV10" s="27"/>
      <c r="AW10" s="27"/>
      <c r="AX10" s="27"/>
      <c r="AY10" s="27"/>
      <c r="AZ10" s="27"/>
      <c r="BA10" s="27"/>
      <c r="BB10" s="27"/>
      <c r="BC10" s="27"/>
      <c r="BD10" s="27"/>
      <c r="BE10" s="27"/>
      <c r="BF10" s="27"/>
      <c r="BG10" s="27"/>
      <c r="BH10" s="27"/>
      <c r="BI10" s="27"/>
      <c r="BJ10" s="27"/>
      <c r="BK10" s="27"/>
      <c r="BL10" s="27"/>
      <c r="BM10" s="27"/>
      <c r="BN10" s="27"/>
      <c r="BO10" s="27"/>
      <c r="BP10" s="27"/>
      <c r="BQ10" s="27"/>
      <c r="BR10" s="27"/>
      <c r="BS10" s="27"/>
      <c r="BT10" s="27"/>
      <c r="BU10" s="27"/>
      <c r="BV10" s="27"/>
      <c r="BW10" s="27"/>
      <c r="BX10" s="27"/>
      <c r="BY10" s="27"/>
      <c r="BZ10" s="27"/>
      <c r="CA10" s="27"/>
    </row>
    <row r="11" spans="1:79" ht="15" customHeight="1" x14ac:dyDescent="0.25">
      <c r="A11" s="29" t="s">
        <v>12</v>
      </c>
      <c r="B11" s="31" t="s">
        <v>13</v>
      </c>
      <c r="C11" s="51">
        <f t="shared" si="0"/>
        <v>8802780.4000000004</v>
      </c>
      <c r="D11" s="51">
        <f t="shared" ref="D11:F11" si="3">D46+D81+D116+D151+D186+D221</f>
        <v>1006280833.5762894</v>
      </c>
      <c r="E11" s="51">
        <f t="shared" si="3"/>
        <v>7233300</v>
      </c>
      <c r="F11" s="51">
        <f t="shared" si="3"/>
        <v>777417468</v>
      </c>
      <c r="G11" s="92">
        <f>E11/C11*100</f>
        <v>82.170628725442242</v>
      </c>
      <c r="H11" s="92">
        <f>F11/D11*100</f>
        <v>77.256511508530238</v>
      </c>
      <c r="I11" s="51">
        <f t="shared" ref="I11:J11" si="4">I46+I81+I116+I151+I186+I221</f>
        <v>10535196</v>
      </c>
      <c r="J11" s="51">
        <f t="shared" si="4"/>
        <v>1336506209.9767702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  <c r="AF11" s="27"/>
      <c r="AG11" s="27"/>
      <c r="AH11" s="27"/>
      <c r="AI11" s="27"/>
      <c r="AJ11" s="27"/>
      <c r="AK11" s="27"/>
      <c r="AL11" s="27"/>
      <c r="AM11" s="27"/>
      <c r="AN11" s="27"/>
      <c r="AO11" s="27"/>
      <c r="AP11" s="27"/>
      <c r="AQ11" s="27"/>
      <c r="AR11" s="27"/>
      <c r="AS11" s="27"/>
      <c r="AT11" s="27"/>
      <c r="AU11" s="27"/>
      <c r="AV11" s="27"/>
      <c r="AW11" s="27"/>
      <c r="AX11" s="27"/>
      <c r="AY11" s="27"/>
      <c r="AZ11" s="27"/>
      <c r="BA11" s="27"/>
      <c r="BB11" s="27"/>
      <c r="BC11" s="27"/>
      <c r="BD11" s="27"/>
      <c r="BE11" s="27"/>
      <c r="BF11" s="27"/>
      <c r="BG11" s="27"/>
      <c r="BH11" s="27"/>
      <c r="BI11" s="27"/>
      <c r="BJ11" s="27"/>
      <c r="BK11" s="27"/>
      <c r="BL11" s="27"/>
      <c r="BM11" s="27"/>
      <c r="BN11" s="27"/>
      <c r="BO11" s="27"/>
      <c r="BP11" s="27"/>
      <c r="BQ11" s="27"/>
      <c r="BR11" s="27"/>
      <c r="BS11" s="27"/>
      <c r="BT11" s="27"/>
      <c r="BU11" s="27"/>
      <c r="BV11" s="27"/>
      <c r="BW11" s="27"/>
      <c r="BX11" s="27"/>
      <c r="BY11" s="27"/>
      <c r="BZ11" s="27"/>
      <c r="CA11" s="27"/>
    </row>
    <row r="12" spans="1:79" ht="15" customHeight="1" x14ac:dyDescent="0.25">
      <c r="A12" s="29" t="s">
        <v>14</v>
      </c>
      <c r="B12" s="31" t="s">
        <v>15</v>
      </c>
      <c r="C12" s="51">
        <f t="shared" si="0"/>
        <v>408478</v>
      </c>
      <c r="D12" s="51">
        <f t="shared" ref="D12:F12" si="5">D47+D82+D117+D152+D187+D222</f>
        <v>60201822.837066062</v>
      </c>
      <c r="E12" s="51">
        <f t="shared" si="5"/>
        <v>4045</v>
      </c>
      <c r="F12" s="51">
        <f t="shared" si="5"/>
        <v>12939541</v>
      </c>
      <c r="G12" s="92">
        <f t="shared" ref="G12:G31" si="6">E12/C12*100</f>
        <v>0.99026140942719065</v>
      </c>
      <c r="H12" s="92">
        <f t="shared" ref="H12:H31" si="7">F12/D12*100</f>
        <v>21.493603333275097</v>
      </c>
      <c r="I12" s="51">
        <f t="shared" ref="I12:J12" si="8">I47+I82+I117+I152+I187+I222</f>
        <v>24371</v>
      </c>
      <c r="J12" s="51">
        <f t="shared" si="8"/>
        <v>24647691</v>
      </c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  <c r="AI12" s="27"/>
      <c r="AJ12" s="27"/>
      <c r="AK12" s="27"/>
      <c r="AL12" s="27"/>
      <c r="AM12" s="27"/>
      <c r="AN12" s="27"/>
      <c r="AO12" s="27"/>
      <c r="AP12" s="27"/>
      <c r="AQ12" s="27"/>
      <c r="AR12" s="27"/>
      <c r="AS12" s="27"/>
      <c r="AT12" s="27"/>
      <c r="AU12" s="27"/>
      <c r="AV12" s="27"/>
      <c r="AW12" s="27"/>
      <c r="AX12" s="27"/>
      <c r="AY12" s="27"/>
      <c r="AZ12" s="27"/>
      <c r="BA12" s="27"/>
      <c r="BB12" s="27"/>
      <c r="BC12" s="27"/>
      <c r="BD12" s="27"/>
      <c r="BE12" s="27"/>
      <c r="BF12" s="27"/>
      <c r="BG12" s="27"/>
      <c r="BH12" s="27"/>
      <c r="BI12" s="27"/>
      <c r="BJ12" s="27"/>
      <c r="BK12" s="27"/>
      <c r="BL12" s="27"/>
      <c r="BM12" s="27"/>
      <c r="BN12" s="27"/>
      <c r="BO12" s="27"/>
      <c r="BP12" s="27"/>
      <c r="BQ12" s="27"/>
      <c r="BR12" s="27"/>
      <c r="BS12" s="27"/>
      <c r="BT12" s="27"/>
      <c r="BU12" s="27"/>
      <c r="BV12" s="27"/>
      <c r="BW12" s="27"/>
      <c r="BX12" s="27"/>
      <c r="BY12" s="27"/>
      <c r="BZ12" s="27"/>
      <c r="CA12" s="27"/>
    </row>
    <row r="13" spans="1:79" ht="15" customHeight="1" x14ac:dyDescent="0.25">
      <c r="A13" s="29" t="s">
        <v>16</v>
      </c>
      <c r="B13" s="31" t="s">
        <v>17</v>
      </c>
      <c r="C13" s="51">
        <f t="shared" si="0"/>
        <v>171403</v>
      </c>
      <c r="D13" s="51">
        <f t="shared" ref="D13:F13" si="9">D48+D83+D118+D153+D188+D223</f>
        <v>122719116.36678223</v>
      </c>
      <c r="E13" s="51">
        <f t="shared" si="9"/>
        <v>175909</v>
      </c>
      <c r="F13" s="51">
        <f t="shared" si="9"/>
        <v>306534358</v>
      </c>
      <c r="G13" s="92">
        <f t="shared" si="6"/>
        <v>102.62889214307801</v>
      </c>
      <c r="H13" s="92">
        <f t="shared" si="7"/>
        <v>249.78533669019563</v>
      </c>
      <c r="I13" s="51">
        <f t="shared" ref="I13:J15" si="10">I48+I83+I118+I153+I188+I223</f>
        <v>278903</v>
      </c>
      <c r="J13" s="51">
        <f t="shared" si="10"/>
        <v>381763374.44359004</v>
      </c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  <c r="AF13" s="27"/>
      <c r="AG13" s="27"/>
      <c r="AH13" s="27"/>
      <c r="AI13" s="27"/>
      <c r="AJ13" s="27"/>
      <c r="AK13" s="27"/>
      <c r="AL13" s="27"/>
      <c r="AM13" s="27"/>
      <c r="AN13" s="27"/>
      <c r="AO13" s="27"/>
      <c r="AP13" s="27"/>
      <c r="AQ13" s="27"/>
      <c r="AR13" s="27"/>
      <c r="AS13" s="27"/>
      <c r="AT13" s="27"/>
      <c r="AU13" s="27"/>
      <c r="AV13" s="27"/>
      <c r="AW13" s="27"/>
      <c r="AX13" s="27"/>
      <c r="AY13" s="27"/>
      <c r="AZ13" s="27"/>
      <c r="BA13" s="27"/>
      <c r="BB13" s="27"/>
      <c r="BC13" s="27"/>
      <c r="BD13" s="27"/>
      <c r="BE13" s="27"/>
      <c r="BF13" s="27"/>
      <c r="BG13" s="27"/>
      <c r="BH13" s="27"/>
      <c r="BI13" s="27"/>
      <c r="BJ13" s="27"/>
      <c r="BK13" s="27"/>
      <c r="BL13" s="27"/>
      <c r="BM13" s="27"/>
      <c r="BN13" s="27"/>
      <c r="BO13" s="27"/>
      <c r="BP13" s="27"/>
      <c r="BQ13" s="27"/>
      <c r="BR13" s="27"/>
      <c r="BS13" s="27"/>
      <c r="BT13" s="27"/>
      <c r="BU13" s="27"/>
      <c r="BV13" s="27"/>
      <c r="BW13" s="27"/>
      <c r="BX13" s="27"/>
      <c r="BY13" s="27"/>
      <c r="BZ13" s="27"/>
      <c r="CA13" s="27"/>
    </row>
    <row r="14" spans="1:79" ht="30" x14ac:dyDescent="0.25">
      <c r="A14" s="93"/>
      <c r="B14" s="94" t="s">
        <v>18</v>
      </c>
      <c r="C14" s="95">
        <f t="shared" si="0"/>
        <v>0</v>
      </c>
      <c r="D14" s="95">
        <f t="shared" ref="D14:F14" si="11">D49+D84+D119+D154+D189+D224</f>
        <v>0</v>
      </c>
      <c r="E14" s="95">
        <f t="shared" si="11"/>
        <v>380</v>
      </c>
      <c r="F14" s="95">
        <f t="shared" si="11"/>
        <v>2305847.9053000007</v>
      </c>
      <c r="G14" s="92" t="e">
        <f t="shared" si="6"/>
        <v>#DIV/0!</v>
      </c>
      <c r="H14" s="92" t="e">
        <f t="shared" si="7"/>
        <v>#DIV/0!</v>
      </c>
      <c r="I14" s="95">
        <f t="shared" si="10"/>
        <v>1834</v>
      </c>
      <c r="J14" s="95">
        <f t="shared" si="10"/>
        <v>14547647.03888</v>
      </c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  <c r="AF14" s="27"/>
      <c r="AG14" s="27"/>
      <c r="AH14" s="27"/>
      <c r="AI14" s="27"/>
      <c r="AJ14" s="27"/>
      <c r="AK14" s="27"/>
      <c r="AL14" s="27"/>
      <c r="AM14" s="27"/>
      <c r="AN14" s="27"/>
      <c r="AO14" s="27"/>
      <c r="AP14" s="27"/>
      <c r="AQ14" s="27"/>
      <c r="AR14" s="27"/>
      <c r="AS14" s="27"/>
      <c r="AT14" s="27"/>
      <c r="AU14" s="27"/>
      <c r="AV14" s="27"/>
      <c r="AW14" s="27"/>
      <c r="AX14" s="27"/>
      <c r="AY14" s="27"/>
      <c r="AZ14" s="27"/>
      <c r="BA14" s="27"/>
      <c r="BB14" s="27"/>
      <c r="BC14" s="27"/>
      <c r="BD14" s="27"/>
      <c r="BE14" s="27"/>
      <c r="BF14" s="27"/>
      <c r="BG14" s="27"/>
      <c r="BH14" s="27"/>
      <c r="BI14" s="27"/>
      <c r="BJ14" s="27"/>
      <c r="BK14" s="27"/>
      <c r="BL14" s="27"/>
      <c r="BM14" s="27"/>
      <c r="BN14" s="27"/>
      <c r="BO14" s="27"/>
      <c r="BP14" s="27"/>
      <c r="BQ14" s="27"/>
      <c r="BR14" s="27"/>
      <c r="BS14" s="27"/>
      <c r="BT14" s="27"/>
      <c r="BU14" s="27"/>
      <c r="BV14" s="27"/>
      <c r="BW14" s="27"/>
      <c r="BX14" s="27"/>
      <c r="BY14" s="27"/>
      <c r="BZ14" s="27"/>
      <c r="CA14" s="27"/>
    </row>
    <row r="15" spans="1:79" ht="30" x14ac:dyDescent="0.25">
      <c r="A15" s="93"/>
      <c r="B15" s="94" t="s">
        <v>19</v>
      </c>
      <c r="C15" s="95">
        <f t="shared" si="0"/>
        <v>0</v>
      </c>
      <c r="D15" s="95">
        <f t="shared" ref="D15:F15" si="12">D50+D85+D120+D155+D190+D225</f>
        <v>0</v>
      </c>
      <c r="E15" s="95">
        <f t="shared" si="12"/>
        <v>3045637</v>
      </c>
      <c r="F15" s="95">
        <f t="shared" si="12"/>
        <v>338206754.07789499</v>
      </c>
      <c r="G15" s="92" t="e">
        <f t="shared" si="6"/>
        <v>#DIV/0!</v>
      </c>
      <c r="H15" s="92" t="e">
        <f t="shared" si="7"/>
        <v>#DIV/0!</v>
      </c>
      <c r="I15" s="95">
        <f t="shared" si="10"/>
        <v>5448140</v>
      </c>
      <c r="J15" s="95">
        <f t="shared" si="10"/>
        <v>617776331.87966812</v>
      </c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  <c r="AI15" s="27"/>
      <c r="AJ15" s="27"/>
      <c r="AK15" s="27"/>
      <c r="AL15" s="27"/>
      <c r="AM15" s="27"/>
      <c r="AN15" s="27"/>
      <c r="AO15" s="27"/>
      <c r="AP15" s="27"/>
      <c r="AQ15" s="27"/>
      <c r="AR15" s="27"/>
      <c r="AS15" s="27"/>
      <c r="AT15" s="27"/>
      <c r="AU15" s="27"/>
      <c r="AV15" s="27"/>
      <c r="AW15" s="27"/>
      <c r="AX15" s="27"/>
      <c r="AY15" s="27"/>
      <c r="AZ15" s="27"/>
      <c r="BA15" s="27"/>
      <c r="BB15" s="27"/>
      <c r="BC15" s="27"/>
      <c r="BD15" s="27"/>
      <c r="BE15" s="27"/>
      <c r="BF15" s="27"/>
      <c r="BG15" s="27"/>
      <c r="BH15" s="27"/>
      <c r="BI15" s="27"/>
      <c r="BJ15" s="27"/>
      <c r="BK15" s="27"/>
      <c r="BL15" s="27"/>
      <c r="BM15" s="27"/>
      <c r="BN15" s="27"/>
      <c r="BO15" s="27"/>
      <c r="BP15" s="27"/>
      <c r="BQ15" s="27"/>
      <c r="BR15" s="27"/>
      <c r="BS15" s="27"/>
      <c r="BT15" s="27"/>
      <c r="BU15" s="27"/>
      <c r="BV15" s="27"/>
      <c r="BW15" s="27"/>
      <c r="BX15" s="27"/>
      <c r="BY15" s="27"/>
      <c r="BZ15" s="27"/>
      <c r="CA15" s="27"/>
    </row>
    <row r="16" spans="1:79" ht="15" customHeight="1" x14ac:dyDescent="0.25">
      <c r="A16" s="84" t="s">
        <v>20</v>
      </c>
      <c r="B16" s="87" t="s">
        <v>21</v>
      </c>
      <c r="C16" s="86">
        <f t="shared" si="0"/>
        <v>1994395</v>
      </c>
      <c r="D16" s="86">
        <f t="shared" ref="D16:F16" si="13">D51+D86+D121+D156+D191+D226</f>
        <v>2491377522</v>
      </c>
      <c r="E16" s="86">
        <f t="shared" si="13"/>
        <v>1129913</v>
      </c>
      <c r="F16" s="86">
        <f t="shared" si="13"/>
        <v>2370763145</v>
      </c>
      <c r="G16" s="91">
        <f t="shared" si="6"/>
        <v>56.654424023325369</v>
      </c>
      <c r="H16" s="91">
        <f t="shared" si="7"/>
        <v>95.158727413452198</v>
      </c>
      <c r="I16" s="86">
        <f t="shared" ref="I16:J16" si="14">I51+I86+I121+I156+I191+I226</f>
        <v>2662584</v>
      </c>
      <c r="J16" s="86">
        <f t="shared" si="14"/>
        <v>3115507382.9898796</v>
      </c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27"/>
      <c r="AK16" s="27"/>
      <c r="AL16" s="27"/>
      <c r="AM16" s="27"/>
      <c r="AN16" s="27"/>
      <c r="AO16" s="27"/>
      <c r="AP16" s="27"/>
      <c r="AQ16" s="27"/>
      <c r="AR16" s="27"/>
      <c r="AS16" s="27"/>
      <c r="AT16" s="27"/>
      <c r="AU16" s="27"/>
      <c r="AV16" s="27"/>
      <c r="AW16" s="27"/>
      <c r="AX16" s="27"/>
      <c r="AY16" s="27"/>
      <c r="AZ16" s="27"/>
      <c r="BA16" s="27"/>
      <c r="BB16" s="27"/>
      <c r="BC16" s="27"/>
      <c r="BD16" s="27"/>
      <c r="BE16" s="27"/>
      <c r="BF16" s="27"/>
      <c r="BG16" s="27"/>
      <c r="BH16" s="27"/>
      <c r="BI16" s="27"/>
      <c r="BJ16" s="27"/>
      <c r="BK16" s="27"/>
      <c r="BL16" s="27"/>
      <c r="BM16" s="27"/>
      <c r="BN16" s="27"/>
      <c r="BO16" s="27"/>
      <c r="BP16" s="27"/>
      <c r="BQ16" s="27"/>
      <c r="BR16" s="27"/>
      <c r="BS16" s="27"/>
      <c r="BT16" s="27"/>
      <c r="BU16" s="27"/>
      <c r="BV16" s="27"/>
      <c r="BW16" s="27"/>
      <c r="BX16" s="27"/>
      <c r="BY16" s="27"/>
      <c r="BZ16" s="27"/>
      <c r="CA16" s="27"/>
    </row>
    <row r="17" spans="1:79" ht="15" customHeight="1" x14ac:dyDescent="0.25">
      <c r="A17" s="29" t="s">
        <v>22</v>
      </c>
      <c r="B17" s="31" t="s">
        <v>23</v>
      </c>
      <c r="C17" s="51">
        <f t="shared" si="0"/>
        <v>716006</v>
      </c>
      <c r="D17" s="51">
        <f t="shared" ref="D17:F17" si="15">D52+D87+D122+D157+D192+D227</f>
        <v>670776660</v>
      </c>
      <c r="E17" s="51">
        <f t="shared" si="15"/>
        <v>907632</v>
      </c>
      <c r="F17" s="51">
        <f t="shared" si="15"/>
        <v>733488277</v>
      </c>
      <c r="G17" s="92">
        <f t="shared" si="6"/>
        <v>126.76318354874121</v>
      </c>
      <c r="H17" s="92">
        <f t="shared" si="7"/>
        <v>109.34910540864675</v>
      </c>
      <c r="I17" s="51">
        <f t="shared" ref="I17:J17" si="16">I52+I87+I122+I157+I192+I227</f>
        <v>2351993</v>
      </c>
      <c r="J17" s="51">
        <f t="shared" si="16"/>
        <v>1200391247.79985</v>
      </c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  <c r="AF17" s="27"/>
      <c r="AG17" s="27"/>
      <c r="AH17" s="27"/>
      <c r="AI17" s="27"/>
      <c r="AJ17" s="27"/>
      <c r="AK17" s="27"/>
      <c r="AL17" s="27"/>
      <c r="AM17" s="27"/>
      <c r="AN17" s="27"/>
      <c r="AO17" s="27"/>
      <c r="AP17" s="27"/>
      <c r="AQ17" s="27"/>
      <c r="AR17" s="27"/>
      <c r="AS17" s="27"/>
      <c r="AT17" s="27"/>
      <c r="AU17" s="27"/>
      <c r="AV17" s="27"/>
      <c r="AW17" s="27"/>
      <c r="AX17" s="27"/>
      <c r="AY17" s="27"/>
      <c r="AZ17" s="27"/>
      <c r="BA17" s="27"/>
      <c r="BB17" s="27"/>
      <c r="BC17" s="27"/>
      <c r="BD17" s="27"/>
      <c r="BE17" s="27"/>
      <c r="BF17" s="27"/>
      <c r="BG17" s="27"/>
      <c r="BH17" s="27"/>
      <c r="BI17" s="27"/>
      <c r="BJ17" s="27"/>
      <c r="BK17" s="27"/>
      <c r="BL17" s="27"/>
      <c r="BM17" s="27"/>
      <c r="BN17" s="27"/>
      <c r="BO17" s="27"/>
      <c r="BP17" s="27"/>
      <c r="BQ17" s="27"/>
      <c r="BR17" s="27"/>
      <c r="BS17" s="27"/>
      <c r="BT17" s="27"/>
      <c r="BU17" s="27"/>
      <c r="BV17" s="27"/>
      <c r="BW17" s="27"/>
      <c r="BX17" s="27"/>
      <c r="BY17" s="27"/>
      <c r="BZ17" s="27"/>
      <c r="CA17" s="27"/>
    </row>
    <row r="18" spans="1:79" ht="15" customHeight="1" x14ac:dyDescent="0.25">
      <c r="A18" s="29" t="s">
        <v>24</v>
      </c>
      <c r="B18" s="32" t="s">
        <v>25</v>
      </c>
      <c r="C18" s="51">
        <f t="shared" si="0"/>
        <v>690578</v>
      </c>
      <c r="D18" s="51">
        <f t="shared" ref="D18:F18" si="17">D53+D88+D123+D158+D193+D228</f>
        <v>1108767936</v>
      </c>
      <c r="E18" s="51">
        <f t="shared" si="17"/>
        <v>137459</v>
      </c>
      <c r="F18" s="51">
        <f t="shared" si="17"/>
        <v>881754117</v>
      </c>
      <c r="G18" s="92">
        <f t="shared" si="6"/>
        <v>19.904920226245263</v>
      </c>
      <c r="H18" s="92">
        <f t="shared" si="7"/>
        <v>79.525578650932417</v>
      </c>
      <c r="I18" s="51">
        <f t="shared" ref="I18:J18" si="18">I53+I88+I123+I158+I193+I228</f>
        <v>237823</v>
      </c>
      <c r="J18" s="51">
        <f t="shared" si="18"/>
        <v>1195503305.9783998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27"/>
      <c r="AJ18" s="27"/>
      <c r="AK18" s="27"/>
      <c r="AL18" s="27"/>
      <c r="AM18" s="27"/>
      <c r="AN18" s="27"/>
      <c r="AO18" s="27"/>
      <c r="AP18" s="27"/>
      <c r="AQ18" s="27"/>
      <c r="AR18" s="27"/>
      <c r="AS18" s="27"/>
      <c r="AT18" s="27"/>
      <c r="AU18" s="27"/>
      <c r="AV18" s="27"/>
      <c r="AW18" s="27"/>
      <c r="AX18" s="27"/>
      <c r="AY18" s="27"/>
      <c r="AZ18" s="27"/>
      <c r="BA18" s="27"/>
      <c r="BB18" s="27"/>
      <c r="BC18" s="27"/>
      <c r="BD18" s="27"/>
      <c r="BE18" s="27"/>
      <c r="BF18" s="27"/>
      <c r="BG18" s="27"/>
      <c r="BH18" s="27"/>
      <c r="BI18" s="27"/>
      <c r="BJ18" s="27"/>
      <c r="BK18" s="27"/>
      <c r="BL18" s="27"/>
      <c r="BM18" s="27"/>
      <c r="BN18" s="27"/>
      <c r="BO18" s="27"/>
      <c r="BP18" s="27"/>
      <c r="BQ18" s="27"/>
      <c r="BR18" s="27"/>
      <c r="BS18" s="27"/>
      <c r="BT18" s="27"/>
      <c r="BU18" s="27"/>
      <c r="BV18" s="27"/>
      <c r="BW18" s="27"/>
      <c r="BX18" s="27"/>
      <c r="BY18" s="27"/>
      <c r="BZ18" s="27"/>
      <c r="CA18" s="27"/>
    </row>
    <row r="19" spans="1:79" ht="15" customHeight="1" x14ac:dyDescent="0.25">
      <c r="A19" s="29" t="s">
        <v>26</v>
      </c>
      <c r="B19" s="32" t="s">
        <v>27</v>
      </c>
      <c r="C19" s="51">
        <f t="shared" si="0"/>
        <v>205770</v>
      </c>
      <c r="D19" s="51">
        <f t="shared" ref="D19:F19" si="19">D54+D89+D124+D159+D194+D229</f>
        <v>432465234</v>
      </c>
      <c r="E19" s="51">
        <f t="shared" si="19"/>
        <v>75752</v>
      </c>
      <c r="F19" s="51">
        <f t="shared" si="19"/>
        <v>746162543</v>
      </c>
      <c r="G19" s="92">
        <f t="shared" si="6"/>
        <v>36.813918452641296</v>
      </c>
      <c r="H19" s="92">
        <f t="shared" si="7"/>
        <v>172.53700051181454</v>
      </c>
      <c r="I19" s="51">
        <f t="shared" ref="I19:J19" si="20">I54+I89+I124+I159+I194+I229</f>
        <v>56424</v>
      </c>
      <c r="J19" s="51">
        <f t="shared" si="20"/>
        <v>690620017.21163011</v>
      </c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7"/>
      <c r="AJ19" s="27"/>
      <c r="AK19" s="27"/>
      <c r="AL19" s="27"/>
      <c r="AM19" s="27"/>
      <c r="AN19" s="27"/>
      <c r="AO19" s="27"/>
      <c r="AP19" s="27"/>
      <c r="AQ19" s="27"/>
      <c r="AR19" s="27"/>
      <c r="AS19" s="27"/>
      <c r="AT19" s="27"/>
      <c r="AU19" s="27"/>
      <c r="AV19" s="27"/>
      <c r="AW19" s="27"/>
      <c r="AX19" s="27"/>
      <c r="AY19" s="27"/>
      <c r="AZ19" s="27"/>
      <c r="BA19" s="27"/>
      <c r="BB19" s="27"/>
      <c r="BC19" s="27"/>
      <c r="BD19" s="27"/>
      <c r="BE19" s="27"/>
      <c r="BF19" s="27"/>
      <c r="BG19" s="27"/>
      <c r="BH19" s="27"/>
      <c r="BI19" s="27"/>
      <c r="BJ19" s="27"/>
      <c r="BK19" s="27"/>
      <c r="BL19" s="27"/>
      <c r="BM19" s="27"/>
      <c r="BN19" s="27"/>
      <c r="BO19" s="27"/>
      <c r="BP19" s="27"/>
      <c r="BQ19" s="27"/>
      <c r="BR19" s="27"/>
      <c r="BS19" s="27"/>
      <c r="BT19" s="27"/>
      <c r="BU19" s="27"/>
      <c r="BV19" s="27"/>
      <c r="BW19" s="27"/>
      <c r="BX19" s="27"/>
      <c r="BY19" s="27"/>
      <c r="BZ19" s="27"/>
      <c r="CA19" s="27"/>
    </row>
    <row r="20" spans="1:79" ht="15" customHeight="1" x14ac:dyDescent="0.25">
      <c r="A20" s="29" t="s">
        <v>28</v>
      </c>
      <c r="B20" s="32" t="s">
        <v>29</v>
      </c>
      <c r="C20" s="51">
        <f t="shared" si="0"/>
        <v>382041</v>
      </c>
      <c r="D20" s="51">
        <f t="shared" ref="D20:F20" si="21">D55+D90+D125+D160+D195+D230</f>
        <v>279367692</v>
      </c>
      <c r="E20" s="51">
        <f t="shared" si="21"/>
        <v>9070</v>
      </c>
      <c r="F20" s="51">
        <f t="shared" si="21"/>
        <v>9358208</v>
      </c>
      <c r="G20" s="92">
        <f t="shared" si="6"/>
        <v>2.374090738952102</v>
      </c>
      <c r="H20" s="92">
        <f t="shared" si="7"/>
        <v>3.3497817635977749</v>
      </c>
      <c r="I20" s="51">
        <f t="shared" ref="I20:J21" si="22">I55+I90+I125+I160+I195+I230</f>
        <v>16344</v>
      </c>
      <c r="J20" s="51">
        <f t="shared" si="22"/>
        <v>28992812</v>
      </c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27"/>
      <c r="AH20" s="27"/>
      <c r="AI20" s="27"/>
      <c r="AJ20" s="27"/>
      <c r="AK20" s="27"/>
      <c r="AL20" s="27"/>
      <c r="AM20" s="27"/>
      <c r="AN20" s="27"/>
      <c r="AO20" s="27"/>
      <c r="AP20" s="27"/>
      <c r="AQ20" s="27"/>
      <c r="AR20" s="27"/>
      <c r="AS20" s="27"/>
      <c r="AT20" s="27"/>
      <c r="AU20" s="27"/>
      <c r="AV20" s="27"/>
      <c r="AW20" s="27"/>
      <c r="AX20" s="27"/>
      <c r="AY20" s="27"/>
      <c r="AZ20" s="27"/>
      <c r="BA20" s="27"/>
      <c r="BB20" s="27"/>
      <c r="BC20" s="27"/>
      <c r="BD20" s="27"/>
      <c r="BE20" s="27"/>
      <c r="BF20" s="27"/>
      <c r="BG20" s="27"/>
      <c r="BH20" s="27"/>
      <c r="BI20" s="27"/>
      <c r="BJ20" s="27"/>
      <c r="BK20" s="27"/>
      <c r="BL20" s="27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18.75" customHeight="1" x14ac:dyDescent="0.25">
      <c r="A21" s="93"/>
      <c r="B21" s="96" t="s">
        <v>30</v>
      </c>
      <c r="C21" s="95">
        <f t="shared" si="0"/>
        <v>0</v>
      </c>
      <c r="D21" s="95">
        <f t="shared" ref="D21:F21" si="23">D56+D91+D126+D161+D196+D231</f>
        <v>0</v>
      </c>
      <c r="E21" s="95">
        <f t="shared" si="23"/>
        <v>202</v>
      </c>
      <c r="F21" s="95">
        <f t="shared" si="23"/>
        <v>1097289.875</v>
      </c>
      <c r="G21" s="92" t="e">
        <f t="shared" si="6"/>
        <v>#DIV/0!</v>
      </c>
      <c r="H21" s="92" t="e">
        <f t="shared" si="7"/>
        <v>#DIV/0!</v>
      </c>
      <c r="I21" s="95">
        <f t="shared" si="22"/>
        <v>340</v>
      </c>
      <c r="J21" s="95">
        <f t="shared" si="22"/>
        <v>2610401</v>
      </c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7"/>
      <c r="AF21" s="27"/>
      <c r="AG21" s="27"/>
      <c r="AH21" s="27"/>
      <c r="AI21" s="27"/>
      <c r="AJ21" s="27"/>
      <c r="AK21" s="27"/>
      <c r="AL21" s="27"/>
      <c r="AM21" s="27"/>
      <c r="AN21" s="27"/>
      <c r="AO21" s="27"/>
      <c r="AP21" s="27"/>
      <c r="AQ21" s="27"/>
      <c r="AR21" s="27"/>
      <c r="AS21" s="27"/>
      <c r="AT21" s="27"/>
      <c r="AU21" s="27"/>
      <c r="AV21" s="27"/>
      <c r="AW21" s="27"/>
      <c r="AX21" s="27"/>
      <c r="AY21" s="27"/>
      <c r="AZ21" s="27"/>
      <c r="BA21" s="27"/>
      <c r="BB21" s="27"/>
      <c r="BC21" s="27"/>
      <c r="BD21" s="27"/>
      <c r="BE21" s="27"/>
      <c r="BF21" s="27"/>
      <c r="BG21" s="27"/>
      <c r="BH21" s="27"/>
      <c r="BI21" s="27"/>
      <c r="BJ21" s="27"/>
      <c r="BK21" s="27"/>
      <c r="BL21" s="27"/>
      <c r="BM21" s="27"/>
      <c r="BN21" s="27"/>
      <c r="BO21" s="27"/>
      <c r="BP21" s="27"/>
      <c r="BQ21" s="27"/>
      <c r="BR21" s="27"/>
      <c r="BS21" s="27"/>
      <c r="BT21" s="27"/>
      <c r="BU21" s="27"/>
      <c r="BV21" s="27"/>
      <c r="BW21" s="27"/>
      <c r="BX21" s="27"/>
      <c r="BY21" s="27"/>
      <c r="BZ21" s="27"/>
      <c r="CA21" s="27"/>
    </row>
    <row r="22" spans="1:79" ht="15" customHeight="1" x14ac:dyDescent="0.25">
      <c r="A22" s="29" t="s">
        <v>31</v>
      </c>
      <c r="B22" s="31" t="s">
        <v>32</v>
      </c>
      <c r="C22" s="51">
        <f t="shared" si="0"/>
        <v>104537</v>
      </c>
      <c r="D22" s="51">
        <f t="shared" ref="D22:F22" si="24">D57+D92+D127+D162+D197+D232</f>
        <v>147113427</v>
      </c>
      <c r="E22" s="51">
        <f t="shared" si="24"/>
        <v>1145</v>
      </c>
      <c r="F22" s="51">
        <f t="shared" si="24"/>
        <v>257922649</v>
      </c>
      <c r="G22" s="92">
        <f t="shared" si="6"/>
        <v>1.0953059682217781</v>
      </c>
      <c r="H22" s="92">
        <f t="shared" si="7"/>
        <v>175.32230351754365</v>
      </c>
      <c r="I22" s="51">
        <f t="shared" ref="I22:J22" si="25">I57+I92+I127+I162+I197+I232</f>
        <v>740</v>
      </c>
      <c r="J22" s="51">
        <f t="shared" si="25"/>
        <v>51650248</v>
      </c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7"/>
      <c r="AJ22" s="27"/>
      <c r="AK22" s="27"/>
      <c r="AL22" s="27"/>
      <c r="AM22" s="27"/>
      <c r="AN22" s="27"/>
      <c r="AO22" s="27"/>
      <c r="AP22" s="27"/>
      <c r="AQ22" s="27"/>
      <c r="AR22" s="27"/>
      <c r="AS22" s="27"/>
      <c r="AT22" s="27"/>
      <c r="AU22" s="27"/>
      <c r="AV22" s="27"/>
      <c r="AW22" s="27"/>
      <c r="AX22" s="27"/>
      <c r="AY22" s="27"/>
      <c r="AZ22" s="27"/>
      <c r="BA22" s="27"/>
      <c r="BB22" s="27"/>
      <c r="BC22" s="27"/>
      <c r="BD22" s="27"/>
      <c r="BE22" s="27"/>
      <c r="BF22" s="27"/>
      <c r="BG22" s="27"/>
      <c r="BH22" s="27"/>
      <c r="BI22" s="27"/>
      <c r="BJ22" s="27"/>
      <c r="BK22" s="27"/>
      <c r="BL22" s="27"/>
      <c r="BM22" s="27"/>
      <c r="BN22" s="27"/>
      <c r="BO22" s="27"/>
      <c r="BP22" s="27"/>
      <c r="BQ22" s="27"/>
      <c r="BR22" s="27"/>
      <c r="BS22" s="27"/>
      <c r="BT22" s="27"/>
      <c r="BU22" s="27"/>
      <c r="BV22" s="27"/>
      <c r="BW22" s="27"/>
      <c r="BX22" s="27"/>
      <c r="BY22" s="27"/>
      <c r="BZ22" s="27"/>
      <c r="CA22" s="27"/>
    </row>
    <row r="23" spans="1:79" ht="15" customHeight="1" x14ac:dyDescent="0.25">
      <c r="A23" s="29" t="s">
        <v>33</v>
      </c>
      <c r="B23" s="31" t="s">
        <v>34</v>
      </c>
      <c r="C23" s="51">
        <f t="shared" si="0"/>
        <v>261288</v>
      </c>
      <c r="D23" s="51">
        <f t="shared" ref="D23:F23" si="26">D58+D93+D128+D163+D198+D233</f>
        <v>53448999</v>
      </c>
      <c r="E23" s="51">
        <f t="shared" si="26"/>
        <v>59636</v>
      </c>
      <c r="F23" s="51">
        <f t="shared" si="26"/>
        <v>13018664.999999998</v>
      </c>
      <c r="G23" s="92">
        <f t="shared" si="6"/>
        <v>22.823857199718319</v>
      </c>
      <c r="H23" s="92">
        <f t="shared" si="7"/>
        <v>24.357172713374851</v>
      </c>
      <c r="I23" s="51">
        <f t="shared" ref="I23:J23" si="27">I58+I93+I128+I163+I198+I233</f>
        <v>175809</v>
      </c>
      <c r="J23" s="51">
        <f t="shared" si="27"/>
        <v>57325575.964419998</v>
      </c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7"/>
      <c r="AJ23" s="27"/>
      <c r="AK23" s="27"/>
      <c r="AL23" s="27"/>
      <c r="AM23" s="27"/>
      <c r="AN23" s="27"/>
      <c r="AO23" s="27"/>
      <c r="AP23" s="27"/>
      <c r="AQ23" s="27"/>
      <c r="AR23" s="27"/>
      <c r="AS23" s="27"/>
      <c r="AT23" s="27"/>
      <c r="AU23" s="27"/>
      <c r="AV23" s="27"/>
      <c r="AW23" s="27"/>
      <c r="AX23" s="27"/>
      <c r="AY23" s="27"/>
      <c r="AZ23" s="27"/>
      <c r="BA23" s="27"/>
      <c r="BB23" s="27"/>
      <c r="BC23" s="27"/>
      <c r="BD23" s="27"/>
      <c r="BE23" s="27"/>
      <c r="BF23" s="27"/>
      <c r="BG23" s="27"/>
      <c r="BH23" s="27"/>
      <c r="BI23" s="27"/>
      <c r="BJ23" s="27"/>
      <c r="BK23" s="27"/>
      <c r="BL23" s="27"/>
      <c r="BM23" s="27"/>
      <c r="BN23" s="27"/>
      <c r="BO23" s="27"/>
      <c r="BP23" s="27"/>
      <c r="BQ23" s="27"/>
      <c r="BR23" s="27"/>
      <c r="BS23" s="27"/>
      <c r="BT23" s="27"/>
      <c r="BU23" s="27"/>
      <c r="BV23" s="27"/>
      <c r="BW23" s="27"/>
      <c r="BX23" s="27"/>
      <c r="BY23" s="27"/>
      <c r="BZ23" s="27"/>
      <c r="CA23" s="27"/>
    </row>
    <row r="24" spans="1:79" ht="15" customHeight="1" x14ac:dyDescent="0.25">
      <c r="A24" s="29" t="s">
        <v>35</v>
      </c>
      <c r="B24" s="31" t="s">
        <v>36</v>
      </c>
      <c r="C24" s="51">
        <f t="shared" si="0"/>
        <v>462305</v>
      </c>
      <c r="D24" s="51">
        <f t="shared" ref="D24:F24" si="28">D59+D94+D129+D164+D199+D234</f>
        <v>542241186</v>
      </c>
      <c r="E24" s="51">
        <f t="shared" si="28"/>
        <v>306444</v>
      </c>
      <c r="F24" s="51">
        <f t="shared" si="28"/>
        <v>271765140</v>
      </c>
      <c r="G24" s="92">
        <f t="shared" si="6"/>
        <v>66.286109819275154</v>
      </c>
      <c r="H24" s="92">
        <f t="shared" si="7"/>
        <v>50.118867215667386</v>
      </c>
      <c r="I24" s="51">
        <f t="shared" ref="I24:J24" si="29">I59+I94+I129+I164+I199+I234</f>
        <v>1148720</v>
      </c>
      <c r="J24" s="51">
        <f t="shared" si="29"/>
        <v>1193581814.9384398</v>
      </c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7"/>
      <c r="AJ24" s="27"/>
      <c r="AK24" s="27"/>
      <c r="AL24" s="27"/>
      <c r="AM24" s="27"/>
      <c r="AN24" s="27"/>
      <c r="AO24" s="27"/>
      <c r="AP24" s="27"/>
      <c r="AQ24" s="27"/>
      <c r="AR24" s="27"/>
      <c r="AS24" s="27"/>
      <c r="AT24" s="27"/>
      <c r="AU24" s="27"/>
      <c r="AV24" s="27"/>
      <c r="AW24" s="27"/>
      <c r="AX24" s="27"/>
      <c r="AY24" s="27"/>
      <c r="AZ24" s="27"/>
      <c r="BA24" s="27"/>
      <c r="BB24" s="27"/>
      <c r="BC24" s="27"/>
      <c r="BD24" s="27"/>
      <c r="BE24" s="27"/>
      <c r="BF24" s="27"/>
      <c r="BG24" s="27"/>
      <c r="BH24" s="27"/>
      <c r="BI24" s="27"/>
      <c r="BJ24" s="27"/>
      <c r="BK24" s="27"/>
      <c r="BL24" s="27"/>
      <c r="BM24" s="27"/>
      <c r="BN24" s="27"/>
      <c r="BO24" s="27"/>
      <c r="BP24" s="27"/>
      <c r="BQ24" s="27"/>
      <c r="BR24" s="27"/>
      <c r="BS24" s="27"/>
      <c r="BT24" s="27"/>
      <c r="BU24" s="27"/>
      <c r="BV24" s="27"/>
      <c r="BW24" s="27"/>
      <c r="BX24" s="27"/>
      <c r="BY24" s="27"/>
      <c r="BZ24" s="27"/>
      <c r="CA24" s="27"/>
    </row>
    <row r="25" spans="1:79" ht="15" customHeight="1" x14ac:dyDescent="0.25">
      <c r="A25" s="29" t="s">
        <v>37</v>
      </c>
      <c r="B25" s="31" t="s">
        <v>38</v>
      </c>
      <c r="C25" s="51">
        <f t="shared" si="0"/>
        <v>112904</v>
      </c>
      <c r="D25" s="51">
        <f t="shared" ref="D25:F25" si="30">D60+D95+D130+D165+D200+D235</f>
        <v>18944150</v>
      </c>
      <c r="E25" s="51">
        <f t="shared" si="30"/>
        <v>3792</v>
      </c>
      <c r="F25" s="51">
        <f t="shared" si="30"/>
        <v>25375365</v>
      </c>
      <c r="G25" s="92">
        <f t="shared" si="6"/>
        <v>3.3586055409905757</v>
      </c>
      <c r="H25" s="92">
        <f t="shared" si="7"/>
        <v>133.94829010538874</v>
      </c>
      <c r="I25" s="51">
        <f t="shared" ref="I25:J25" si="31">I60+I95+I130+I165+I200+I235</f>
        <v>10581</v>
      </c>
      <c r="J25" s="51">
        <f t="shared" si="31"/>
        <v>62445600.000000007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P25" s="27"/>
      <c r="AQ25" s="27"/>
      <c r="AR25" s="27"/>
      <c r="AS25" s="27"/>
      <c r="AT25" s="27"/>
      <c r="AU25" s="27"/>
      <c r="AV25" s="27"/>
      <c r="AW25" s="27"/>
      <c r="AX25" s="27"/>
      <c r="AY25" s="27"/>
      <c r="AZ25" s="27"/>
      <c r="BA25" s="27"/>
      <c r="BB25" s="27"/>
      <c r="BC25" s="27"/>
      <c r="BD25" s="27"/>
      <c r="BE25" s="27"/>
      <c r="BF25" s="27"/>
      <c r="BG25" s="27"/>
      <c r="BH25" s="27"/>
      <c r="BI25" s="27"/>
      <c r="BJ25" s="27"/>
      <c r="BK25" s="27"/>
      <c r="BL25" s="27"/>
      <c r="BM25" s="27"/>
      <c r="BN25" s="27"/>
      <c r="BO25" s="27"/>
      <c r="BP25" s="27"/>
      <c r="BQ25" s="27"/>
      <c r="BR25" s="27"/>
      <c r="BS25" s="27"/>
      <c r="BT25" s="27"/>
      <c r="BU25" s="27"/>
      <c r="BV25" s="27"/>
      <c r="BW25" s="27"/>
      <c r="BX25" s="27"/>
      <c r="BY25" s="27"/>
      <c r="BZ25" s="27"/>
      <c r="CA25" s="27"/>
    </row>
    <row r="26" spans="1:79" ht="15" customHeight="1" x14ac:dyDescent="0.25">
      <c r="A26" s="29" t="s">
        <v>39</v>
      </c>
      <c r="B26" s="31" t="s">
        <v>40</v>
      </c>
      <c r="C26" s="51">
        <f t="shared" si="0"/>
        <v>132063</v>
      </c>
      <c r="D26" s="51">
        <f t="shared" ref="D26:F26" si="32">D61+D96+D131+D166+D201+D236</f>
        <v>55604300</v>
      </c>
      <c r="E26" s="51">
        <f t="shared" si="32"/>
        <v>130</v>
      </c>
      <c r="F26" s="51">
        <f t="shared" si="32"/>
        <v>849353</v>
      </c>
      <c r="G26" s="92">
        <f t="shared" si="6"/>
        <v>9.8437866775705526E-2</v>
      </c>
      <c r="H26" s="92">
        <f t="shared" si="7"/>
        <v>1.5274951757328121</v>
      </c>
      <c r="I26" s="51">
        <f t="shared" ref="I26:J26" si="33">I61+I96+I131+I166+I201+I236</f>
        <v>339</v>
      </c>
      <c r="J26" s="51">
        <f t="shared" si="33"/>
        <v>2674903</v>
      </c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7"/>
      <c r="AO26" s="27"/>
      <c r="AP26" s="27"/>
      <c r="AQ26" s="27"/>
      <c r="AR26" s="27"/>
      <c r="AS26" s="27"/>
      <c r="AT26" s="27"/>
      <c r="AU26" s="27"/>
      <c r="AV26" s="27"/>
      <c r="AW26" s="27"/>
      <c r="AX26" s="27"/>
      <c r="AY26" s="27"/>
      <c r="AZ26" s="27"/>
      <c r="BA26" s="27"/>
      <c r="BB26" s="27"/>
      <c r="BC26" s="27"/>
      <c r="BD26" s="27"/>
      <c r="BE26" s="27"/>
      <c r="BF26" s="27"/>
      <c r="BG26" s="27"/>
      <c r="BH26" s="27"/>
      <c r="BI26" s="27"/>
      <c r="BJ26" s="27"/>
      <c r="BK26" s="27"/>
      <c r="BL26" s="27"/>
      <c r="BM26" s="27"/>
      <c r="BN26" s="27"/>
      <c r="BO26" s="27"/>
      <c r="BP26" s="27"/>
      <c r="BQ26" s="27"/>
      <c r="BR26" s="27"/>
      <c r="BS26" s="27"/>
      <c r="BT26" s="27"/>
      <c r="BU26" s="27"/>
      <c r="BV26" s="27"/>
      <c r="BW26" s="27"/>
      <c r="BX26" s="27"/>
      <c r="BY26" s="27"/>
      <c r="BZ26" s="27"/>
      <c r="CA26" s="27"/>
    </row>
    <row r="27" spans="1:79" ht="15" customHeight="1" x14ac:dyDescent="0.25">
      <c r="A27" s="29" t="s">
        <v>41</v>
      </c>
      <c r="B27" s="31" t="s">
        <v>42</v>
      </c>
      <c r="C27" s="51">
        <f t="shared" si="0"/>
        <v>744820</v>
      </c>
      <c r="D27" s="51">
        <f t="shared" ref="D27:F27" si="34">D62+D97+D132+D167+D202+D237</f>
        <v>112867093.40000001</v>
      </c>
      <c r="E27" s="51">
        <f t="shared" si="34"/>
        <v>1490720</v>
      </c>
      <c r="F27" s="51">
        <f t="shared" si="34"/>
        <v>197137471</v>
      </c>
      <c r="G27" s="92">
        <f t="shared" si="6"/>
        <v>200.14500147686692</v>
      </c>
      <c r="H27" s="92">
        <f t="shared" si="7"/>
        <v>174.66337181320554</v>
      </c>
      <c r="I27" s="51">
        <f t="shared" ref="I27:J28" si="35">I62+I97+I132+I167+I202+I237</f>
        <v>2044316</v>
      </c>
      <c r="J27" s="51">
        <f t="shared" si="35"/>
        <v>254858200.699</v>
      </c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  <c r="AJ27" s="27"/>
      <c r="AK27" s="27"/>
      <c r="AL27" s="27"/>
      <c r="AM27" s="27"/>
      <c r="AN27" s="27"/>
      <c r="AO27" s="27"/>
      <c r="AP27" s="27"/>
      <c r="AQ27" s="27"/>
      <c r="AR27" s="27"/>
      <c r="AS27" s="27"/>
      <c r="AT27" s="27"/>
      <c r="AU27" s="27"/>
      <c r="AV27" s="27"/>
      <c r="AW27" s="27"/>
      <c r="AX27" s="27"/>
      <c r="AY27" s="27"/>
      <c r="AZ27" s="27"/>
      <c r="BA27" s="27"/>
      <c r="BB27" s="27"/>
      <c r="BC27" s="27"/>
      <c r="BD27" s="27"/>
      <c r="BE27" s="27"/>
      <c r="BF27" s="27"/>
      <c r="BG27" s="27"/>
      <c r="BH27" s="27"/>
      <c r="BI27" s="27"/>
      <c r="BJ27" s="27"/>
      <c r="BK27" s="27"/>
      <c r="BL27" s="27"/>
      <c r="BM27" s="27"/>
      <c r="BN27" s="27"/>
      <c r="BO27" s="27"/>
      <c r="BP27" s="27"/>
      <c r="BQ27" s="27"/>
      <c r="BR27" s="27"/>
      <c r="BS27" s="27"/>
      <c r="BT27" s="27"/>
      <c r="BU27" s="27"/>
      <c r="BV27" s="27"/>
      <c r="BW27" s="27"/>
      <c r="BX27" s="27"/>
      <c r="BY27" s="27"/>
      <c r="BZ27" s="27"/>
      <c r="CA27" s="27"/>
    </row>
    <row r="28" spans="1:79" ht="30" x14ac:dyDescent="0.25">
      <c r="A28" s="93"/>
      <c r="B28" s="97" t="s">
        <v>43</v>
      </c>
      <c r="C28" s="95">
        <f t="shared" si="0"/>
        <v>0</v>
      </c>
      <c r="D28" s="95">
        <f t="shared" ref="D28:F28" si="36">D63+D98+D133+D168+D203+D238</f>
        <v>0</v>
      </c>
      <c r="E28" s="95">
        <f t="shared" si="36"/>
        <v>385</v>
      </c>
      <c r="F28" s="95">
        <f t="shared" si="36"/>
        <v>73276.636199999994</v>
      </c>
      <c r="G28" s="92" t="e">
        <f t="shared" si="6"/>
        <v>#DIV/0!</v>
      </c>
      <c r="H28" s="92" t="e">
        <f t="shared" si="7"/>
        <v>#DIV/0!</v>
      </c>
      <c r="I28" s="95">
        <f t="shared" si="35"/>
        <v>2405</v>
      </c>
      <c r="J28" s="95">
        <f t="shared" si="35"/>
        <v>236679.079279</v>
      </c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7"/>
      <c r="AI28" s="27"/>
      <c r="AJ28" s="27"/>
      <c r="AK28" s="27"/>
      <c r="AL28" s="27"/>
      <c r="AM28" s="27"/>
      <c r="AN28" s="27"/>
      <c r="AO28" s="27"/>
      <c r="AP28" s="27"/>
      <c r="AQ28" s="27"/>
      <c r="AR28" s="27"/>
      <c r="AS28" s="27"/>
      <c r="AT28" s="27"/>
      <c r="AU28" s="27"/>
      <c r="AV28" s="27"/>
      <c r="AW28" s="27"/>
      <c r="AX28" s="27"/>
      <c r="AY28" s="27"/>
      <c r="AZ28" s="27"/>
      <c r="BA28" s="27"/>
      <c r="BB28" s="27"/>
      <c r="BC28" s="27"/>
      <c r="BD28" s="27"/>
      <c r="BE28" s="27"/>
      <c r="BF28" s="27"/>
      <c r="BG28" s="27"/>
      <c r="BH28" s="27"/>
      <c r="BI28" s="27"/>
      <c r="BJ28" s="27"/>
      <c r="BK28" s="27"/>
      <c r="BL28" s="27"/>
      <c r="BM28" s="27"/>
      <c r="BN28" s="27"/>
      <c r="BO28" s="27"/>
      <c r="BP28" s="27"/>
      <c r="BQ28" s="27"/>
      <c r="BR28" s="27"/>
      <c r="BS28" s="27"/>
      <c r="BT28" s="27"/>
      <c r="BU28" s="27"/>
      <c r="BV28" s="27"/>
      <c r="BW28" s="27"/>
      <c r="BX28" s="27"/>
      <c r="BY28" s="27"/>
      <c r="BZ28" s="27"/>
      <c r="CA28" s="27"/>
    </row>
    <row r="29" spans="1:79" ht="30" x14ac:dyDescent="0.25">
      <c r="A29" s="84">
        <v>2</v>
      </c>
      <c r="B29" s="85" t="s">
        <v>44</v>
      </c>
      <c r="C29" s="86">
        <f t="shared" si="0"/>
        <v>13194973.4</v>
      </c>
      <c r="D29" s="86">
        <f t="shared" ref="D29:F29" si="37">D64+D99+D134+D169+D204+D239</f>
        <v>4610798450.1801376</v>
      </c>
      <c r="E29" s="86">
        <f t="shared" si="37"/>
        <v>10405034</v>
      </c>
      <c r="F29" s="86">
        <f t="shared" si="37"/>
        <v>4233723155</v>
      </c>
      <c r="G29" s="91">
        <f t="shared" si="6"/>
        <v>78.856043771941202</v>
      </c>
      <c r="H29" s="91">
        <f t="shared" si="7"/>
        <v>91.821908954502106</v>
      </c>
      <c r="I29" s="86">
        <f t="shared" ref="I29:J29" si="38">I64+I99+I134+I169+I204+I239</f>
        <v>16881559</v>
      </c>
      <c r="J29" s="86">
        <f t="shared" si="38"/>
        <v>6480961001.0121002</v>
      </c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27"/>
      <c r="AJ29" s="27"/>
      <c r="AK29" s="27"/>
      <c r="AL29" s="27"/>
      <c r="AM29" s="27"/>
      <c r="AN29" s="27"/>
      <c r="AO29" s="27"/>
      <c r="AP29" s="27"/>
      <c r="AQ29" s="27"/>
      <c r="AR29" s="27"/>
      <c r="AS29" s="27"/>
      <c r="AT29" s="27"/>
      <c r="AU29" s="27"/>
      <c r="AV29" s="27"/>
      <c r="AW29" s="27"/>
      <c r="AX29" s="27"/>
      <c r="AY29" s="27"/>
      <c r="AZ29" s="27"/>
      <c r="BA29" s="27"/>
      <c r="BB29" s="27"/>
      <c r="BC29" s="27"/>
      <c r="BD29" s="27"/>
      <c r="BE29" s="27"/>
      <c r="BF29" s="27"/>
      <c r="BG29" s="27"/>
      <c r="BH29" s="27"/>
      <c r="BI29" s="27"/>
      <c r="BJ29" s="27"/>
      <c r="BK29" s="27"/>
      <c r="BL29" s="27"/>
      <c r="BM29" s="27"/>
      <c r="BN29" s="27"/>
      <c r="BO29" s="27"/>
      <c r="BP29" s="27"/>
      <c r="BQ29" s="27"/>
      <c r="BR29" s="27"/>
      <c r="BS29" s="27"/>
      <c r="BT29" s="27"/>
      <c r="BU29" s="27"/>
      <c r="BV29" s="27"/>
      <c r="BW29" s="27"/>
      <c r="BX29" s="27"/>
      <c r="BY29" s="27"/>
      <c r="BZ29" s="27"/>
      <c r="CA29" s="27"/>
    </row>
    <row r="30" spans="1:79" ht="15" customHeight="1" x14ac:dyDescent="0.25">
      <c r="A30" s="29">
        <v>3</v>
      </c>
      <c r="B30" s="34" t="s">
        <v>45</v>
      </c>
      <c r="C30" s="51">
        <f t="shared" si="0"/>
        <v>1877855</v>
      </c>
      <c r="D30" s="51">
        <f t="shared" ref="D30:F31" si="39">D65+D99+D134+D169+D204+D239</f>
        <v>2450367758.0822597</v>
      </c>
      <c r="E30" s="51">
        <f t="shared" si="39"/>
        <v>8773520</v>
      </c>
      <c r="F30" s="51">
        <f t="shared" si="39"/>
        <v>2879256278</v>
      </c>
      <c r="G30" s="92">
        <f t="shared" si="6"/>
        <v>467.20966208786086</v>
      </c>
      <c r="H30" s="92">
        <f t="shared" si="7"/>
        <v>117.50302657644349</v>
      </c>
      <c r="I30" s="51">
        <f t="shared" ref="I30:J31" si="40">I65+I99+I134+I169+I204+I239</f>
        <v>14641380</v>
      </c>
      <c r="J30" s="51">
        <f t="shared" si="40"/>
        <v>3833441936.0120997</v>
      </c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7"/>
      <c r="AG30" s="27"/>
      <c r="AH30" s="27"/>
      <c r="AI30" s="27"/>
      <c r="AJ30" s="27"/>
      <c r="AK30" s="27"/>
      <c r="AL30" s="27"/>
      <c r="AM30" s="27"/>
      <c r="AN30" s="27"/>
      <c r="AO30" s="27"/>
      <c r="AP30" s="27"/>
      <c r="AQ30" s="27"/>
      <c r="AR30" s="27"/>
      <c r="AS30" s="27"/>
      <c r="AT30" s="27"/>
      <c r="AU30" s="27"/>
      <c r="AV30" s="27"/>
      <c r="AW30" s="27"/>
      <c r="AX30" s="27"/>
      <c r="AY30" s="27"/>
      <c r="AZ30" s="27"/>
      <c r="BA30" s="27"/>
      <c r="BB30" s="27"/>
      <c r="BC30" s="27"/>
      <c r="BD30" s="27"/>
      <c r="BE30" s="27"/>
      <c r="BF30" s="27"/>
      <c r="BG30" s="27"/>
      <c r="BH30" s="27"/>
      <c r="BI30" s="27"/>
      <c r="BJ30" s="27"/>
      <c r="BK30" s="27"/>
      <c r="BL30" s="27"/>
      <c r="BM30" s="27"/>
      <c r="BN30" s="27"/>
      <c r="BO30" s="27"/>
      <c r="BP30" s="27"/>
      <c r="BQ30" s="27"/>
      <c r="BR30" s="27"/>
      <c r="BS30" s="27"/>
      <c r="BT30" s="27"/>
      <c r="BU30" s="27"/>
      <c r="BV30" s="27"/>
      <c r="BW30" s="27"/>
      <c r="BX30" s="27"/>
      <c r="BY30" s="27"/>
      <c r="BZ30" s="27"/>
      <c r="CA30" s="27"/>
    </row>
    <row r="31" spans="1:79" ht="15" customHeight="1" x14ac:dyDescent="0.25">
      <c r="A31" s="29"/>
      <c r="B31" s="82" t="s">
        <v>46</v>
      </c>
      <c r="C31" s="51">
        <f t="shared" si="0"/>
        <v>0</v>
      </c>
      <c r="D31" s="51">
        <f t="shared" si="39"/>
        <v>216669210.25</v>
      </c>
      <c r="E31" s="51">
        <f t="shared" si="39"/>
        <v>4798358</v>
      </c>
      <c r="F31" s="51">
        <f t="shared" si="39"/>
        <v>391296034.73210001</v>
      </c>
      <c r="G31" s="92" t="e">
        <f t="shared" si="6"/>
        <v>#DIV/0!</v>
      </c>
      <c r="H31" s="92">
        <f t="shared" si="7"/>
        <v>180.59604974818984</v>
      </c>
      <c r="I31" s="51">
        <f t="shared" si="40"/>
        <v>7805091</v>
      </c>
      <c r="J31" s="51">
        <f t="shared" si="40"/>
        <v>549813010.39692008</v>
      </c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27"/>
      <c r="AJ31" s="27"/>
      <c r="AK31" s="27"/>
      <c r="AL31" s="27"/>
      <c r="AM31" s="27"/>
      <c r="AN31" s="27"/>
      <c r="AO31" s="27"/>
      <c r="AP31" s="27"/>
      <c r="AQ31" s="27"/>
      <c r="AR31" s="27"/>
      <c r="AS31" s="27"/>
      <c r="AT31" s="27"/>
      <c r="AU31" s="27"/>
      <c r="AV31" s="27"/>
      <c r="AW31" s="27"/>
      <c r="AX31" s="27"/>
      <c r="AY31" s="27"/>
      <c r="AZ31" s="27"/>
      <c r="BA31" s="27"/>
      <c r="BB31" s="27"/>
      <c r="BC31" s="27"/>
      <c r="BD31" s="27"/>
      <c r="BE31" s="27"/>
      <c r="BF31" s="27"/>
      <c r="BG31" s="27"/>
      <c r="BH31" s="27"/>
      <c r="BI31" s="27"/>
      <c r="BJ31" s="27"/>
      <c r="BK31" s="27"/>
      <c r="BL31" s="27"/>
      <c r="BM31" s="27"/>
      <c r="BN31" s="27"/>
      <c r="BO31" s="27"/>
      <c r="BP31" s="27"/>
      <c r="BQ31" s="27"/>
      <c r="BR31" s="27"/>
      <c r="BS31" s="27"/>
      <c r="BT31" s="27"/>
      <c r="BU31" s="27"/>
      <c r="BV31" s="27"/>
      <c r="BW31" s="27"/>
      <c r="BX31" s="27"/>
      <c r="BY31" s="27"/>
      <c r="BZ31" s="27"/>
      <c r="CA31" s="27"/>
    </row>
    <row r="32" spans="1:79" s="28" customFormat="1" ht="15" customHeight="1" x14ac:dyDescent="0.25">
      <c r="A32" s="33">
        <v>4</v>
      </c>
      <c r="B32" s="80" t="s">
        <v>68</v>
      </c>
      <c r="C32" s="159"/>
      <c r="D32" s="159"/>
      <c r="E32" s="159"/>
      <c r="F32" s="159"/>
      <c r="G32" s="159"/>
      <c r="H32" s="159"/>
      <c r="I32" s="159"/>
      <c r="J32" s="159"/>
    </row>
    <row r="33" spans="1:79" ht="15" customHeight="1" x14ac:dyDescent="0.25">
      <c r="A33" s="29" t="s">
        <v>48</v>
      </c>
      <c r="B33" s="32" t="s">
        <v>49</v>
      </c>
      <c r="C33" s="51">
        <f t="shared" ref="C33:F39" si="41">C68+C103+C138+C173+C208+C243</f>
        <v>45052</v>
      </c>
      <c r="D33" s="51">
        <f t="shared" si="41"/>
        <v>12444311</v>
      </c>
      <c r="E33" s="51">
        <f t="shared" si="41"/>
        <v>15745</v>
      </c>
      <c r="F33" s="51">
        <f t="shared" si="41"/>
        <v>197845590</v>
      </c>
      <c r="G33" s="92">
        <f t="shared" ref="G33" si="42">E33/C33*100</f>
        <v>34.948503950989966</v>
      </c>
      <c r="H33" s="92">
        <f t="shared" ref="H33" si="43">F33/D33*100</f>
        <v>1589.8476822059492</v>
      </c>
      <c r="I33" s="51">
        <f t="shared" ref="I33:J39" si="44">I68+I103+I138+I173+I208+I243</f>
        <v>10821</v>
      </c>
      <c r="J33" s="51">
        <f t="shared" si="44"/>
        <v>15995411.087409999</v>
      </c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27"/>
      <c r="AJ33" s="27"/>
      <c r="AK33" s="27"/>
      <c r="AL33" s="27"/>
      <c r="AM33" s="27"/>
      <c r="AN33" s="27"/>
      <c r="AO33" s="27"/>
      <c r="AP33" s="27"/>
      <c r="AQ33" s="27"/>
      <c r="AR33" s="27"/>
      <c r="AS33" s="27"/>
      <c r="AT33" s="27"/>
      <c r="AU33" s="27"/>
      <c r="AV33" s="27"/>
      <c r="AW33" s="27"/>
      <c r="AX33" s="27"/>
      <c r="AY33" s="27"/>
      <c r="AZ33" s="27"/>
      <c r="BA33" s="27"/>
      <c r="BB33" s="27"/>
      <c r="BC33" s="27"/>
      <c r="BD33" s="27"/>
      <c r="BE33" s="27"/>
      <c r="BF33" s="27"/>
      <c r="BG33" s="27"/>
      <c r="BH33" s="27"/>
      <c r="BI33" s="27"/>
      <c r="BJ33" s="27"/>
      <c r="BK33" s="27"/>
      <c r="BL33" s="27"/>
      <c r="BM33" s="27"/>
      <c r="BN33" s="27"/>
      <c r="BO33" s="27"/>
      <c r="BP33" s="27"/>
      <c r="BQ33" s="27"/>
      <c r="BR33" s="27"/>
      <c r="BS33" s="27"/>
      <c r="BT33" s="27"/>
      <c r="BU33" s="27"/>
      <c r="BV33" s="27"/>
      <c r="BW33" s="27"/>
      <c r="BX33" s="27"/>
      <c r="BY33" s="27"/>
      <c r="BZ33" s="27"/>
      <c r="CA33" s="27"/>
    </row>
    <row r="34" spans="1:79" ht="15" customHeight="1" x14ac:dyDescent="0.25">
      <c r="A34" s="29" t="s">
        <v>50</v>
      </c>
      <c r="B34" s="32" t="s">
        <v>34</v>
      </c>
      <c r="C34" s="51">
        <f t="shared" si="41"/>
        <v>18332</v>
      </c>
      <c r="D34" s="51">
        <f t="shared" si="41"/>
        <v>23120027</v>
      </c>
      <c r="E34" s="51">
        <f t="shared" si="41"/>
        <v>7311</v>
      </c>
      <c r="F34" s="51">
        <f t="shared" si="41"/>
        <v>10437886</v>
      </c>
      <c r="G34" s="92">
        <f t="shared" ref="G34:G39" si="45">E34/C34*100</f>
        <v>39.881082260528039</v>
      </c>
      <c r="H34" s="92">
        <f t="shared" ref="H34:H39" si="46">F34/D34*100</f>
        <v>45.146513020940674</v>
      </c>
      <c r="I34" s="51">
        <f t="shared" si="44"/>
        <v>14070</v>
      </c>
      <c r="J34" s="51">
        <f t="shared" si="44"/>
        <v>29483466.051199995</v>
      </c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27"/>
      <c r="AJ34" s="27"/>
      <c r="AK34" s="27"/>
      <c r="AL34" s="27"/>
      <c r="AM34" s="27"/>
      <c r="AN34" s="27"/>
      <c r="AO34" s="27"/>
      <c r="AP34" s="27"/>
      <c r="AQ34" s="27"/>
      <c r="AR34" s="27"/>
      <c r="AS34" s="27"/>
      <c r="AT34" s="27"/>
      <c r="AU34" s="27"/>
      <c r="AV34" s="27"/>
      <c r="AW34" s="27"/>
      <c r="AX34" s="27"/>
      <c r="AY34" s="27"/>
      <c r="AZ34" s="27"/>
      <c r="BA34" s="27"/>
      <c r="BB34" s="27"/>
      <c r="BC34" s="27"/>
      <c r="BD34" s="27"/>
      <c r="BE34" s="27"/>
      <c r="BF34" s="27"/>
      <c r="BG34" s="27"/>
      <c r="BH34" s="27"/>
      <c r="BI34" s="27"/>
      <c r="BJ34" s="27"/>
      <c r="BK34" s="27"/>
      <c r="BL34" s="27"/>
      <c r="BM34" s="27"/>
      <c r="BN34" s="27"/>
      <c r="BO34" s="27"/>
      <c r="BP34" s="27"/>
      <c r="BQ34" s="27"/>
      <c r="BR34" s="27"/>
      <c r="BS34" s="27"/>
      <c r="BT34" s="27"/>
      <c r="BU34" s="27"/>
      <c r="BV34" s="27"/>
      <c r="BW34" s="27"/>
      <c r="BX34" s="27"/>
      <c r="BY34" s="27"/>
      <c r="BZ34" s="27"/>
      <c r="CA34" s="27"/>
    </row>
    <row r="35" spans="1:79" ht="15" customHeight="1" x14ac:dyDescent="0.25">
      <c r="A35" s="29" t="s">
        <v>51</v>
      </c>
      <c r="B35" s="32" t="s">
        <v>52</v>
      </c>
      <c r="C35" s="51">
        <f t="shared" si="41"/>
        <v>475976</v>
      </c>
      <c r="D35" s="51">
        <f t="shared" si="41"/>
        <v>1429507423</v>
      </c>
      <c r="E35" s="51">
        <f t="shared" si="41"/>
        <v>209629</v>
      </c>
      <c r="F35" s="51">
        <f t="shared" si="41"/>
        <v>703054843</v>
      </c>
      <c r="G35" s="92">
        <f t="shared" si="45"/>
        <v>44.041926483688258</v>
      </c>
      <c r="H35" s="92">
        <f t="shared" si="46"/>
        <v>49.181615407393373</v>
      </c>
      <c r="I35" s="51">
        <f t="shared" si="44"/>
        <v>647422</v>
      </c>
      <c r="J35" s="51">
        <f t="shared" si="44"/>
        <v>2341308162.2670298</v>
      </c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27"/>
      <c r="AJ35" s="27"/>
      <c r="AK35" s="27"/>
      <c r="AL35" s="27"/>
      <c r="AM35" s="27"/>
      <c r="AN35" s="27"/>
      <c r="AO35" s="27"/>
      <c r="AP35" s="27"/>
      <c r="AQ35" s="27"/>
      <c r="AR35" s="27"/>
      <c r="AS35" s="27"/>
      <c r="AT35" s="27"/>
      <c r="AU35" s="27"/>
      <c r="AV35" s="27"/>
      <c r="AW35" s="27"/>
      <c r="AX35" s="27"/>
      <c r="AY35" s="27"/>
      <c r="AZ35" s="27"/>
      <c r="BA35" s="27"/>
      <c r="BB35" s="27"/>
      <c r="BC35" s="27"/>
      <c r="BD35" s="27"/>
      <c r="BE35" s="27"/>
      <c r="BF35" s="27"/>
      <c r="BG35" s="27"/>
      <c r="BH35" s="27"/>
      <c r="BI35" s="27"/>
      <c r="BJ35" s="27"/>
      <c r="BK35" s="27"/>
      <c r="BL35" s="27"/>
      <c r="BM35" s="27"/>
      <c r="BN35" s="27"/>
      <c r="BO35" s="27"/>
      <c r="BP35" s="27"/>
      <c r="BQ35" s="27"/>
      <c r="BR35" s="27"/>
      <c r="BS35" s="27"/>
      <c r="BT35" s="27"/>
      <c r="BU35" s="27"/>
      <c r="BV35" s="27"/>
      <c r="BW35" s="27"/>
      <c r="BX35" s="27"/>
      <c r="BY35" s="27"/>
      <c r="BZ35" s="27"/>
      <c r="CA35" s="27"/>
    </row>
    <row r="36" spans="1:79" ht="15" customHeight="1" x14ac:dyDescent="0.25">
      <c r="A36" s="29" t="s">
        <v>53</v>
      </c>
      <c r="B36" s="32" t="s">
        <v>54</v>
      </c>
      <c r="C36" s="51">
        <f t="shared" si="41"/>
        <v>3938949</v>
      </c>
      <c r="D36" s="51">
        <f t="shared" si="41"/>
        <v>755868282</v>
      </c>
      <c r="E36" s="51">
        <f t="shared" si="41"/>
        <v>971720</v>
      </c>
      <c r="F36" s="51">
        <f t="shared" si="41"/>
        <v>465512104</v>
      </c>
      <c r="G36" s="92">
        <f t="shared" si="45"/>
        <v>24.669524789480647</v>
      </c>
      <c r="H36" s="92">
        <f t="shared" si="46"/>
        <v>61.5864053414534</v>
      </c>
      <c r="I36" s="51">
        <f t="shared" si="44"/>
        <v>2138616</v>
      </c>
      <c r="J36" s="51">
        <f t="shared" si="44"/>
        <v>794851326.43532991</v>
      </c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27"/>
      <c r="AI36" s="27"/>
      <c r="AJ36" s="27"/>
      <c r="AK36" s="27"/>
      <c r="AL36" s="27"/>
      <c r="AM36" s="27"/>
      <c r="AN36" s="27"/>
      <c r="AO36" s="27"/>
      <c r="AP36" s="27"/>
      <c r="AQ36" s="27"/>
      <c r="AR36" s="27"/>
      <c r="AS36" s="27"/>
      <c r="AT36" s="27"/>
      <c r="AU36" s="27"/>
      <c r="AV36" s="27"/>
      <c r="AW36" s="27"/>
      <c r="AX36" s="27"/>
      <c r="AY36" s="27"/>
      <c r="AZ36" s="27"/>
      <c r="BA36" s="27"/>
      <c r="BB36" s="27"/>
      <c r="BC36" s="27"/>
      <c r="BD36" s="27"/>
      <c r="BE36" s="27"/>
      <c r="BF36" s="27"/>
      <c r="BG36" s="27"/>
      <c r="BH36" s="27"/>
      <c r="BI36" s="27"/>
      <c r="BJ36" s="27"/>
      <c r="BK36" s="27"/>
      <c r="BL36" s="27"/>
      <c r="BM36" s="27"/>
      <c r="BN36" s="27"/>
      <c r="BO36" s="27"/>
      <c r="BP36" s="27"/>
      <c r="BQ36" s="27"/>
      <c r="BR36" s="27"/>
      <c r="BS36" s="27"/>
      <c r="BT36" s="27"/>
      <c r="BU36" s="27"/>
      <c r="BV36" s="27"/>
      <c r="BW36" s="27"/>
      <c r="BX36" s="27"/>
      <c r="BY36" s="27"/>
      <c r="BZ36" s="27"/>
      <c r="CA36" s="27"/>
    </row>
    <row r="37" spans="1:79" ht="15" customHeight="1" x14ac:dyDescent="0.25">
      <c r="A37" s="29" t="s">
        <v>55</v>
      </c>
      <c r="B37" s="32" t="s">
        <v>42</v>
      </c>
      <c r="C37" s="51">
        <f t="shared" si="41"/>
        <v>14319098</v>
      </c>
      <c r="D37" s="51">
        <f t="shared" si="41"/>
        <v>11280029613.216591</v>
      </c>
      <c r="E37" s="51">
        <f t="shared" si="41"/>
        <v>27423299</v>
      </c>
      <c r="F37" s="51">
        <f t="shared" si="41"/>
        <v>18769043925</v>
      </c>
      <c r="G37" s="92">
        <f t="shared" si="45"/>
        <v>191.5155479765555</v>
      </c>
      <c r="H37" s="92">
        <f t="shared" si="46"/>
        <v>166.39179655174553</v>
      </c>
      <c r="I37" s="51">
        <f t="shared" si="44"/>
        <v>24367759</v>
      </c>
      <c r="J37" s="51">
        <f t="shared" si="44"/>
        <v>17764810266.753769</v>
      </c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27"/>
      <c r="AI37" s="27"/>
      <c r="AJ37" s="27"/>
      <c r="AK37" s="27"/>
      <c r="AL37" s="27"/>
      <c r="AM37" s="27"/>
      <c r="AN37" s="27"/>
      <c r="AO37" s="27"/>
      <c r="AP37" s="27"/>
      <c r="AQ37" s="27"/>
      <c r="AR37" s="27"/>
      <c r="AS37" s="27"/>
      <c r="AT37" s="27"/>
      <c r="AU37" s="27"/>
      <c r="AV37" s="27"/>
      <c r="AW37" s="27"/>
      <c r="AX37" s="27"/>
      <c r="AY37" s="27"/>
      <c r="AZ37" s="27"/>
      <c r="BA37" s="27"/>
      <c r="BB37" s="27"/>
      <c r="BC37" s="27"/>
      <c r="BD37" s="27"/>
      <c r="BE37" s="27"/>
      <c r="BF37" s="27"/>
      <c r="BG37" s="27"/>
      <c r="BH37" s="27"/>
      <c r="BI37" s="27"/>
      <c r="BJ37" s="27"/>
      <c r="BK37" s="27"/>
      <c r="BL37" s="27"/>
      <c r="BM37" s="27"/>
      <c r="BN37" s="27"/>
      <c r="BO37" s="27"/>
      <c r="BP37" s="27"/>
      <c r="BQ37" s="27"/>
      <c r="BR37" s="27"/>
      <c r="BS37" s="27"/>
      <c r="BT37" s="27"/>
      <c r="BU37" s="27"/>
      <c r="BV37" s="27"/>
      <c r="BW37" s="27"/>
      <c r="BX37" s="27"/>
      <c r="BY37" s="27"/>
      <c r="BZ37" s="27"/>
      <c r="CA37" s="27"/>
    </row>
    <row r="38" spans="1:79" ht="30" x14ac:dyDescent="0.25">
      <c r="A38" s="84">
        <v>5</v>
      </c>
      <c r="B38" s="88" t="s">
        <v>56</v>
      </c>
      <c r="C38" s="86">
        <f>C73+C108+C143+C178+C213+C248</f>
        <v>18797407</v>
      </c>
      <c r="D38" s="86">
        <f t="shared" si="41"/>
        <v>13500969656.216591</v>
      </c>
      <c r="E38" s="86">
        <f t="shared" si="41"/>
        <v>28627704</v>
      </c>
      <c r="F38" s="86">
        <f t="shared" si="41"/>
        <v>20145894348</v>
      </c>
      <c r="G38" s="91">
        <f t="shared" si="45"/>
        <v>152.29602678709887</v>
      </c>
      <c r="H38" s="91">
        <f t="shared" si="46"/>
        <v>149.21812922321266</v>
      </c>
      <c r="I38" s="86">
        <f t="shared" si="44"/>
        <v>27178688</v>
      </c>
      <c r="J38" s="86">
        <f t="shared" si="44"/>
        <v>20946448632.594742</v>
      </c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  <c r="AF38" s="27"/>
      <c r="AG38" s="27"/>
      <c r="AH38" s="27"/>
      <c r="AI38" s="27"/>
      <c r="AJ38" s="27"/>
      <c r="AK38" s="27"/>
      <c r="AL38" s="27"/>
      <c r="AM38" s="27"/>
      <c r="AN38" s="27"/>
      <c r="AO38" s="27"/>
      <c r="AP38" s="27"/>
      <c r="AQ38" s="27"/>
      <c r="AR38" s="27"/>
      <c r="AS38" s="27"/>
      <c r="AT38" s="27"/>
      <c r="AU38" s="27"/>
      <c r="AV38" s="27"/>
      <c r="AW38" s="27"/>
      <c r="AX38" s="27"/>
      <c r="AY38" s="27"/>
      <c r="AZ38" s="27"/>
      <c r="BA38" s="27"/>
      <c r="BB38" s="27"/>
      <c r="BC38" s="27"/>
      <c r="BD38" s="27"/>
      <c r="BE38" s="27"/>
      <c r="BF38" s="27"/>
      <c r="BG38" s="27"/>
      <c r="BH38" s="27"/>
      <c r="BI38" s="27"/>
      <c r="BJ38" s="27"/>
      <c r="BK38" s="27"/>
      <c r="BL38" s="27"/>
      <c r="BM38" s="27"/>
      <c r="BN38" s="27"/>
      <c r="BO38" s="27"/>
      <c r="BP38" s="27"/>
      <c r="BQ38" s="27"/>
      <c r="BR38" s="27"/>
      <c r="BS38" s="27"/>
      <c r="BT38" s="27"/>
      <c r="BU38" s="27"/>
      <c r="BV38" s="27"/>
      <c r="BW38" s="27"/>
      <c r="BX38" s="27"/>
      <c r="BY38" s="27"/>
      <c r="BZ38" s="27"/>
      <c r="CA38" s="27"/>
    </row>
    <row r="39" spans="1:79" s="28" customFormat="1" ht="15" customHeight="1" x14ac:dyDescent="0.25">
      <c r="A39" s="84"/>
      <c r="B39" s="89" t="s">
        <v>57</v>
      </c>
      <c r="C39" s="86">
        <f>C74+C109+C144+C179+C214+C249</f>
        <v>31992380.399999999</v>
      </c>
      <c r="D39" s="86">
        <f t="shared" si="41"/>
        <v>18111768106.396725</v>
      </c>
      <c r="E39" s="156">
        <f t="shared" si="41"/>
        <v>39032738</v>
      </c>
      <c r="F39" s="156">
        <f t="shared" si="41"/>
        <v>24379617503</v>
      </c>
      <c r="G39" s="91">
        <f t="shared" si="45"/>
        <v>122.00635748879756</v>
      </c>
      <c r="H39" s="91">
        <f t="shared" si="46"/>
        <v>134.60650202555095</v>
      </c>
      <c r="I39" s="157">
        <f t="shared" si="44"/>
        <v>44060247</v>
      </c>
      <c r="J39" s="157">
        <f t="shared" si="44"/>
        <v>27427409633.606842</v>
      </c>
    </row>
    <row r="40" spans="1:79" s="28" customFormat="1" ht="15" customHeight="1" x14ac:dyDescent="0.25">
      <c r="A40" s="163"/>
      <c r="B40" s="163"/>
      <c r="C40" s="163"/>
      <c r="D40" s="163"/>
      <c r="E40" s="163"/>
      <c r="F40" s="163"/>
      <c r="G40" s="163"/>
      <c r="H40" s="163"/>
      <c r="I40" s="163"/>
      <c r="J40" s="163"/>
    </row>
    <row r="41" spans="1:79" x14ac:dyDescent="0.25">
      <c r="A41" s="160" t="s">
        <v>63</v>
      </c>
      <c r="B41" s="160"/>
      <c r="C41" s="160"/>
      <c r="D41" s="160"/>
      <c r="E41" s="160"/>
      <c r="F41" s="160"/>
      <c r="G41" s="160"/>
      <c r="H41" s="160"/>
      <c r="I41" s="160"/>
      <c r="J41" s="160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7"/>
      <c r="AK41" s="27"/>
      <c r="AL41" s="27"/>
      <c r="AM41" s="27"/>
      <c r="AN41" s="27"/>
      <c r="AO41" s="27"/>
      <c r="AP41" s="27"/>
      <c r="AQ41" s="27"/>
      <c r="AR41" s="27"/>
      <c r="AS41" s="27"/>
      <c r="AT41" s="27"/>
      <c r="AU41" s="27"/>
      <c r="AV41" s="27"/>
      <c r="AW41" s="27"/>
      <c r="AX41" s="27"/>
      <c r="AY41" s="27"/>
      <c r="AZ41" s="27"/>
      <c r="BA41" s="27"/>
      <c r="BB41" s="27"/>
      <c r="BC41" s="27"/>
      <c r="BD41" s="27"/>
      <c r="BE41" s="27"/>
      <c r="BF41" s="27"/>
      <c r="BG41" s="27"/>
      <c r="BH41" s="27"/>
      <c r="BI41" s="27"/>
      <c r="BJ41" s="27"/>
      <c r="BK41" s="27"/>
      <c r="BL41" s="27"/>
      <c r="BM41" s="27"/>
      <c r="BN41" s="27"/>
      <c r="BO41" s="27"/>
      <c r="BP41" s="27"/>
      <c r="BQ41" s="27"/>
      <c r="BR41" s="27"/>
      <c r="BS41" s="27"/>
      <c r="BT41" s="27"/>
      <c r="BU41" s="27"/>
      <c r="BV41" s="27"/>
      <c r="BW41" s="27"/>
      <c r="BX41" s="27"/>
      <c r="BY41" s="27"/>
      <c r="BZ41" s="27"/>
      <c r="CA41" s="27"/>
    </row>
    <row r="42" spans="1:79" ht="34.5" customHeight="1" x14ac:dyDescent="0.25">
      <c r="A42" s="163"/>
      <c r="B42" s="161" t="s">
        <v>2</v>
      </c>
      <c r="C42" s="161" t="s">
        <v>3</v>
      </c>
      <c r="D42" s="161"/>
      <c r="E42" s="161" t="s">
        <v>4</v>
      </c>
      <c r="F42" s="161"/>
      <c r="G42" s="161" t="s">
        <v>5</v>
      </c>
      <c r="H42" s="161"/>
      <c r="I42" s="161" t="s">
        <v>6</v>
      </c>
      <c r="J42" s="161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  <c r="AJ42" s="27"/>
      <c r="AK42" s="27"/>
      <c r="AL42" s="27"/>
      <c r="AM42" s="27"/>
      <c r="AN42" s="27"/>
      <c r="AO42" s="27"/>
      <c r="AP42" s="27"/>
      <c r="AQ42" s="27"/>
      <c r="AR42" s="27"/>
      <c r="AS42" s="27"/>
      <c r="AT42" s="27"/>
      <c r="AU42" s="27"/>
      <c r="AV42" s="27"/>
      <c r="AW42" s="27"/>
      <c r="AX42" s="27"/>
      <c r="AY42" s="27"/>
      <c r="AZ42" s="27"/>
      <c r="BA42" s="27"/>
      <c r="BB42" s="27"/>
      <c r="BC42" s="27"/>
      <c r="BD42" s="27"/>
      <c r="BE42" s="27"/>
      <c r="BF42" s="27"/>
      <c r="BG42" s="27"/>
      <c r="BH42" s="27"/>
      <c r="BI42" s="27"/>
      <c r="BJ42" s="27"/>
      <c r="BK42" s="27"/>
      <c r="BL42" s="27"/>
      <c r="BM42" s="27"/>
      <c r="BN42" s="27"/>
      <c r="BO42" s="27"/>
      <c r="BP42" s="27"/>
      <c r="BQ42" s="27"/>
      <c r="BR42" s="27"/>
      <c r="BS42" s="27"/>
      <c r="BT42" s="27"/>
      <c r="BU42" s="27"/>
      <c r="BV42" s="27"/>
      <c r="BW42" s="27"/>
      <c r="BX42" s="27"/>
      <c r="BY42" s="27"/>
      <c r="BZ42" s="27"/>
      <c r="CA42" s="27"/>
    </row>
    <row r="43" spans="1:79" x14ac:dyDescent="0.25">
      <c r="A43" s="163"/>
      <c r="B43" s="161"/>
      <c r="C43" s="29" t="s">
        <v>7</v>
      </c>
      <c r="D43" s="29" t="s">
        <v>8</v>
      </c>
      <c r="E43" s="29" t="s">
        <v>7</v>
      </c>
      <c r="F43" s="29" t="s">
        <v>8</v>
      </c>
      <c r="G43" s="29" t="s">
        <v>7</v>
      </c>
      <c r="H43" s="29" t="s">
        <v>8</v>
      </c>
      <c r="I43" s="29" t="s">
        <v>7</v>
      </c>
      <c r="J43" s="79" t="s">
        <v>8</v>
      </c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7"/>
      <c r="AK43" s="27"/>
      <c r="AL43" s="27"/>
      <c r="AM43" s="27"/>
      <c r="AN43" s="27"/>
      <c r="AO43" s="27"/>
      <c r="AP43" s="27"/>
      <c r="AQ43" s="27"/>
      <c r="AR43" s="27"/>
      <c r="AS43" s="27"/>
      <c r="AT43" s="27"/>
      <c r="AU43" s="27"/>
      <c r="AV43" s="27"/>
      <c r="AW43" s="27"/>
      <c r="AX43" s="27"/>
      <c r="AY43" s="27"/>
      <c r="AZ43" s="27"/>
      <c r="BA43" s="27"/>
      <c r="BB43" s="27"/>
      <c r="BC43" s="27"/>
      <c r="BD43" s="27"/>
      <c r="BE43" s="27"/>
      <c r="BF43" s="27"/>
      <c r="BG43" s="27"/>
      <c r="BH43" s="27"/>
      <c r="BI43" s="27"/>
      <c r="BJ43" s="27"/>
      <c r="BK43" s="27"/>
      <c r="BL43" s="27"/>
      <c r="BM43" s="27"/>
      <c r="BN43" s="27"/>
      <c r="BO43" s="27"/>
      <c r="BP43" s="27"/>
      <c r="BQ43" s="27"/>
      <c r="BR43" s="27"/>
      <c r="BS43" s="27"/>
      <c r="BT43" s="27"/>
      <c r="BU43" s="27"/>
      <c r="BV43" s="27"/>
      <c r="BW43" s="27"/>
      <c r="BX43" s="27"/>
      <c r="BY43" s="27"/>
      <c r="BZ43" s="27"/>
      <c r="CA43" s="27"/>
    </row>
    <row r="44" spans="1:79" x14ac:dyDescent="0.25">
      <c r="A44" s="33">
        <v>1</v>
      </c>
      <c r="B44" s="80" t="s">
        <v>67</v>
      </c>
      <c r="C44" s="159"/>
      <c r="D44" s="159"/>
      <c r="E44" s="159"/>
      <c r="F44" s="159"/>
      <c r="G44" s="159"/>
      <c r="H44" s="159"/>
      <c r="I44" s="159"/>
      <c r="J44" s="159"/>
    </row>
    <row r="45" spans="1:79" x14ac:dyDescent="0.25">
      <c r="A45" s="84" t="s">
        <v>10</v>
      </c>
      <c r="B45" s="85" t="s">
        <v>11</v>
      </c>
      <c r="C45" s="86">
        <f>SUM(BoB:Union!C8)</f>
        <v>4454161.4000000004</v>
      </c>
      <c r="D45" s="86">
        <f>SUM(BoB:Union!D8)</f>
        <v>516724208.09787774</v>
      </c>
      <c r="E45" s="86">
        <f>SUM(BoB:Union!E8)</f>
        <v>2204896</v>
      </c>
      <c r="F45" s="86">
        <f>SUM(BoB:Union!F8)</f>
        <v>413164972</v>
      </c>
      <c r="G45" s="91">
        <f t="shared" ref="G45:G66" si="47">E45/C45*100</f>
        <v>49.501933180957472</v>
      </c>
      <c r="H45" s="91">
        <f t="shared" ref="H45:H66" si="48">F45/D45*100</f>
        <v>79.958508915405488</v>
      </c>
      <c r="I45" s="86">
        <f>SUM(BoB:Union!I8)</f>
        <v>4121453</v>
      </c>
      <c r="J45" s="86">
        <f>SUM(BoB:Union!J8)</f>
        <v>791849192</v>
      </c>
    </row>
    <row r="46" spans="1:79" x14ac:dyDescent="0.25">
      <c r="A46" s="29" t="s">
        <v>12</v>
      </c>
      <c r="B46" s="31" t="s">
        <v>13</v>
      </c>
      <c r="C46" s="51">
        <f>SUM(BoB:Union!C9)</f>
        <v>4146561.4</v>
      </c>
      <c r="D46" s="51">
        <f>SUM(BoB:Union!D9)</f>
        <v>422928497.66794443</v>
      </c>
      <c r="E46" s="51">
        <f>SUM(BoB:Union!E9)</f>
        <v>2104352</v>
      </c>
      <c r="F46" s="51">
        <f>SUM(BoB:Union!F9)</f>
        <v>266563731.00000003</v>
      </c>
      <c r="G46" s="91">
        <f t="shared" si="47"/>
        <v>50.749326900115356</v>
      </c>
      <c r="H46" s="91">
        <f t="shared" si="48"/>
        <v>63.028084527254599</v>
      </c>
      <c r="I46" s="51">
        <f>SUM(BoB:Union!I9)</f>
        <v>3921411</v>
      </c>
      <c r="J46" s="51">
        <f>SUM(BoB:Union!J9)</f>
        <v>566398534</v>
      </c>
    </row>
    <row r="47" spans="1:79" x14ac:dyDescent="0.25">
      <c r="A47" s="29" t="s">
        <v>14</v>
      </c>
      <c r="B47" s="31" t="s">
        <v>15</v>
      </c>
      <c r="C47" s="51">
        <f>SUM(BoB:Union!C10)</f>
        <v>209186</v>
      </c>
      <c r="D47" s="51">
        <f>SUM(BoB:Union!D10)</f>
        <v>33306695.689859804</v>
      </c>
      <c r="E47" s="51">
        <f>SUM(BoB:Union!E10)</f>
        <v>1233</v>
      </c>
      <c r="F47" s="51">
        <f>SUM(BoB:Union!F10)</f>
        <v>2894711</v>
      </c>
      <c r="G47" s="91">
        <f t="shared" si="47"/>
        <v>0.5894275907565516</v>
      </c>
      <c r="H47" s="91">
        <f t="shared" si="48"/>
        <v>8.6910782953509624</v>
      </c>
      <c r="I47" s="51">
        <f>SUM(BoB:Union!I10)</f>
        <v>17795</v>
      </c>
      <c r="J47" s="51">
        <f>SUM(BoB:Union!J10)</f>
        <v>14746041</v>
      </c>
    </row>
    <row r="48" spans="1:79" x14ac:dyDescent="0.25">
      <c r="A48" s="29" t="s">
        <v>16</v>
      </c>
      <c r="B48" s="31" t="s">
        <v>17</v>
      </c>
      <c r="C48" s="51">
        <f>SUM(BoB:Union!C11)</f>
        <v>98414</v>
      </c>
      <c r="D48" s="51">
        <f>SUM(BoB:Union!D11)</f>
        <v>60489014.740073554</v>
      </c>
      <c r="E48" s="51">
        <f>SUM(BoB:Union!E11)</f>
        <v>99311</v>
      </c>
      <c r="F48" s="51">
        <f>SUM(BoB:Union!F11)</f>
        <v>143706530</v>
      </c>
      <c r="G48" s="91">
        <f t="shared" si="47"/>
        <v>100.91145568719897</v>
      </c>
      <c r="H48" s="91">
        <f t="shared" si="48"/>
        <v>237.57459204372759</v>
      </c>
      <c r="I48" s="51">
        <f>SUM(BoB:Union!I11)</f>
        <v>182247</v>
      </c>
      <c r="J48" s="51">
        <f>SUM(BoB:Union!J11)</f>
        <v>210704617.00000003</v>
      </c>
    </row>
    <row r="49" spans="1:10" ht="30" x14ac:dyDescent="0.25">
      <c r="A49" s="93"/>
      <c r="B49" s="94" t="s">
        <v>18</v>
      </c>
      <c r="C49" s="95">
        <f>SUM(BoB:Union!C12)</f>
        <v>0</v>
      </c>
      <c r="D49" s="95">
        <f>SUM(BoB:Union!D12)</f>
        <v>0</v>
      </c>
      <c r="E49" s="95">
        <f>SUM(BoB:Union!E12)</f>
        <v>369</v>
      </c>
      <c r="F49" s="95">
        <f>SUM(BoB:Union!F12)</f>
        <v>2297564.3125600005</v>
      </c>
      <c r="G49" s="91" t="e">
        <f t="shared" si="47"/>
        <v>#DIV/0!</v>
      </c>
      <c r="H49" s="91" t="e">
        <f t="shared" si="48"/>
        <v>#DIV/0!</v>
      </c>
      <c r="I49" s="95">
        <f>SUM(BoB:Union!I12)</f>
        <v>1804</v>
      </c>
      <c r="J49" s="95">
        <f>SUM(BoB:Union!J12)</f>
        <v>14504654.01498</v>
      </c>
    </row>
    <row r="50" spans="1:10" ht="30" x14ac:dyDescent="0.25">
      <c r="A50" s="93"/>
      <c r="B50" s="94" t="s">
        <v>19</v>
      </c>
      <c r="C50" s="95">
        <f>SUM(BoB:Union!C13)</f>
        <v>0</v>
      </c>
      <c r="D50" s="95">
        <f>SUM(BoB:Union!D13)</f>
        <v>0</v>
      </c>
      <c r="E50" s="95">
        <f>SUM(BoB:Union!E13)</f>
        <v>1401294</v>
      </c>
      <c r="F50" s="95">
        <f>SUM(BoB:Union!F13)</f>
        <v>162521039.837125</v>
      </c>
      <c r="G50" s="91" t="e">
        <f t="shared" si="47"/>
        <v>#DIV/0!</v>
      </c>
      <c r="H50" s="91" t="e">
        <f t="shared" si="48"/>
        <v>#DIV/0!</v>
      </c>
      <c r="I50" s="95">
        <f>SUM(BoB:Union!I13)</f>
        <v>3207018</v>
      </c>
      <c r="J50" s="95">
        <f>SUM(BoB:Union!J13)</f>
        <v>415385177.07830501</v>
      </c>
    </row>
    <row r="51" spans="1:10" x14ac:dyDescent="0.25">
      <c r="A51" s="84" t="s">
        <v>20</v>
      </c>
      <c r="B51" s="87" t="s">
        <v>21</v>
      </c>
      <c r="C51" s="86">
        <f>SUM(BoB:Union!C14)</f>
        <v>1105402</v>
      </c>
      <c r="D51" s="86">
        <f>SUM(BoB:Union!D14)</f>
        <v>1416095417</v>
      </c>
      <c r="E51" s="86">
        <f>SUM(BoB:Union!E14)</f>
        <v>393491</v>
      </c>
      <c r="F51" s="86">
        <f>SUM(BoB:Union!F14)</f>
        <v>915278484</v>
      </c>
      <c r="G51" s="91">
        <f t="shared" si="47"/>
        <v>35.597094993495581</v>
      </c>
      <c r="H51" s="91">
        <f t="shared" si="48"/>
        <v>64.633955665149927</v>
      </c>
      <c r="I51" s="86">
        <f>SUM(BoB:Union!I14)</f>
        <v>1094233</v>
      </c>
      <c r="J51" s="86">
        <f>SUM(BoB:Union!J14)</f>
        <v>1535027960</v>
      </c>
    </row>
    <row r="52" spans="1:10" ht="30" x14ac:dyDescent="0.25">
      <c r="A52" s="29" t="s">
        <v>22</v>
      </c>
      <c r="B52" s="31" t="s">
        <v>23</v>
      </c>
      <c r="C52" s="51">
        <f>SUM(BoB:Union!C15)</f>
        <v>347176</v>
      </c>
      <c r="D52" s="51">
        <f>SUM(BoB:Union!D15)</f>
        <v>366593488</v>
      </c>
      <c r="E52" s="51">
        <f>SUM(BoB:Union!E15)</f>
        <v>346381</v>
      </c>
      <c r="F52" s="51">
        <f>SUM(BoB:Union!F15)</f>
        <v>376830786</v>
      </c>
      <c r="G52" s="91">
        <f t="shared" si="47"/>
        <v>99.771009516786876</v>
      </c>
      <c r="H52" s="91">
        <f t="shared" si="48"/>
        <v>102.79254769522801</v>
      </c>
      <c r="I52" s="51">
        <f>SUM(BoB:Union!I15)</f>
        <v>975755</v>
      </c>
      <c r="J52" s="51">
        <f>SUM(BoB:Union!J15)</f>
        <v>583200228</v>
      </c>
    </row>
    <row r="53" spans="1:10" x14ac:dyDescent="0.25">
      <c r="A53" s="29" t="s">
        <v>24</v>
      </c>
      <c r="B53" s="32" t="s">
        <v>25</v>
      </c>
      <c r="C53" s="51">
        <f>SUM(BoB:Union!C16)</f>
        <v>441644</v>
      </c>
      <c r="D53" s="51">
        <f>SUM(BoB:Union!D16)</f>
        <v>668407936</v>
      </c>
      <c r="E53" s="51">
        <f>SUM(BoB:Union!E16)</f>
        <v>34216</v>
      </c>
      <c r="F53" s="51">
        <f>SUM(BoB:Union!F16)</f>
        <v>323387705.99999994</v>
      </c>
      <c r="G53" s="91">
        <f t="shared" si="47"/>
        <v>7.7474164711849367</v>
      </c>
      <c r="H53" s="91">
        <f t="shared" si="48"/>
        <v>48.381787316181708</v>
      </c>
      <c r="I53" s="51">
        <f>SUM(BoB:Union!I16)</f>
        <v>94135</v>
      </c>
      <c r="J53" s="51">
        <f>SUM(BoB:Union!J16)</f>
        <v>617924670</v>
      </c>
    </row>
    <row r="54" spans="1:10" x14ac:dyDescent="0.25">
      <c r="A54" s="29" t="s">
        <v>26</v>
      </c>
      <c r="B54" s="32" t="s">
        <v>27</v>
      </c>
      <c r="C54" s="51">
        <f>SUM(BoB:Union!C17)</f>
        <v>109142</v>
      </c>
      <c r="D54" s="51">
        <f>SUM(BoB:Union!D17)</f>
        <v>223903744</v>
      </c>
      <c r="E54" s="51">
        <f>SUM(BoB:Union!E17)</f>
        <v>5133</v>
      </c>
      <c r="F54" s="51">
        <f>SUM(BoB:Union!F17)</f>
        <v>206945438</v>
      </c>
      <c r="G54" s="91">
        <f t="shared" si="47"/>
        <v>4.7030474061314615</v>
      </c>
      <c r="H54" s="91">
        <f t="shared" si="48"/>
        <v>92.426073053963762</v>
      </c>
      <c r="I54" s="51">
        <f>SUM(BoB:Union!I17)</f>
        <v>10518</v>
      </c>
      <c r="J54" s="51">
        <f>SUM(BoB:Union!J17)</f>
        <v>307149215</v>
      </c>
    </row>
    <row r="55" spans="1:10" ht="30" x14ac:dyDescent="0.25">
      <c r="A55" s="29" t="s">
        <v>28</v>
      </c>
      <c r="B55" s="32" t="s">
        <v>29</v>
      </c>
      <c r="C55" s="51">
        <f>SUM(BoB:Union!C18)</f>
        <v>207440</v>
      </c>
      <c r="D55" s="51">
        <f>SUM(BoB:Union!D18)</f>
        <v>157190249</v>
      </c>
      <c r="E55" s="51">
        <f>SUM(BoB:Union!E18)</f>
        <v>7761</v>
      </c>
      <c r="F55" s="51">
        <f>SUM(BoB:Union!F18)</f>
        <v>8114554</v>
      </c>
      <c r="G55" s="91">
        <f t="shared" si="47"/>
        <v>3.7413227921326646</v>
      </c>
      <c r="H55" s="91">
        <f t="shared" si="48"/>
        <v>5.1622502360181386</v>
      </c>
      <c r="I55" s="51">
        <f>SUM(BoB:Union!I18)</f>
        <v>13825</v>
      </c>
      <c r="J55" s="51">
        <f>SUM(BoB:Union!J18)</f>
        <v>26753847</v>
      </c>
    </row>
    <row r="56" spans="1:10" ht="17.25" customHeight="1" x14ac:dyDescent="0.25">
      <c r="A56" s="93"/>
      <c r="B56" s="96" t="s">
        <v>30</v>
      </c>
      <c r="C56" s="95">
        <f>SUM(BoB:Union!C19)</f>
        <v>0</v>
      </c>
      <c r="D56" s="95">
        <f>SUM(BoB:Union!D19)</f>
        <v>0</v>
      </c>
      <c r="E56" s="95">
        <f>SUM(BoB:Union!E19)</f>
        <v>170</v>
      </c>
      <c r="F56" s="95">
        <f>SUM(BoB:Union!F19)</f>
        <v>1000850</v>
      </c>
      <c r="G56" s="91" t="e">
        <f t="shared" si="47"/>
        <v>#DIV/0!</v>
      </c>
      <c r="H56" s="91" t="e">
        <f t="shared" si="48"/>
        <v>#DIV/0!</v>
      </c>
      <c r="I56" s="95">
        <f>SUM(BoB:Union!I19)</f>
        <v>326</v>
      </c>
      <c r="J56" s="95">
        <f>SUM(BoB:Union!J19)</f>
        <v>2595600</v>
      </c>
    </row>
    <row r="57" spans="1:10" x14ac:dyDescent="0.25">
      <c r="A57" s="29" t="s">
        <v>31</v>
      </c>
      <c r="B57" s="31" t="s">
        <v>32</v>
      </c>
      <c r="C57" s="51">
        <f>SUM(BoB:Union!C20)</f>
        <v>65415</v>
      </c>
      <c r="D57" s="51">
        <f>SUM(BoB:Union!D20)</f>
        <v>85119837</v>
      </c>
      <c r="E57" s="51">
        <f>SUM(BoB:Union!E20)</f>
        <v>100</v>
      </c>
      <c r="F57" s="51">
        <f>SUM(BoB:Union!F20)</f>
        <v>4386671</v>
      </c>
      <c r="G57" s="91">
        <f t="shared" si="47"/>
        <v>0.15287013681877246</v>
      </c>
      <c r="H57" s="91">
        <f t="shared" si="48"/>
        <v>5.1535237314892886</v>
      </c>
      <c r="I57" s="51">
        <f>SUM(BoB:Union!I20)</f>
        <v>382</v>
      </c>
      <c r="J57" s="51">
        <f>SUM(BoB:Union!J20)</f>
        <v>4303774</v>
      </c>
    </row>
    <row r="58" spans="1:10" x14ac:dyDescent="0.25">
      <c r="A58" s="29" t="s">
        <v>33</v>
      </c>
      <c r="B58" s="31" t="s">
        <v>34</v>
      </c>
      <c r="C58" s="51">
        <f>SUM(BoB:Union!C21)</f>
        <v>158402</v>
      </c>
      <c r="D58" s="51">
        <f>SUM(BoB:Union!D21)</f>
        <v>36660483</v>
      </c>
      <c r="E58" s="51">
        <f>SUM(BoB:Union!E21)</f>
        <v>53245</v>
      </c>
      <c r="F58" s="51">
        <f>SUM(BoB:Union!F21)</f>
        <v>10722200.999999998</v>
      </c>
      <c r="G58" s="91">
        <f t="shared" si="47"/>
        <v>33.613843259554805</v>
      </c>
      <c r="H58" s="91">
        <f t="shared" si="48"/>
        <v>29.247298787634623</v>
      </c>
      <c r="I58" s="51">
        <f>SUM(BoB:Union!I21)</f>
        <v>154025</v>
      </c>
      <c r="J58" s="51">
        <f>SUM(BoB:Union!J21)</f>
        <v>49960872</v>
      </c>
    </row>
    <row r="59" spans="1:10" x14ac:dyDescent="0.25">
      <c r="A59" s="29" t="s">
        <v>35</v>
      </c>
      <c r="B59" s="31" t="s">
        <v>36</v>
      </c>
      <c r="C59" s="51">
        <f>SUM(BoB:Union!C22)</f>
        <v>260799</v>
      </c>
      <c r="D59" s="51">
        <f>SUM(BoB:Union!D22)</f>
        <v>317135474</v>
      </c>
      <c r="E59" s="51">
        <f>SUM(BoB:Union!E22)</f>
        <v>167442</v>
      </c>
      <c r="F59" s="51">
        <f>SUM(BoB:Union!F22)</f>
        <v>139493107</v>
      </c>
      <c r="G59" s="91">
        <f t="shared" si="47"/>
        <v>64.203467037833732</v>
      </c>
      <c r="H59" s="91">
        <f t="shared" si="48"/>
        <v>43.985337004588771</v>
      </c>
      <c r="I59" s="51">
        <f>SUM(BoB:Union!I22)</f>
        <v>574170</v>
      </c>
      <c r="J59" s="51">
        <f>SUM(BoB:Union!J22)</f>
        <v>657846163</v>
      </c>
    </row>
    <row r="60" spans="1:10" x14ac:dyDescent="0.25">
      <c r="A60" s="29" t="s">
        <v>37</v>
      </c>
      <c r="B60" s="31" t="s">
        <v>38</v>
      </c>
      <c r="C60" s="51">
        <f>SUM(BoB:Union!C23)</f>
        <v>72051</v>
      </c>
      <c r="D60" s="51">
        <f>SUM(BoB:Union!D23)</f>
        <v>12796474</v>
      </c>
      <c r="E60" s="51">
        <f>SUM(BoB:Union!E23)</f>
        <v>59</v>
      </c>
      <c r="F60" s="51">
        <f>SUM(BoB:Union!F23)</f>
        <v>24974742</v>
      </c>
      <c r="G60" s="91">
        <f t="shared" si="47"/>
        <v>8.1886441548347705E-2</v>
      </c>
      <c r="H60" s="91">
        <f t="shared" si="48"/>
        <v>195.16893481751302</v>
      </c>
      <c r="I60" s="51">
        <f>SUM(BoB:Union!I23)</f>
        <v>274</v>
      </c>
      <c r="J60" s="51">
        <f>SUM(BoB:Union!J23)</f>
        <v>61978224.000000007</v>
      </c>
    </row>
    <row r="61" spans="1:10" x14ac:dyDescent="0.25">
      <c r="A61" s="29" t="s">
        <v>39</v>
      </c>
      <c r="B61" s="31" t="s">
        <v>40</v>
      </c>
      <c r="C61" s="51">
        <f>SUM(BoB:Union!C24)</f>
        <v>87004</v>
      </c>
      <c r="D61" s="51">
        <f>SUM(BoB:Union!D24)</f>
        <v>45297311</v>
      </c>
      <c r="E61" s="51">
        <f>SUM(BoB:Union!E24)</f>
        <v>47</v>
      </c>
      <c r="F61" s="51">
        <f>SUM(BoB:Union!F24)</f>
        <v>362585</v>
      </c>
      <c r="G61" s="91">
        <f t="shared" si="47"/>
        <v>5.4020504804376805E-2</v>
      </c>
      <c r="H61" s="91">
        <f t="shared" si="48"/>
        <v>0.80045590344203876</v>
      </c>
      <c r="I61" s="51">
        <f>SUM(BoB:Union!I24)</f>
        <v>155</v>
      </c>
      <c r="J61" s="51">
        <f>SUM(BoB:Union!J24)</f>
        <v>2048493</v>
      </c>
    </row>
    <row r="62" spans="1:10" x14ac:dyDescent="0.25">
      <c r="A62" s="29" t="s">
        <v>41</v>
      </c>
      <c r="B62" s="31" t="s">
        <v>42</v>
      </c>
      <c r="C62" s="51">
        <f>SUM(BoB:Union!C25)</f>
        <v>403819</v>
      </c>
      <c r="D62" s="51">
        <f>SUM(BoB:Union!D25)</f>
        <v>75781695</v>
      </c>
      <c r="E62" s="51">
        <f>SUM(BoB:Union!E25)</f>
        <v>312089</v>
      </c>
      <c r="F62" s="51">
        <f>SUM(BoB:Union!F25)</f>
        <v>115686146</v>
      </c>
      <c r="G62" s="91">
        <f t="shared" si="47"/>
        <v>77.284377406709439</v>
      </c>
      <c r="H62" s="91">
        <f t="shared" si="48"/>
        <v>152.65711066504912</v>
      </c>
      <c r="I62" s="51">
        <f>SUM(BoB:Union!I25)</f>
        <v>169972</v>
      </c>
      <c r="J62" s="51">
        <f>SUM(BoB:Union!J25)</f>
        <v>97437024.000000015</v>
      </c>
    </row>
    <row r="63" spans="1:10" ht="30" x14ac:dyDescent="0.25">
      <c r="A63" s="93"/>
      <c r="B63" s="97" t="s">
        <v>43</v>
      </c>
      <c r="C63" s="95">
        <f>SUM(BoB:Union!C26)</f>
        <v>0</v>
      </c>
      <c r="D63" s="95">
        <f>SUM(BoB:Union!D26)</f>
        <v>0</v>
      </c>
      <c r="E63" s="95">
        <f>SUM(BoB:Union!E26)</f>
        <v>23</v>
      </c>
      <c r="F63" s="95">
        <f>SUM(BoB:Union!F26)</f>
        <v>2871</v>
      </c>
      <c r="G63" s="91" t="e">
        <f t="shared" si="47"/>
        <v>#DIV/0!</v>
      </c>
      <c r="H63" s="91" t="e">
        <f t="shared" si="48"/>
        <v>#DIV/0!</v>
      </c>
      <c r="I63" s="95">
        <f>SUM(BoB:Union!I26)</f>
        <v>1068</v>
      </c>
      <c r="J63" s="95">
        <f>SUM(BoB:Union!J26)</f>
        <v>13686</v>
      </c>
    </row>
    <row r="64" spans="1:10" ht="30" x14ac:dyDescent="0.25">
      <c r="A64" s="84">
        <v>2</v>
      </c>
      <c r="B64" s="85" t="s">
        <v>44</v>
      </c>
      <c r="C64" s="86">
        <f>SUM(BoB:Union!C27)</f>
        <v>6607053.4000000004</v>
      </c>
      <c r="D64" s="86">
        <f>SUM(BoB:Union!D27)</f>
        <v>2505610899.0978775</v>
      </c>
      <c r="E64" s="86">
        <f>SUM(BoB:Union!E27)</f>
        <v>3131369</v>
      </c>
      <c r="F64" s="86">
        <f>SUM(BoB:Union!F27)</f>
        <v>1624068908</v>
      </c>
      <c r="G64" s="91">
        <f t="shared" si="47"/>
        <v>47.394334666645797</v>
      </c>
      <c r="H64" s="91">
        <f t="shared" si="48"/>
        <v>64.817283026056899</v>
      </c>
      <c r="I64" s="86">
        <f>SUM(BoB:Union!I27)</f>
        <v>6114664</v>
      </c>
      <c r="J64" s="86">
        <f>SUM(BoB:Union!J27)</f>
        <v>3200451702</v>
      </c>
    </row>
    <row r="65" spans="1:10" x14ac:dyDescent="0.25">
      <c r="A65" s="29">
        <v>3</v>
      </c>
      <c r="B65" s="34" t="s">
        <v>45</v>
      </c>
      <c r="C65" s="51">
        <f>SUM(BoB:Union!C28)</f>
        <v>787832</v>
      </c>
      <c r="D65" s="51">
        <f>SUM(BoB:Union!D28)</f>
        <v>345180207</v>
      </c>
      <c r="E65" s="51">
        <f>SUM(BoB:Union!E28)</f>
        <v>1499855</v>
      </c>
      <c r="F65" s="51">
        <f>SUM(BoB:Union!F28)</f>
        <v>269602031</v>
      </c>
      <c r="G65" s="91">
        <f t="shared" si="47"/>
        <v>190.3775170340885</v>
      </c>
      <c r="H65" s="91">
        <f t="shared" si="48"/>
        <v>78.104719080836517</v>
      </c>
      <c r="I65" s="51">
        <f>SUM(BoB:Union!I28)</f>
        <v>3874485</v>
      </c>
      <c r="J65" s="51">
        <f>SUM(BoB:Union!J28)</f>
        <v>552932637</v>
      </c>
    </row>
    <row r="66" spans="1:10" ht="30" x14ac:dyDescent="0.25">
      <c r="A66" s="93"/>
      <c r="B66" s="98" t="s">
        <v>46</v>
      </c>
      <c r="C66" s="95">
        <f>SUM(BoB:Union!C29)</f>
        <v>0</v>
      </c>
      <c r="D66" s="95">
        <f>SUM(BoB:Union!D29)</f>
        <v>0</v>
      </c>
      <c r="E66" s="95">
        <f>SUM(BoB:Union!E29)</f>
        <v>86076</v>
      </c>
      <c r="F66" s="95">
        <f>SUM(BoB:Union!F29)</f>
        <v>3763447.7320999992</v>
      </c>
      <c r="G66" s="91" t="e">
        <f t="shared" si="47"/>
        <v>#DIV/0!</v>
      </c>
      <c r="H66" s="91" t="e">
        <f t="shared" si="48"/>
        <v>#DIV/0!</v>
      </c>
      <c r="I66" s="95">
        <f>SUM(BoB:Union!I29)</f>
        <v>413515</v>
      </c>
      <c r="J66" s="95">
        <f>SUM(BoB:Union!J29)</f>
        <v>18045535.666639999</v>
      </c>
    </row>
    <row r="67" spans="1:10" x14ac:dyDescent="0.25">
      <c r="A67" s="33">
        <v>4</v>
      </c>
      <c r="B67" s="80" t="s">
        <v>68</v>
      </c>
      <c r="C67" s="164"/>
      <c r="D67" s="164"/>
      <c r="E67" s="164"/>
      <c r="F67" s="164"/>
      <c r="G67" s="164"/>
      <c r="H67" s="164"/>
      <c r="I67" s="164"/>
      <c r="J67" s="164"/>
    </row>
    <row r="68" spans="1:10" x14ac:dyDescent="0.25">
      <c r="A68" s="29" t="s">
        <v>48</v>
      </c>
      <c r="B68" s="32" t="s">
        <v>49</v>
      </c>
      <c r="C68" s="51">
        <f>SUM(BoB:Union!C31)</f>
        <v>1387</v>
      </c>
      <c r="D68" s="51">
        <f>SUM(BoB:Union!D31)</f>
        <v>9479146</v>
      </c>
      <c r="E68" s="51">
        <f>SUM(BoB:Union!E31)</f>
        <v>2671</v>
      </c>
      <c r="F68" s="51">
        <f>SUM(BoB:Union!F31)</f>
        <v>180532334</v>
      </c>
      <c r="G68" s="91">
        <f t="shared" ref="G68:G74" si="49">E68/C68*100</f>
        <v>192.57390050468638</v>
      </c>
      <c r="H68" s="91">
        <f t="shared" ref="H68:H74" si="50">F68/D68*100</f>
        <v>1904.5210823844259</v>
      </c>
      <c r="I68" s="51">
        <f>SUM(BoB:Union!I31)</f>
        <v>4403</v>
      </c>
      <c r="J68" s="51">
        <f>SUM(BoB:Union!J31)</f>
        <v>12474802.999999998</v>
      </c>
    </row>
    <row r="69" spans="1:10" x14ac:dyDescent="0.25">
      <c r="A69" s="29" t="s">
        <v>50</v>
      </c>
      <c r="B69" s="32" t="s">
        <v>34</v>
      </c>
      <c r="C69" s="51">
        <f>SUM(BoB:Union!C32)</f>
        <v>9212</v>
      </c>
      <c r="D69" s="51">
        <f>SUM(BoB:Union!D32)</f>
        <v>12623017</v>
      </c>
      <c r="E69" s="51">
        <f>SUM(BoB:Union!E32)</f>
        <v>5213</v>
      </c>
      <c r="F69" s="51">
        <f>SUM(BoB:Union!F32)</f>
        <v>8127237</v>
      </c>
      <c r="G69" s="91">
        <f t="shared" si="49"/>
        <v>56.589231437255748</v>
      </c>
      <c r="H69" s="91">
        <f t="shared" si="50"/>
        <v>64.384267247679389</v>
      </c>
      <c r="I69" s="51">
        <f>SUM(BoB:Union!I32)</f>
        <v>10837</v>
      </c>
      <c r="J69" s="51">
        <f>SUM(BoB:Union!J32)</f>
        <v>25694245.999999996</v>
      </c>
    </row>
    <row r="70" spans="1:10" x14ac:dyDescent="0.25">
      <c r="A70" s="29" t="s">
        <v>51</v>
      </c>
      <c r="B70" s="32" t="s">
        <v>52</v>
      </c>
      <c r="C70" s="51">
        <f>SUM(BoB:Union!C33)</f>
        <v>251124</v>
      </c>
      <c r="D70" s="51">
        <f>SUM(BoB:Union!D33)</f>
        <v>839773983</v>
      </c>
      <c r="E70" s="51">
        <f>SUM(BoB:Union!E33)</f>
        <v>118038</v>
      </c>
      <c r="F70" s="51">
        <f>SUM(BoB:Union!F33)</f>
        <v>286955829</v>
      </c>
      <c r="G70" s="91">
        <f t="shared" si="49"/>
        <v>47.003870597792321</v>
      </c>
      <c r="H70" s="91">
        <f t="shared" si="50"/>
        <v>34.170602425057503</v>
      </c>
      <c r="I70" s="51">
        <f>SUM(BoB:Union!I33)</f>
        <v>287038</v>
      </c>
      <c r="J70" s="51">
        <f>SUM(BoB:Union!J33)</f>
        <v>1074530039</v>
      </c>
    </row>
    <row r="71" spans="1:10" x14ac:dyDescent="0.25">
      <c r="A71" s="29" t="s">
        <v>53</v>
      </c>
      <c r="B71" s="32" t="s">
        <v>54</v>
      </c>
      <c r="C71" s="51">
        <f>SUM(BoB:Union!C34)</f>
        <v>70640</v>
      </c>
      <c r="D71" s="51">
        <f>SUM(BoB:Union!D34)</f>
        <v>313347512</v>
      </c>
      <c r="E71" s="51">
        <f>SUM(BoB:Union!E34)</f>
        <v>256009</v>
      </c>
      <c r="F71" s="51">
        <f>SUM(BoB:Union!F34)</f>
        <v>123416422</v>
      </c>
      <c r="G71" s="91">
        <f t="shared" si="49"/>
        <v>362.41364665911664</v>
      </c>
      <c r="H71" s="91">
        <f t="shared" si="50"/>
        <v>39.386437509036291</v>
      </c>
      <c r="I71" s="51">
        <f>SUM(BoB:Union!I34)</f>
        <v>722264</v>
      </c>
      <c r="J71" s="51">
        <f>SUM(BoB:Union!J34)</f>
        <v>280524947</v>
      </c>
    </row>
    <row r="72" spans="1:10" x14ac:dyDescent="0.25">
      <c r="A72" s="29" t="s">
        <v>55</v>
      </c>
      <c r="B72" s="32" t="s">
        <v>42</v>
      </c>
      <c r="C72" s="51">
        <f>SUM(BoB:Union!C35)</f>
        <v>588674</v>
      </c>
      <c r="D72" s="51">
        <f>SUM(BoB:Union!D35)</f>
        <v>4989836611</v>
      </c>
      <c r="E72" s="51">
        <f>SUM(BoB:Union!E35)</f>
        <v>730218</v>
      </c>
      <c r="F72" s="51">
        <f>SUM(BoB:Union!F35)</f>
        <v>7477751445</v>
      </c>
      <c r="G72" s="91">
        <f t="shared" si="49"/>
        <v>124.04454757641751</v>
      </c>
      <c r="H72" s="91">
        <f t="shared" si="50"/>
        <v>149.85964527406446</v>
      </c>
      <c r="I72" s="51">
        <f>SUM(BoB:Union!I35)</f>
        <v>1586103</v>
      </c>
      <c r="J72" s="51">
        <f>SUM(BoB:Union!J35)</f>
        <v>10932458375</v>
      </c>
    </row>
    <row r="73" spans="1:10" ht="30" x14ac:dyDescent="0.25">
      <c r="A73" s="84">
        <v>5</v>
      </c>
      <c r="B73" s="88" t="s">
        <v>56</v>
      </c>
      <c r="C73" s="86">
        <f>SUM(BoB:Union!C36)</f>
        <v>921037</v>
      </c>
      <c r="D73" s="86">
        <f>SUM(BoB:Union!D36)</f>
        <v>6165060269</v>
      </c>
      <c r="E73" s="86">
        <f>SUM(BoB:Union!E36)</f>
        <v>1112149</v>
      </c>
      <c r="F73" s="86">
        <f>SUM(BoB:Union!F36)</f>
        <v>8076783267</v>
      </c>
      <c r="G73" s="91">
        <f t="shared" si="49"/>
        <v>120.74965500843071</v>
      </c>
      <c r="H73" s="91">
        <f t="shared" si="50"/>
        <v>131.00899122775468</v>
      </c>
      <c r="I73" s="86">
        <f>SUM(BoB:Union!I36)</f>
        <v>2610645</v>
      </c>
      <c r="J73" s="86">
        <f>SUM(BoB:Union!J36)</f>
        <v>12325682410</v>
      </c>
    </row>
    <row r="74" spans="1:10" x14ac:dyDescent="0.25">
      <c r="A74" s="84"/>
      <c r="B74" s="89" t="s">
        <v>57</v>
      </c>
      <c r="C74" s="86">
        <f>SUM(BoB:Union!C37)</f>
        <v>7528090.4000000004</v>
      </c>
      <c r="D74" s="86">
        <f>SUM(BoB:Union!D37)</f>
        <v>8670671168.0978775</v>
      </c>
      <c r="E74" s="86">
        <f>SUM(BoB:Union!E37)</f>
        <v>4243518</v>
      </c>
      <c r="F74" s="86">
        <f>SUM(BoB:Union!F37)</f>
        <v>9700852175</v>
      </c>
      <c r="G74" s="91">
        <f t="shared" si="49"/>
        <v>56.369115865027332</v>
      </c>
      <c r="H74" s="91">
        <f t="shared" si="50"/>
        <v>111.88121411745473</v>
      </c>
      <c r="I74" s="86">
        <f>SUM(BoB:Union!I37)</f>
        <v>8725309</v>
      </c>
      <c r="J74" s="86">
        <f>SUM(BoB:Union!J37)</f>
        <v>15526134112</v>
      </c>
    </row>
    <row r="75" spans="1:10" x14ac:dyDescent="0.25">
      <c r="A75" s="162"/>
      <c r="B75" s="162"/>
      <c r="C75" s="162"/>
      <c r="D75" s="162"/>
      <c r="E75" s="162"/>
      <c r="F75" s="162"/>
      <c r="G75" s="162"/>
      <c r="H75" s="162"/>
      <c r="I75" s="162"/>
      <c r="J75" s="162"/>
    </row>
    <row r="76" spans="1:10" x14ac:dyDescent="0.25">
      <c r="A76" s="160" t="s">
        <v>58</v>
      </c>
      <c r="B76" s="160"/>
      <c r="C76" s="160"/>
      <c r="D76" s="160"/>
      <c r="E76" s="160"/>
      <c r="F76" s="160"/>
      <c r="G76" s="160"/>
      <c r="H76" s="160"/>
      <c r="I76" s="160"/>
      <c r="J76" s="160"/>
    </row>
    <row r="77" spans="1:10" ht="33" customHeight="1" x14ac:dyDescent="0.25">
      <c r="A77" s="163" t="s">
        <v>1</v>
      </c>
      <c r="B77" s="161" t="s">
        <v>2</v>
      </c>
      <c r="C77" s="161" t="s">
        <v>3</v>
      </c>
      <c r="D77" s="161"/>
      <c r="E77" s="161" t="s">
        <v>4</v>
      </c>
      <c r="F77" s="161"/>
      <c r="G77" s="161" t="s">
        <v>5</v>
      </c>
      <c r="H77" s="161"/>
      <c r="I77" s="161" t="s">
        <v>6</v>
      </c>
      <c r="J77" s="161"/>
    </row>
    <row r="78" spans="1:10" x14ac:dyDescent="0.25">
      <c r="A78" s="163"/>
      <c r="B78" s="161"/>
      <c r="C78" s="29" t="s">
        <v>7</v>
      </c>
      <c r="D78" s="29" t="s">
        <v>8</v>
      </c>
      <c r="E78" s="29" t="s">
        <v>7</v>
      </c>
      <c r="F78" s="29" t="s">
        <v>8</v>
      </c>
      <c r="G78" s="29" t="s">
        <v>7</v>
      </c>
      <c r="H78" s="29" t="s">
        <v>8</v>
      </c>
      <c r="I78" s="29" t="s">
        <v>7</v>
      </c>
      <c r="J78" s="79" t="s">
        <v>8</v>
      </c>
    </row>
    <row r="79" spans="1:10" x14ac:dyDescent="0.25">
      <c r="A79" s="33">
        <v>1</v>
      </c>
      <c r="B79" s="80" t="s">
        <v>67</v>
      </c>
      <c r="C79" s="159"/>
      <c r="D79" s="159"/>
      <c r="E79" s="159"/>
      <c r="F79" s="159"/>
      <c r="G79" s="159"/>
      <c r="H79" s="159"/>
      <c r="I79" s="159"/>
      <c r="J79" s="159"/>
    </row>
    <row r="80" spans="1:10" x14ac:dyDescent="0.25">
      <c r="A80" s="84" t="s">
        <v>10</v>
      </c>
      <c r="B80" s="85" t="s">
        <v>11</v>
      </c>
      <c r="C80" s="86">
        <f>SUM(Axis:Yes!C8)</f>
        <v>1290514</v>
      </c>
      <c r="D80" s="86">
        <f>SUM(Axis:Yes!D8)</f>
        <v>370891383.31375033</v>
      </c>
      <c r="E80" s="86">
        <f>SUM(Axis:Yes!E8)</f>
        <v>2240705</v>
      </c>
      <c r="F80" s="86">
        <f>SUM(Axis:Yes!F8)</f>
        <v>394718719</v>
      </c>
      <c r="G80" s="91">
        <f>E80/C80*100</f>
        <v>173.62887965570309</v>
      </c>
      <c r="H80" s="91">
        <f>F80/D80*100</f>
        <v>106.42434328707316</v>
      </c>
      <c r="I80" s="86">
        <f>SUM(Axis:Yes!I8)</f>
        <v>3002648</v>
      </c>
      <c r="J80" s="86">
        <f>SUM(Axis:Yes!J8)</f>
        <v>583529875.42036009</v>
      </c>
    </row>
    <row r="81" spans="1:10" x14ac:dyDescent="0.25">
      <c r="A81" s="29" t="s">
        <v>12</v>
      </c>
      <c r="B81" s="31" t="s">
        <v>13</v>
      </c>
      <c r="C81" s="51">
        <f>SUM(Axis:Yes!C9)</f>
        <v>1123883</v>
      </c>
      <c r="D81" s="51">
        <f>SUM(Axis:Yes!D9)</f>
        <v>303683692.69956338</v>
      </c>
      <c r="E81" s="51">
        <f>SUM(Axis:Yes!E9)</f>
        <v>2176088</v>
      </c>
      <c r="F81" s="51">
        <f>SUM(Axis:Yes!F9)</f>
        <v>269873905</v>
      </c>
      <c r="G81" s="92">
        <f t="shared" ref="G81:G101" si="51">E81/C81*100</f>
        <v>193.62228986469233</v>
      </c>
      <c r="H81" s="92">
        <f t="shared" ref="H81:H101" si="52">F81/D81*100</f>
        <v>88.866775361227027</v>
      </c>
      <c r="I81" s="51">
        <f>SUM(Axis:Yes!I9)</f>
        <v>2930010</v>
      </c>
      <c r="J81" s="51">
        <f>SUM(Axis:Yes!J9)</f>
        <v>421102547.97677004</v>
      </c>
    </row>
    <row r="82" spans="1:10" x14ac:dyDescent="0.25">
      <c r="A82" s="29" t="s">
        <v>14</v>
      </c>
      <c r="B82" s="31" t="s">
        <v>15</v>
      </c>
      <c r="C82" s="51">
        <f>SUM(Axis:Yes!C10)</f>
        <v>133136</v>
      </c>
      <c r="D82" s="51">
        <f>SUM(Axis:Yes!D10)</f>
        <v>18595354.80820189</v>
      </c>
      <c r="E82" s="51">
        <f>SUM(Axis:Yes!E10)</f>
        <v>1114</v>
      </c>
      <c r="F82" s="51">
        <f>SUM(Axis:Yes!F10)</f>
        <v>9275799</v>
      </c>
      <c r="G82" s="92">
        <f t="shared" si="51"/>
        <v>0.8367383727917318</v>
      </c>
      <c r="H82" s="92">
        <f t="shared" si="52"/>
        <v>49.882344788111837</v>
      </c>
      <c r="I82" s="51">
        <f>SUM(Axis:Yes!I10)</f>
        <v>1573</v>
      </c>
      <c r="J82" s="51">
        <f>SUM(Axis:Yes!J10)</f>
        <v>6769584</v>
      </c>
    </row>
    <row r="83" spans="1:10" x14ac:dyDescent="0.25">
      <c r="A83" s="29" t="s">
        <v>16</v>
      </c>
      <c r="B83" s="31" t="s">
        <v>17</v>
      </c>
      <c r="C83" s="51">
        <f>SUM(Axis:Yes!C11)</f>
        <v>33495</v>
      </c>
      <c r="D83" s="51">
        <f>SUM(Axis:Yes!D11)</f>
        <v>48612335.805985048</v>
      </c>
      <c r="E83" s="51">
        <f>SUM(Axis:Yes!E11)</f>
        <v>63503</v>
      </c>
      <c r="F83" s="51">
        <f>SUM(Axis:Yes!F11)</f>
        <v>115569015</v>
      </c>
      <c r="G83" s="92">
        <f t="shared" si="51"/>
        <v>189.5894909688013</v>
      </c>
      <c r="H83" s="92">
        <f t="shared" si="52"/>
        <v>237.73598425972239</v>
      </c>
      <c r="I83" s="51">
        <f>SUM(Axis:Yes!I11)</f>
        <v>71065</v>
      </c>
      <c r="J83" s="51">
        <f>SUM(Axis:Yes!J11)</f>
        <v>155657743.44358999</v>
      </c>
    </row>
    <row r="84" spans="1:10" ht="30" x14ac:dyDescent="0.25">
      <c r="A84" s="93"/>
      <c r="B84" s="94" t="s">
        <v>18</v>
      </c>
      <c r="C84" s="95">
        <f>SUM(Axis:Yes!C12)</f>
        <v>0</v>
      </c>
      <c r="D84" s="95">
        <f>SUM(Axis:Yes!D12)</f>
        <v>0</v>
      </c>
      <c r="E84" s="95">
        <f>SUM(Axis:Yes!E12)</f>
        <v>11</v>
      </c>
      <c r="F84" s="95">
        <f>SUM(Axis:Yes!F12)</f>
        <v>8283.59274</v>
      </c>
      <c r="G84" s="92" t="e">
        <f t="shared" si="51"/>
        <v>#DIV/0!</v>
      </c>
      <c r="H84" s="92" t="e">
        <f t="shared" si="52"/>
        <v>#DIV/0!</v>
      </c>
      <c r="I84" s="95">
        <f>SUM(Axis:Yes!I12)</f>
        <v>30</v>
      </c>
      <c r="J84" s="95">
        <f>SUM(Axis:Yes!J12)</f>
        <v>42993.0239</v>
      </c>
    </row>
    <row r="85" spans="1:10" ht="30" x14ac:dyDescent="0.25">
      <c r="A85" s="93"/>
      <c r="B85" s="94" t="s">
        <v>19</v>
      </c>
      <c r="C85" s="95">
        <f>SUM(Axis:Yes!C13)</f>
        <v>0</v>
      </c>
      <c r="D85" s="95">
        <f>SUM(Axis:Yes!D13)</f>
        <v>0</v>
      </c>
      <c r="E85" s="95">
        <f>SUM(Axis:Yes!E13)</f>
        <v>664904</v>
      </c>
      <c r="F85" s="95">
        <f>SUM(Axis:Yes!F13)</f>
        <v>98019233.750220001</v>
      </c>
      <c r="G85" s="92" t="e">
        <f t="shared" si="51"/>
        <v>#DIV/0!</v>
      </c>
      <c r="H85" s="92" t="e">
        <f t="shared" si="52"/>
        <v>#DIV/0!</v>
      </c>
      <c r="I85" s="95">
        <f>SUM(Axis:Yes!I13)</f>
        <v>811362</v>
      </c>
      <c r="J85" s="95">
        <f>SUM(Axis:Yes!J13)</f>
        <v>110450124.09080994</v>
      </c>
    </row>
    <row r="86" spans="1:10" x14ac:dyDescent="0.25">
      <c r="A86" s="84" t="s">
        <v>20</v>
      </c>
      <c r="B86" s="87" t="s">
        <v>21</v>
      </c>
      <c r="C86" s="86">
        <f>SUM(Axis:Yes!C14)</f>
        <v>626179</v>
      </c>
      <c r="D86" s="86">
        <f>SUM(Axis:Yes!D14)</f>
        <v>995069647</v>
      </c>
      <c r="E86" s="86">
        <f>SUM(Axis:Yes!E14)</f>
        <v>547799</v>
      </c>
      <c r="F86" s="86">
        <f>SUM(Axis:Yes!F14)</f>
        <v>1396805923</v>
      </c>
      <c r="G86" s="91">
        <f t="shared" si="51"/>
        <v>87.482812422645921</v>
      </c>
      <c r="H86" s="91">
        <f t="shared" si="52"/>
        <v>140.37267915981363</v>
      </c>
      <c r="I86" s="86">
        <f>SUM(Axis:Yes!I14)</f>
        <v>1197146</v>
      </c>
      <c r="J86" s="86">
        <f>SUM(Axis:Yes!J14)</f>
        <v>1507807512.9898798</v>
      </c>
    </row>
    <row r="87" spans="1:10" ht="30" x14ac:dyDescent="0.25">
      <c r="A87" s="29" t="s">
        <v>22</v>
      </c>
      <c r="B87" s="31" t="s">
        <v>23</v>
      </c>
      <c r="C87" s="51">
        <f>SUM(Axis:Yes!C15)</f>
        <v>266287</v>
      </c>
      <c r="D87" s="51">
        <f>SUM(Axis:Yes!D15)</f>
        <v>275052602</v>
      </c>
      <c r="E87" s="51">
        <f>SUM(Axis:Yes!E15)</f>
        <v>375348</v>
      </c>
      <c r="F87" s="51">
        <f>SUM(Axis:Yes!F15)</f>
        <v>326430383</v>
      </c>
      <c r="G87" s="92">
        <f t="shared" si="51"/>
        <v>140.95618637034477</v>
      </c>
      <c r="H87" s="92">
        <f t="shared" si="52"/>
        <v>118.67925648636475</v>
      </c>
      <c r="I87" s="51">
        <f>SUM(Axis:Yes!I15)</f>
        <v>1013109</v>
      </c>
      <c r="J87" s="51">
        <f>SUM(Axis:Yes!J15)</f>
        <v>564025292.79984999</v>
      </c>
    </row>
    <row r="88" spans="1:10" x14ac:dyDescent="0.25">
      <c r="A88" s="29" t="s">
        <v>24</v>
      </c>
      <c r="B88" s="32" t="s">
        <v>25</v>
      </c>
      <c r="C88" s="51">
        <f>SUM(Axis:Yes!C16)</f>
        <v>170740</v>
      </c>
      <c r="D88" s="51">
        <f>SUM(Axis:Yes!D16)</f>
        <v>414980564</v>
      </c>
      <c r="E88" s="51">
        <f>SUM(Axis:Yes!E16)</f>
        <v>102024</v>
      </c>
      <c r="F88" s="51">
        <f>SUM(Axis:Yes!F16)</f>
        <v>546024171</v>
      </c>
      <c r="G88" s="92">
        <f t="shared" si="51"/>
        <v>59.754011947991096</v>
      </c>
      <c r="H88" s="92">
        <f t="shared" si="52"/>
        <v>131.57825169855423</v>
      </c>
      <c r="I88" s="51">
        <f>SUM(Axis:Yes!I16)</f>
        <v>138310</v>
      </c>
      <c r="J88" s="51">
        <f>SUM(Axis:Yes!J16)</f>
        <v>567178182.97839987</v>
      </c>
    </row>
    <row r="89" spans="1:10" x14ac:dyDescent="0.25">
      <c r="A89" s="29" t="s">
        <v>26</v>
      </c>
      <c r="B89" s="32" t="s">
        <v>27</v>
      </c>
      <c r="C89" s="51">
        <f>SUM(Axis:Yes!C17)</f>
        <v>84524</v>
      </c>
      <c r="D89" s="51">
        <f>SUM(Axis:Yes!D17)</f>
        <v>201845007</v>
      </c>
      <c r="E89" s="51">
        <f>SUM(Axis:Yes!E17)</f>
        <v>70369</v>
      </c>
      <c r="F89" s="51">
        <f>SUM(Axis:Yes!F17)</f>
        <v>523955379</v>
      </c>
      <c r="G89" s="92">
        <f t="shared" si="51"/>
        <v>83.253277175713407</v>
      </c>
      <c r="H89" s="92">
        <f t="shared" si="52"/>
        <v>259.58302699060573</v>
      </c>
      <c r="I89" s="51">
        <f>SUM(Axis:Yes!I17)</f>
        <v>45600</v>
      </c>
      <c r="J89" s="51">
        <f>SUM(Axis:Yes!J17)</f>
        <v>376282195.21163005</v>
      </c>
    </row>
    <row r="90" spans="1:10" ht="30" x14ac:dyDescent="0.25">
      <c r="A90" s="29" t="s">
        <v>28</v>
      </c>
      <c r="B90" s="32" t="s">
        <v>29</v>
      </c>
      <c r="C90" s="51">
        <f>SUM(Axis:Yes!C18)</f>
        <v>104628</v>
      </c>
      <c r="D90" s="51">
        <f>SUM(Axis:Yes!D18)</f>
        <v>103191474</v>
      </c>
      <c r="E90" s="51">
        <f>SUM(Axis:Yes!E18)</f>
        <v>58</v>
      </c>
      <c r="F90" s="51">
        <f>SUM(Axis:Yes!F18)</f>
        <v>395989.99999999994</v>
      </c>
      <c r="G90" s="92">
        <f t="shared" si="51"/>
        <v>5.5434491723056929E-2</v>
      </c>
      <c r="H90" s="92">
        <f t="shared" si="52"/>
        <v>0.38374294372420725</v>
      </c>
      <c r="I90" s="51">
        <f>SUM(Axis:Yes!I18)</f>
        <v>127</v>
      </c>
      <c r="J90" s="51">
        <f>SUM(Axis:Yes!J18)</f>
        <v>321842</v>
      </c>
    </row>
    <row r="91" spans="1:10" ht="30" x14ac:dyDescent="0.25">
      <c r="A91" s="93"/>
      <c r="B91" s="96" t="s">
        <v>30</v>
      </c>
      <c r="C91" s="95">
        <f>SUM(Axis:Yes!C19)</f>
        <v>0</v>
      </c>
      <c r="D91" s="95">
        <f>SUM(Axis:Yes!D19)</f>
        <v>0</v>
      </c>
      <c r="E91" s="95">
        <f>SUM(Axis:Yes!E19)</f>
        <v>32</v>
      </c>
      <c r="F91" s="95">
        <f>SUM(Axis:Yes!F19)</f>
        <v>96439.875</v>
      </c>
      <c r="G91" s="92" t="e">
        <f t="shared" si="51"/>
        <v>#DIV/0!</v>
      </c>
      <c r="H91" s="92" t="e">
        <f t="shared" si="52"/>
        <v>#DIV/0!</v>
      </c>
      <c r="I91" s="95">
        <f>SUM(Axis:Yes!I19)</f>
        <v>14</v>
      </c>
      <c r="J91" s="95">
        <f>SUM(Axis:Yes!J19)</f>
        <v>14801</v>
      </c>
    </row>
    <row r="92" spans="1:10" x14ac:dyDescent="0.25">
      <c r="A92" s="29" t="s">
        <v>31</v>
      </c>
      <c r="B92" s="31" t="s">
        <v>32</v>
      </c>
      <c r="C92" s="51">
        <f>SUM(Axis:Yes!C20)</f>
        <v>24237</v>
      </c>
      <c r="D92" s="51">
        <f>SUM(Axis:Yes!D20)</f>
        <v>13313235</v>
      </c>
      <c r="E92" s="51">
        <f>SUM(Axis:Yes!E20)</f>
        <v>898</v>
      </c>
      <c r="F92" s="51">
        <f>SUM(Axis:Yes!F20)</f>
        <v>59402154.999999993</v>
      </c>
      <c r="G92" s="92">
        <f t="shared" si="51"/>
        <v>3.7050790114288072</v>
      </c>
      <c r="H92" s="92">
        <f t="shared" si="52"/>
        <v>446.18873624629919</v>
      </c>
      <c r="I92" s="51">
        <f>SUM(Axis:Yes!I20)</f>
        <v>234</v>
      </c>
      <c r="J92" s="51">
        <f>SUM(Axis:Yes!J20)</f>
        <v>9642693</v>
      </c>
    </row>
    <row r="93" spans="1:10" x14ac:dyDescent="0.25">
      <c r="A93" s="29" t="s">
        <v>33</v>
      </c>
      <c r="B93" s="31" t="s">
        <v>34</v>
      </c>
      <c r="C93" s="51">
        <f>SUM(Axis:Yes!C21)</f>
        <v>46711</v>
      </c>
      <c r="D93" s="51">
        <f>SUM(Axis:Yes!D21)</f>
        <v>7736973</v>
      </c>
      <c r="E93" s="51">
        <f>SUM(Axis:Yes!E21)</f>
        <v>4513</v>
      </c>
      <c r="F93" s="51">
        <f>SUM(Axis:Yes!F21)</f>
        <v>1969315.9999999998</v>
      </c>
      <c r="G93" s="92">
        <f t="shared" si="51"/>
        <v>9.6615358266789411</v>
      </c>
      <c r="H93" s="92">
        <f t="shared" si="52"/>
        <v>25.453313589177572</v>
      </c>
      <c r="I93" s="51">
        <f>SUM(Axis:Yes!I21)</f>
        <v>13696</v>
      </c>
      <c r="J93" s="51">
        <f>SUM(Axis:Yes!J21)</f>
        <v>5704312.9644200001</v>
      </c>
    </row>
    <row r="94" spans="1:10" x14ac:dyDescent="0.25">
      <c r="A94" s="29" t="s">
        <v>35</v>
      </c>
      <c r="B94" s="31" t="s">
        <v>36</v>
      </c>
      <c r="C94" s="51">
        <f>SUM(Axis:Yes!C22)</f>
        <v>133581</v>
      </c>
      <c r="D94" s="51">
        <f>SUM(Axis:Yes!D22)</f>
        <v>192559415</v>
      </c>
      <c r="E94" s="51">
        <f>SUM(Axis:Yes!E22)</f>
        <v>119112</v>
      </c>
      <c r="F94" s="51">
        <f>SUM(Axis:Yes!F22)</f>
        <v>118055088</v>
      </c>
      <c r="G94" s="92">
        <f t="shared" si="51"/>
        <v>89.16836975318347</v>
      </c>
      <c r="H94" s="92">
        <f t="shared" si="52"/>
        <v>61.308395645053238</v>
      </c>
      <c r="I94" s="51">
        <f>SUM(Axis:Yes!I22)</f>
        <v>468434</v>
      </c>
      <c r="J94" s="51">
        <f>SUM(Axis:Yes!J22)</f>
        <v>487728154.93843997</v>
      </c>
    </row>
    <row r="95" spans="1:10" x14ac:dyDescent="0.25">
      <c r="A95" s="29" t="s">
        <v>37</v>
      </c>
      <c r="B95" s="31" t="s">
        <v>38</v>
      </c>
      <c r="C95" s="51">
        <f>SUM(Axis:Yes!C23)</f>
        <v>25361</v>
      </c>
      <c r="D95" s="51">
        <f>SUM(Axis:Yes!D23)</f>
        <v>4190433</v>
      </c>
      <c r="E95" s="51">
        <f>SUM(Axis:Yes!E23)</f>
        <v>3729</v>
      </c>
      <c r="F95" s="51">
        <f>SUM(Axis:Yes!F23)</f>
        <v>390484</v>
      </c>
      <c r="G95" s="92">
        <f t="shared" si="51"/>
        <v>14.703678877015891</v>
      </c>
      <c r="H95" s="92">
        <f t="shared" si="52"/>
        <v>9.3184642255346883</v>
      </c>
      <c r="I95" s="51">
        <f>SUM(Axis:Yes!I23)</f>
        <v>10300</v>
      </c>
      <c r="J95" s="51">
        <f>SUM(Axis:Yes!J23)</f>
        <v>467124</v>
      </c>
    </row>
    <row r="96" spans="1:10" x14ac:dyDescent="0.25">
      <c r="A96" s="29" t="s">
        <v>39</v>
      </c>
      <c r="B96" s="31" t="s">
        <v>40</v>
      </c>
      <c r="C96" s="51">
        <f>SUM(Axis:Yes!C24)</f>
        <v>25099</v>
      </c>
      <c r="D96" s="51">
        <f>SUM(Axis:Yes!D24)</f>
        <v>6351373</v>
      </c>
      <c r="E96" s="51">
        <f>SUM(Axis:Yes!E24)</f>
        <v>11</v>
      </c>
      <c r="F96" s="51">
        <f>SUM(Axis:Yes!F24)</f>
        <v>469468</v>
      </c>
      <c r="G96" s="92">
        <f t="shared" si="51"/>
        <v>4.3826447268815488E-2</v>
      </c>
      <c r="H96" s="92">
        <f t="shared" si="52"/>
        <v>7.3915986354446517</v>
      </c>
      <c r="I96" s="51">
        <f>SUM(Axis:Yes!I24)</f>
        <v>17</v>
      </c>
      <c r="J96" s="51">
        <f>SUM(Axis:Yes!J24)</f>
        <v>600173</v>
      </c>
    </row>
    <row r="97" spans="1:10" x14ac:dyDescent="0.25">
      <c r="A97" s="29" t="s">
        <v>41</v>
      </c>
      <c r="B97" s="31" t="s">
        <v>42</v>
      </c>
      <c r="C97" s="51">
        <f>SUM(Axis:Yes!C25)</f>
        <v>131636</v>
      </c>
      <c r="D97" s="51">
        <f>SUM(Axis:Yes!D25)</f>
        <v>19590712.399999999</v>
      </c>
      <c r="E97" s="51">
        <f>SUM(Axis:Yes!E25)</f>
        <v>626475</v>
      </c>
      <c r="F97" s="51">
        <f>SUM(Axis:Yes!F25)</f>
        <v>30364863.999999996</v>
      </c>
      <c r="G97" s="92">
        <f t="shared" si="51"/>
        <v>475.9146434106172</v>
      </c>
      <c r="H97" s="92">
        <f t="shared" si="52"/>
        <v>154.99622157691417</v>
      </c>
      <c r="I97" s="51">
        <f>SUM(Axis:Yes!I25)</f>
        <v>693792</v>
      </c>
      <c r="J97" s="51">
        <f>SUM(Axis:Yes!J25)</f>
        <v>75772016.699000001</v>
      </c>
    </row>
    <row r="98" spans="1:10" ht="30" x14ac:dyDescent="0.25">
      <c r="A98" s="93"/>
      <c r="B98" s="97" t="s">
        <v>43</v>
      </c>
      <c r="C98" s="95">
        <f>SUM(Axis:Yes!C26)</f>
        <v>0</v>
      </c>
      <c r="D98" s="95">
        <f>SUM(Axis:Yes!D26)</f>
        <v>0</v>
      </c>
      <c r="E98" s="95">
        <f>SUM(Axis:Yes!E26)</f>
        <v>0</v>
      </c>
      <c r="F98" s="95">
        <f>SUM(Axis:Yes!F26)</f>
        <v>0</v>
      </c>
      <c r="G98" s="92" t="e">
        <f t="shared" si="51"/>
        <v>#DIV/0!</v>
      </c>
      <c r="H98" s="92" t="e">
        <f t="shared" si="52"/>
        <v>#DIV/0!</v>
      </c>
      <c r="I98" s="95">
        <f>SUM(Axis:Yes!I26)</f>
        <v>0</v>
      </c>
      <c r="J98" s="95">
        <f>SUM(Axis:Yes!J26)</f>
        <v>0</v>
      </c>
    </row>
    <row r="99" spans="1:10" ht="30" x14ac:dyDescent="0.25">
      <c r="A99" s="84">
        <v>2</v>
      </c>
      <c r="B99" s="85" t="s">
        <v>44</v>
      </c>
      <c r="C99" s="86">
        <f>SUM(Axis:Yes!C27)</f>
        <v>2303318</v>
      </c>
      <c r="D99" s="86">
        <f>SUM(Axis:Yes!D27)</f>
        <v>1609703171.7137504</v>
      </c>
      <c r="E99" s="86">
        <f>SUM(Axis:Yes!E27)</f>
        <v>3543242</v>
      </c>
      <c r="F99" s="86">
        <f>SUM(Axis:Yes!F27)</f>
        <v>2002176017</v>
      </c>
      <c r="G99" s="91">
        <f t="shared" si="51"/>
        <v>153.83208050299609</v>
      </c>
      <c r="H99" s="91">
        <f t="shared" si="52"/>
        <v>124.38169049939862</v>
      </c>
      <c r="I99" s="86">
        <f>SUM(Axis:Yes!I27)</f>
        <v>5386267</v>
      </c>
      <c r="J99" s="86">
        <f>SUM(Axis:Yes!J27)</f>
        <v>2671251863.0120997</v>
      </c>
    </row>
    <row r="100" spans="1:10" x14ac:dyDescent="0.25">
      <c r="A100" s="29">
        <v>3</v>
      </c>
      <c r="B100" s="34" t="s">
        <v>45</v>
      </c>
      <c r="C100" s="51">
        <f>SUM(Axis:Yes!C28)</f>
        <v>398233</v>
      </c>
      <c r="D100" s="51">
        <f>SUM(Axis:Yes!D28)</f>
        <v>153140755</v>
      </c>
      <c r="E100" s="51">
        <f>SUM(Axis:Yes!E28)</f>
        <v>3418651</v>
      </c>
      <c r="F100" s="51">
        <f>SUM(Axis:Yes!F28)</f>
        <v>249137954</v>
      </c>
      <c r="G100" s="92">
        <f t="shared" si="51"/>
        <v>858.45497485140606</v>
      </c>
      <c r="H100" s="92">
        <f t="shared" si="52"/>
        <v>162.68559861808177</v>
      </c>
      <c r="I100" s="51">
        <f>SUM(Axis:Yes!I28)</f>
        <v>4621956</v>
      </c>
      <c r="J100" s="51">
        <f>SUM(Axis:Yes!J28)</f>
        <v>356976866.36628002</v>
      </c>
    </row>
    <row r="101" spans="1:10" ht="30" x14ac:dyDescent="0.25">
      <c r="A101" s="93"/>
      <c r="B101" s="98" t="s">
        <v>46</v>
      </c>
      <c r="C101" s="95">
        <f>SUM(Axis:Yes!C29)</f>
        <v>0</v>
      </c>
      <c r="D101" s="95">
        <f>SUM(Axis:Yes!D29)</f>
        <v>0</v>
      </c>
      <c r="E101" s="95">
        <f>SUM(Axis:Yes!E29)</f>
        <v>88166</v>
      </c>
      <c r="F101" s="95">
        <f>SUM(Axis:Yes!F29)</f>
        <v>5187825.5524899922</v>
      </c>
      <c r="G101" s="92" t="e">
        <f t="shared" si="51"/>
        <v>#DIV/0!</v>
      </c>
      <c r="H101" s="92" t="e">
        <f t="shared" si="52"/>
        <v>#DIV/0!</v>
      </c>
      <c r="I101" s="95">
        <f>SUM(Axis:Yes!I29)</f>
        <v>225625</v>
      </c>
      <c r="J101" s="95">
        <f>SUM(Axis:Yes!J29)</f>
        <v>4772338.257550003</v>
      </c>
    </row>
    <row r="102" spans="1:10" x14ac:dyDescent="0.25">
      <c r="A102" s="33">
        <v>4</v>
      </c>
      <c r="B102" s="80" t="s">
        <v>68</v>
      </c>
      <c r="C102" s="159"/>
      <c r="D102" s="159"/>
      <c r="E102" s="159"/>
      <c r="F102" s="159"/>
      <c r="G102" s="159"/>
      <c r="H102" s="159"/>
      <c r="I102" s="159"/>
      <c r="J102" s="159"/>
    </row>
    <row r="103" spans="1:10" x14ac:dyDescent="0.25">
      <c r="A103" s="29" t="s">
        <v>48</v>
      </c>
      <c r="B103" s="32" t="s">
        <v>49</v>
      </c>
      <c r="C103" s="51">
        <f>SUM(Axis:Yes!C31)</f>
        <v>43665</v>
      </c>
      <c r="D103" s="51">
        <f>SUM(Axis:Yes!D31)</f>
        <v>2965165</v>
      </c>
      <c r="E103" s="51">
        <f>SUM(Axis:Yes!E31)</f>
        <v>12924</v>
      </c>
      <c r="F103" s="51">
        <f>SUM(Axis:Yes!F31)</f>
        <v>17280098</v>
      </c>
      <c r="G103" s="91">
        <f t="shared" ref="G103:G109" si="53">E103/C103*100</f>
        <v>29.598076262452764</v>
      </c>
      <c r="H103" s="91">
        <f t="shared" ref="H103:H109" si="54">F103/D103*100</f>
        <v>582.7701999720083</v>
      </c>
      <c r="I103" s="51">
        <f>SUM(Axis:Yes!I31)</f>
        <v>5271</v>
      </c>
      <c r="J103" s="51">
        <f>SUM(Axis:Yes!J31)</f>
        <v>3385256.0874100002</v>
      </c>
    </row>
    <row r="104" spans="1:10" x14ac:dyDescent="0.25">
      <c r="A104" s="29" t="s">
        <v>50</v>
      </c>
      <c r="B104" s="32" t="s">
        <v>34</v>
      </c>
      <c r="C104" s="51">
        <f>SUM(Axis:Yes!C32)</f>
        <v>9053</v>
      </c>
      <c r="D104" s="51">
        <f>SUM(Axis:Yes!D32)</f>
        <v>10385690</v>
      </c>
      <c r="E104" s="51">
        <f>SUM(Axis:Yes!E32)</f>
        <v>1192</v>
      </c>
      <c r="F104" s="51">
        <f>SUM(Axis:Yes!F32)</f>
        <v>2025663</v>
      </c>
      <c r="G104" s="91">
        <f t="shared" si="53"/>
        <v>13.166905998011707</v>
      </c>
      <c r="H104" s="91">
        <f t="shared" si="54"/>
        <v>19.504366103744673</v>
      </c>
      <c r="I104" s="51">
        <f>SUM(Axis:Yes!I32)</f>
        <v>1780</v>
      </c>
      <c r="J104" s="51">
        <f>SUM(Axis:Yes!J32)</f>
        <v>3406359.0512000001</v>
      </c>
    </row>
    <row r="105" spans="1:10" x14ac:dyDescent="0.25">
      <c r="A105" s="29" t="s">
        <v>51</v>
      </c>
      <c r="B105" s="32" t="s">
        <v>52</v>
      </c>
      <c r="C105" s="51">
        <f>SUM(Axis:Yes!C33)</f>
        <v>180926</v>
      </c>
      <c r="D105" s="51">
        <f>SUM(Axis:Yes!D33)</f>
        <v>569561949</v>
      </c>
      <c r="E105" s="51">
        <f>SUM(Axis:Yes!E33)</f>
        <v>86617</v>
      </c>
      <c r="F105" s="51">
        <f>SUM(Axis:Yes!F33)</f>
        <v>408034059</v>
      </c>
      <c r="G105" s="91">
        <f t="shared" si="53"/>
        <v>47.874269038170304</v>
      </c>
      <c r="H105" s="91">
        <f t="shared" si="54"/>
        <v>71.639978709322108</v>
      </c>
      <c r="I105" s="51">
        <f>SUM(Axis:Yes!I33)</f>
        <v>344989</v>
      </c>
      <c r="J105" s="51">
        <f>SUM(Axis:Yes!J33)</f>
        <v>1244200876.26703</v>
      </c>
    </row>
    <row r="106" spans="1:10" x14ac:dyDescent="0.25">
      <c r="A106" s="29" t="s">
        <v>53</v>
      </c>
      <c r="B106" s="32" t="s">
        <v>54</v>
      </c>
      <c r="C106" s="51">
        <f>SUM(Axis:Yes!C34)</f>
        <v>3835349</v>
      </c>
      <c r="D106" s="51">
        <f>SUM(Axis:Yes!D34)</f>
        <v>439171061</v>
      </c>
      <c r="E106" s="51">
        <f>SUM(Axis:Yes!E34)</f>
        <v>438032</v>
      </c>
      <c r="F106" s="51">
        <f>SUM(Axis:Yes!F34)</f>
        <v>280016846</v>
      </c>
      <c r="G106" s="91">
        <f t="shared" si="53"/>
        <v>11.420916323390648</v>
      </c>
      <c r="H106" s="91">
        <f t="shared" si="54"/>
        <v>63.760313660557891</v>
      </c>
      <c r="I106" s="51">
        <f>SUM(Axis:Yes!I34)</f>
        <v>912726</v>
      </c>
      <c r="J106" s="51">
        <f>SUM(Axis:Yes!J34)</f>
        <v>436776539.43532991</v>
      </c>
    </row>
    <row r="107" spans="1:10" x14ac:dyDescent="0.25">
      <c r="A107" s="29" t="s">
        <v>55</v>
      </c>
      <c r="B107" s="32" t="s">
        <v>42</v>
      </c>
      <c r="C107" s="51">
        <f>SUM(Axis:Yes!C35)</f>
        <v>13509562</v>
      </c>
      <c r="D107" s="51">
        <f>SUM(Axis:Yes!D35)</f>
        <v>6161409720.2165899</v>
      </c>
      <c r="E107" s="51">
        <f>SUM(Axis:Yes!E35)</f>
        <v>26411724</v>
      </c>
      <c r="F107" s="51">
        <f>SUM(Axis:Yes!F35)</f>
        <v>10566848516</v>
      </c>
      <c r="G107" s="91">
        <f t="shared" si="53"/>
        <v>195.50392529380301</v>
      </c>
      <c r="H107" s="91">
        <f t="shared" si="54"/>
        <v>171.50050062940056</v>
      </c>
      <c r="I107" s="51">
        <f>SUM(Axis:Yes!I35)</f>
        <v>22358096</v>
      </c>
      <c r="J107" s="51">
        <f>SUM(Axis:Yes!J35)</f>
        <v>6491791655.7537699</v>
      </c>
    </row>
    <row r="108" spans="1:10" ht="30" x14ac:dyDescent="0.25">
      <c r="A108" s="84">
        <v>5</v>
      </c>
      <c r="B108" s="88" t="s">
        <v>56</v>
      </c>
      <c r="C108" s="86">
        <f>SUM(Axis:Yes!C36)</f>
        <v>17578555</v>
      </c>
      <c r="D108" s="86">
        <f>SUM(Axis:Yes!D36)</f>
        <v>7183493585.2165899</v>
      </c>
      <c r="E108" s="86">
        <f>SUM(Axis:Yes!E36)</f>
        <v>26950489</v>
      </c>
      <c r="F108" s="86">
        <f>SUM(Axis:Yes!F36)</f>
        <v>11274205182</v>
      </c>
      <c r="G108" s="91">
        <f t="shared" si="53"/>
        <v>153.31458700672496</v>
      </c>
      <c r="H108" s="91">
        <f t="shared" si="54"/>
        <v>156.94599080873363</v>
      </c>
      <c r="I108" s="86">
        <f>SUM(Axis:Yes!I36)</f>
        <v>23622862</v>
      </c>
      <c r="J108" s="86">
        <f>SUM(Axis:Yes!J36)</f>
        <v>8179560686.5947399</v>
      </c>
    </row>
    <row r="109" spans="1:10" x14ac:dyDescent="0.25">
      <c r="A109" s="84"/>
      <c r="B109" s="89" t="s">
        <v>57</v>
      </c>
      <c r="C109" s="86">
        <f>SUM(Axis:Yes!C37)</f>
        <v>19881873</v>
      </c>
      <c r="D109" s="86">
        <f>SUM(Axis:Yes!D37)</f>
        <v>8793196756.9303398</v>
      </c>
      <c r="E109" s="86">
        <f>SUM(Axis:Yes!E37)</f>
        <v>30493731</v>
      </c>
      <c r="F109" s="86">
        <f>SUM(Axis:Yes!F37)</f>
        <v>13276381199</v>
      </c>
      <c r="G109" s="91">
        <f t="shared" si="53"/>
        <v>153.37453870669026</v>
      </c>
      <c r="H109" s="91">
        <f t="shared" si="54"/>
        <v>150.98469380360729</v>
      </c>
      <c r="I109" s="86">
        <f>SUM(Axis:Yes!I37)</f>
        <v>29009129</v>
      </c>
      <c r="J109" s="86">
        <f>SUM(Axis:Yes!J37)</f>
        <v>10850812549.60684</v>
      </c>
    </row>
    <row r="110" spans="1:10" x14ac:dyDescent="0.25">
      <c r="A110" s="162"/>
      <c r="B110" s="162"/>
      <c r="C110" s="162"/>
      <c r="D110" s="162"/>
      <c r="E110" s="162"/>
      <c r="F110" s="162"/>
      <c r="G110" s="162"/>
      <c r="H110" s="162"/>
      <c r="I110" s="162"/>
      <c r="J110" s="162"/>
    </row>
    <row r="111" spans="1:10" x14ac:dyDescent="0.25">
      <c r="A111" s="160" t="s">
        <v>59</v>
      </c>
      <c r="B111" s="160"/>
      <c r="C111" s="160"/>
      <c r="D111" s="160"/>
      <c r="E111" s="160"/>
      <c r="F111" s="160"/>
      <c r="G111" s="160"/>
      <c r="H111" s="160"/>
      <c r="I111" s="160"/>
      <c r="J111" s="160"/>
    </row>
    <row r="112" spans="1:10" ht="28.5" customHeight="1" x14ac:dyDescent="0.25">
      <c r="A112" s="163" t="s">
        <v>1</v>
      </c>
      <c r="B112" s="161" t="s">
        <v>2</v>
      </c>
      <c r="C112" s="161" t="s">
        <v>3</v>
      </c>
      <c r="D112" s="161"/>
      <c r="E112" s="161" t="s">
        <v>4</v>
      </c>
      <c r="F112" s="161"/>
      <c r="G112" s="161" t="s">
        <v>5</v>
      </c>
      <c r="H112" s="161"/>
      <c r="I112" s="161" t="s">
        <v>6</v>
      </c>
      <c r="J112" s="161"/>
    </row>
    <row r="113" spans="1:10" x14ac:dyDescent="0.25">
      <c r="A113" s="163"/>
      <c r="B113" s="161"/>
      <c r="C113" s="29" t="s">
        <v>7</v>
      </c>
      <c r="D113" s="29" t="s">
        <v>8</v>
      </c>
      <c r="E113" s="29" t="s">
        <v>7</v>
      </c>
      <c r="F113" s="29" t="s">
        <v>8</v>
      </c>
      <c r="G113" s="29" t="s">
        <v>7</v>
      </c>
      <c r="H113" s="29" t="s">
        <v>8</v>
      </c>
      <c r="I113" s="29" t="s">
        <v>7</v>
      </c>
      <c r="J113" s="79" t="s">
        <v>8</v>
      </c>
    </row>
    <row r="114" spans="1:10" x14ac:dyDescent="0.25">
      <c r="A114" s="33">
        <v>1</v>
      </c>
      <c r="B114" s="80" t="s">
        <v>67</v>
      </c>
      <c r="C114" s="159"/>
      <c r="D114" s="159"/>
      <c r="E114" s="159"/>
      <c r="F114" s="159"/>
      <c r="G114" s="159"/>
      <c r="H114" s="159"/>
      <c r="I114" s="159"/>
      <c r="J114" s="159"/>
    </row>
    <row r="115" spans="1:10" x14ac:dyDescent="0.25">
      <c r="A115" s="84" t="s">
        <v>10</v>
      </c>
      <c r="B115" s="85" t="s">
        <v>11</v>
      </c>
      <c r="C115" s="86">
        <f>MGB!C8+VKGB!C8</f>
        <v>581841</v>
      </c>
      <c r="D115" s="86">
        <f>MGB!D8+VKGB!D8</f>
        <v>46422069.688287109</v>
      </c>
      <c r="E115" s="86">
        <f>MGB!E8+VKGB!E8</f>
        <v>389053</v>
      </c>
      <c r="F115" s="86">
        <f>MGB!F8+VKGB!F8</f>
        <v>35088853</v>
      </c>
      <c r="G115" s="91">
        <f t="shared" ref="G115:G136" si="55">E115/C115*100</f>
        <v>66.865861979475497</v>
      </c>
      <c r="H115" s="91">
        <f t="shared" ref="H115:H136" si="56">F115/D115*100</f>
        <v>75.586576030782567</v>
      </c>
      <c r="I115" s="86">
        <f>MGB!I8+VKGB!I8</f>
        <v>757467</v>
      </c>
      <c r="J115" s="86">
        <f>MGB!J8+VKGB!J8</f>
        <v>71993808</v>
      </c>
    </row>
    <row r="116" spans="1:10" x14ac:dyDescent="0.25">
      <c r="A116" s="29" t="s">
        <v>12</v>
      </c>
      <c r="B116" s="31" t="s">
        <v>13</v>
      </c>
      <c r="C116" s="51">
        <f>MGB!C9+VKGB!C9</f>
        <v>559802</v>
      </c>
      <c r="D116" s="51">
        <f>MGB!D9+VKGB!D9</f>
        <v>44026463.803635865</v>
      </c>
      <c r="E116" s="51">
        <f>MGB!E9+VKGB!E9</f>
        <v>388520</v>
      </c>
      <c r="F116" s="51">
        <f>MGB!F9+VKGB!F9</f>
        <v>35004052</v>
      </c>
      <c r="G116" s="91">
        <f t="shared" si="55"/>
        <v>69.403110385457708</v>
      </c>
      <c r="H116" s="91">
        <f t="shared" si="56"/>
        <v>79.506844238326579</v>
      </c>
      <c r="I116" s="51">
        <f>MGB!I9+VKGB!I9</f>
        <v>757123</v>
      </c>
      <c r="J116" s="51">
        <f>MGB!J9+VKGB!J9</f>
        <v>71673013</v>
      </c>
    </row>
    <row r="117" spans="1:10" x14ac:dyDescent="0.25">
      <c r="A117" s="29" t="s">
        <v>14</v>
      </c>
      <c r="B117" s="31" t="s">
        <v>15</v>
      </c>
      <c r="C117" s="51">
        <f>MGB!C10+VKGB!C10</f>
        <v>13324</v>
      </c>
      <c r="D117" s="51">
        <f>MGB!D10+VKGB!D10</f>
        <v>1491856.9852949998</v>
      </c>
      <c r="E117" s="51">
        <f>MGB!E10+VKGB!E10</f>
        <v>533</v>
      </c>
      <c r="F117" s="51">
        <f>MGB!F10+VKGB!F10</f>
        <v>84800.999999999985</v>
      </c>
      <c r="G117" s="91">
        <f t="shared" si="55"/>
        <v>4.0003002101471026</v>
      </c>
      <c r="H117" s="91">
        <f t="shared" si="56"/>
        <v>5.684257997641204</v>
      </c>
      <c r="I117" s="51">
        <f>MGB!I10+VKGB!I10</f>
        <v>344</v>
      </c>
      <c r="J117" s="51">
        <f>MGB!J10+VKGB!J10</f>
        <v>320795</v>
      </c>
    </row>
    <row r="118" spans="1:10" x14ac:dyDescent="0.25">
      <c r="A118" s="29" t="s">
        <v>16</v>
      </c>
      <c r="B118" s="31" t="s">
        <v>17</v>
      </c>
      <c r="C118" s="51">
        <f>MGB!C11+VKGB!C11</f>
        <v>8715</v>
      </c>
      <c r="D118" s="51">
        <f>MGB!D11+VKGB!D11</f>
        <v>903748.89935624995</v>
      </c>
      <c r="E118" s="51">
        <f>MGB!E11+VKGB!E11</f>
        <v>0</v>
      </c>
      <c r="F118" s="51">
        <f>MGB!F11+VKGB!F11</f>
        <v>0</v>
      </c>
      <c r="G118" s="91">
        <f t="shared" si="55"/>
        <v>0</v>
      </c>
      <c r="H118" s="91">
        <f t="shared" si="56"/>
        <v>0</v>
      </c>
      <c r="I118" s="51">
        <f>MGB!I11+VKGB!I11</f>
        <v>0</v>
      </c>
      <c r="J118" s="51">
        <f>MGB!J11+VKGB!J11</f>
        <v>0</v>
      </c>
    </row>
    <row r="119" spans="1:10" ht="30" x14ac:dyDescent="0.25">
      <c r="A119" s="93"/>
      <c r="B119" s="94" t="s">
        <v>18</v>
      </c>
      <c r="C119" s="95">
        <f>MGB!C12+VKGB!C12</f>
        <v>0</v>
      </c>
      <c r="D119" s="95">
        <f>MGB!D12+VKGB!D12</f>
        <v>0</v>
      </c>
      <c r="E119" s="95">
        <f>MGB!E12+VKGB!E12</f>
        <v>0</v>
      </c>
      <c r="F119" s="95">
        <f>MGB!F12+VKGB!F12</f>
        <v>0</v>
      </c>
      <c r="G119" s="91" t="e">
        <f t="shared" si="55"/>
        <v>#DIV/0!</v>
      </c>
      <c r="H119" s="91" t="e">
        <f t="shared" si="56"/>
        <v>#DIV/0!</v>
      </c>
      <c r="I119" s="95">
        <f>MGB!I12+VKGB!I12</f>
        <v>0</v>
      </c>
      <c r="J119" s="95">
        <f>MGB!J12+VKGB!J12</f>
        <v>0</v>
      </c>
    </row>
    <row r="120" spans="1:10" ht="30" x14ac:dyDescent="0.25">
      <c r="A120" s="93"/>
      <c r="B120" s="94" t="s">
        <v>19</v>
      </c>
      <c r="C120" s="95">
        <f>MGB!C13+VKGB!C13</f>
        <v>0</v>
      </c>
      <c r="D120" s="95">
        <f>MGB!D13+VKGB!D13</f>
        <v>0</v>
      </c>
      <c r="E120" s="95">
        <f>MGB!E13+VKGB!E13</f>
        <v>242879</v>
      </c>
      <c r="F120" s="95">
        <f>MGB!F13+VKGB!F13</f>
        <v>18961355.451549999</v>
      </c>
      <c r="G120" s="91" t="e">
        <f t="shared" si="55"/>
        <v>#DIV/0!</v>
      </c>
      <c r="H120" s="91" t="e">
        <f t="shared" si="56"/>
        <v>#DIV/0!</v>
      </c>
      <c r="I120" s="95">
        <f>MGB!I13+VKGB!I13</f>
        <v>486380</v>
      </c>
      <c r="J120" s="95">
        <f>MGB!J13+VKGB!J13</f>
        <v>36880667.430402569</v>
      </c>
    </row>
    <row r="121" spans="1:10" x14ac:dyDescent="0.25">
      <c r="A121" s="84" t="s">
        <v>20</v>
      </c>
      <c r="B121" s="87" t="s">
        <v>21</v>
      </c>
      <c r="C121" s="86">
        <f>MGB!C14+VKGB!C14</f>
        <v>50689</v>
      </c>
      <c r="D121" s="86">
        <f>MGB!D14+VKGB!D14</f>
        <v>16177446</v>
      </c>
      <c r="E121" s="86">
        <f>MGB!E14+VKGB!E14</f>
        <v>24002</v>
      </c>
      <c r="F121" s="86">
        <f>MGB!F14+VKGB!F14</f>
        <v>10287700</v>
      </c>
      <c r="G121" s="91">
        <f t="shared" si="55"/>
        <v>47.351496379885184</v>
      </c>
      <c r="H121" s="91">
        <f t="shared" si="56"/>
        <v>63.592856375474838</v>
      </c>
      <c r="I121" s="86">
        <f>MGB!I14+VKGB!I14</f>
        <v>83463</v>
      </c>
      <c r="J121" s="86">
        <f>MGB!J14+VKGB!J14</f>
        <v>16537885</v>
      </c>
    </row>
    <row r="122" spans="1:10" ht="30" x14ac:dyDescent="0.25">
      <c r="A122" s="29" t="s">
        <v>22</v>
      </c>
      <c r="B122" s="31" t="s">
        <v>23</v>
      </c>
      <c r="C122" s="51">
        <f>MGB!C15+VKGB!C15</f>
        <v>16337</v>
      </c>
      <c r="D122" s="51">
        <f>MGB!D15+VKGB!D15</f>
        <v>4587987</v>
      </c>
      <c r="E122" s="51">
        <f>MGB!E15+VKGB!E15</f>
        <v>23871</v>
      </c>
      <c r="F122" s="51">
        <f>MGB!F15+VKGB!F15</f>
        <v>8156829</v>
      </c>
      <c r="G122" s="91">
        <f t="shared" si="55"/>
        <v>146.11617800085693</v>
      </c>
      <c r="H122" s="91">
        <f t="shared" si="56"/>
        <v>177.78666330135636</v>
      </c>
      <c r="I122" s="51">
        <f>MGB!I15+VKGB!I15</f>
        <v>83008</v>
      </c>
      <c r="J122" s="51">
        <f>MGB!J15+VKGB!J15</f>
        <v>14310276</v>
      </c>
    </row>
    <row r="123" spans="1:10" x14ac:dyDescent="0.25">
      <c r="A123" s="29" t="s">
        <v>24</v>
      </c>
      <c r="B123" s="32" t="s">
        <v>25</v>
      </c>
      <c r="C123" s="51">
        <f>MGB!C16+VKGB!C16</f>
        <v>15162</v>
      </c>
      <c r="D123" s="51">
        <f>MGB!D16+VKGB!D16</f>
        <v>5265534</v>
      </c>
      <c r="E123" s="51">
        <f>MGB!E16+VKGB!E16</f>
        <v>22</v>
      </c>
      <c r="F123" s="51">
        <f>MGB!F16+VKGB!F16</f>
        <v>543400</v>
      </c>
      <c r="G123" s="91">
        <f t="shared" si="55"/>
        <v>0.14509959108297057</v>
      </c>
      <c r="H123" s="91">
        <f t="shared" si="56"/>
        <v>10.319940959454446</v>
      </c>
      <c r="I123" s="51">
        <f>MGB!I16+VKGB!I16</f>
        <v>45</v>
      </c>
      <c r="J123" s="51">
        <f>MGB!J16+VKGB!J16</f>
        <v>739447</v>
      </c>
    </row>
    <row r="124" spans="1:10" x14ac:dyDescent="0.25">
      <c r="A124" s="29" t="s">
        <v>26</v>
      </c>
      <c r="B124" s="32" t="s">
        <v>27</v>
      </c>
      <c r="C124" s="51">
        <f>MGB!C17+VKGB!C17</f>
        <v>6937</v>
      </c>
      <c r="D124" s="51">
        <f>MGB!D17+VKGB!D17</f>
        <v>2444229</v>
      </c>
      <c r="E124" s="51">
        <f>MGB!E17+VKGB!E17</f>
        <v>7</v>
      </c>
      <c r="F124" s="51">
        <f>MGB!F17+VKGB!F17</f>
        <v>1560000</v>
      </c>
      <c r="G124" s="91">
        <f t="shared" si="55"/>
        <v>0.10090817356205853</v>
      </c>
      <c r="H124" s="91">
        <f t="shared" si="56"/>
        <v>63.823807016445677</v>
      </c>
      <c r="I124" s="51">
        <f>MGB!I17+VKGB!I17</f>
        <v>12</v>
      </c>
      <c r="J124" s="51">
        <f>MGB!J17+VKGB!J17</f>
        <v>1382934.9999999998</v>
      </c>
    </row>
    <row r="125" spans="1:10" ht="30" x14ac:dyDescent="0.25">
      <c r="A125" s="29" t="s">
        <v>28</v>
      </c>
      <c r="B125" s="32" t="s">
        <v>29</v>
      </c>
      <c r="C125" s="51">
        <f>MGB!C18+VKGB!C18</f>
        <v>12253</v>
      </c>
      <c r="D125" s="51">
        <f>MGB!D18+VKGB!D18</f>
        <v>3879696</v>
      </c>
      <c r="E125" s="51">
        <f>MGB!E18+VKGB!E18</f>
        <v>102</v>
      </c>
      <c r="F125" s="51">
        <f>MGB!F18+VKGB!F18</f>
        <v>27471.000000000004</v>
      </c>
      <c r="G125" s="91">
        <f t="shared" si="55"/>
        <v>0.83244919611523716</v>
      </c>
      <c r="H125" s="91">
        <f t="shared" si="56"/>
        <v>0.70807094164078843</v>
      </c>
      <c r="I125" s="51">
        <f>MGB!I18+VKGB!I18</f>
        <v>398</v>
      </c>
      <c r="J125" s="51">
        <f>MGB!J18+VKGB!J18</f>
        <v>105227.00000000001</v>
      </c>
    </row>
    <row r="126" spans="1:10" ht="30" x14ac:dyDescent="0.25">
      <c r="A126" s="93"/>
      <c r="B126" s="96" t="s">
        <v>30</v>
      </c>
      <c r="C126" s="95">
        <f>MGB!C19+VKGB!C19</f>
        <v>0</v>
      </c>
      <c r="D126" s="95">
        <f>MGB!D19+VKGB!D19</f>
        <v>0</v>
      </c>
      <c r="E126" s="95">
        <f>MGB!E19+VKGB!E19</f>
        <v>0</v>
      </c>
      <c r="F126" s="95">
        <f>MGB!F19+VKGB!F19</f>
        <v>0</v>
      </c>
      <c r="G126" s="91" t="e">
        <f t="shared" si="55"/>
        <v>#DIV/0!</v>
      </c>
      <c r="H126" s="91" t="e">
        <f t="shared" si="56"/>
        <v>#DIV/0!</v>
      </c>
      <c r="I126" s="95">
        <f>MGB!I19+VKGB!I19</f>
        <v>0</v>
      </c>
      <c r="J126" s="95">
        <f>MGB!J19+VKGB!J19</f>
        <v>0</v>
      </c>
    </row>
    <row r="127" spans="1:10" x14ac:dyDescent="0.25">
      <c r="A127" s="29" t="s">
        <v>31</v>
      </c>
      <c r="B127" s="31" t="s">
        <v>32</v>
      </c>
      <c r="C127" s="51">
        <f>MGB!C20+VKGB!C20</f>
        <v>3555</v>
      </c>
      <c r="D127" s="51">
        <f>MGB!D20+VKGB!D20</f>
        <v>401039</v>
      </c>
      <c r="E127" s="51">
        <f>MGB!E20+VKGB!E20</f>
        <v>0</v>
      </c>
      <c r="F127" s="51">
        <f>MGB!F20+VKGB!F20</f>
        <v>0</v>
      </c>
      <c r="G127" s="91">
        <f t="shared" si="55"/>
        <v>0</v>
      </c>
      <c r="H127" s="91">
        <f t="shared" si="56"/>
        <v>0</v>
      </c>
      <c r="I127" s="51">
        <f>MGB!I20+VKGB!I20</f>
        <v>0</v>
      </c>
      <c r="J127" s="51">
        <f>MGB!J20+VKGB!J20</f>
        <v>0</v>
      </c>
    </row>
    <row r="128" spans="1:10" x14ac:dyDescent="0.25">
      <c r="A128" s="29" t="s">
        <v>33</v>
      </c>
      <c r="B128" s="31" t="s">
        <v>34</v>
      </c>
      <c r="C128" s="51">
        <f>MGB!C21+VKGB!C21</f>
        <v>7602</v>
      </c>
      <c r="D128" s="51">
        <f>MGB!D21+VKGB!D21</f>
        <v>1438280</v>
      </c>
      <c r="E128" s="51">
        <f>MGB!E21+VKGB!E21</f>
        <v>406</v>
      </c>
      <c r="F128" s="51">
        <f>MGB!F21+VKGB!F21</f>
        <v>48133.000000000007</v>
      </c>
      <c r="G128" s="91">
        <f t="shared" si="55"/>
        <v>5.3406998158379375</v>
      </c>
      <c r="H128" s="91">
        <f t="shared" si="56"/>
        <v>3.3465667324860253</v>
      </c>
      <c r="I128" s="51">
        <f>MGB!I21+VKGB!I21</f>
        <v>2653</v>
      </c>
      <c r="J128" s="51">
        <f>MGB!J21+VKGB!J21</f>
        <v>586231</v>
      </c>
    </row>
    <row r="129" spans="1:10" x14ac:dyDescent="0.25">
      <c r="A129" s="29" t="s">
        <v>35</v>
      </c>
      <c r="B129" s="31" t="s">
        <v>36</v>
      </c>
      <c r="C129" s="51">
        <f>MGB!C22+VKGB!C22</f>
        <v>8801</v>
      </c>
      <c r="D129" s="51">
        <f>MGB!D22+VKGB!D22</f>
        <v>5745699.0000000009</v>
      </c>
      <c r="E129" s="51">
        <f>MGB!E22+VKGB!E22</f>
        <v>2952</v>
      </c>
      <c r="F129" s="51">
        <f>MGB!F22+VKGB!F22</f>
        <v>3191313.9999999995</v>
      </c>
      <c r="G129" s="91">
        <f t="shared" si="55"/>
        <v>33.541642995114188</v>
      </c>
      <c r="H129" s="91">
        <f t="shared" si="56"/>
        <v>55.542658952374623</v>
      </c>
      <c r="I129" s="51">
        <f>MGB!I22+VKGB!I22</f>
        <v>19653</v>
      </c>
      <c r="J129" s="51">
        <f>MGB!J22+VKGB!J22</f>
        <v>14070242</v>
      </c>
    </row>
    <row r="130" spans="1:10" x14ac:dyDescent="0.25">
      <c r="A130" s="29" t="s">
        <v>37</v>
      </c>
      <c r="B130" s="31" t="s">
        <v>38</v>
      </c>
      <c r="C130" s="51">
        <f>MGB!C23+VKGB!C23</f>
        <v>4638</v>
      </c>
      <c r="D130" s="51">
        <f>MGB!D23+VKGB!D23</f>
        <v>613771</v>
      </c>
      <c r="E130" s="51">
        <f>MGB!E23+VKGB!E23</f>
        <v>0</v>
      </c>
      <c r="F130" s="51">
        <f>MGB!F23+VKGB!F23</f>
        <v>0</v>
      </c>
      <c r="G130" s="91">
        <f t="shared" si="55"/>
        <v>0</v>
      </c>
      <c r="H130" s="91">
        <f t="shared" si="56"/>
        <v>0</v>
      </c>
      <c r="I130" s="51">
        <f>MGB!I23+VKGB!I23</f>
        <v>0</v>
      </c>
      <c r="J130" s="51">
        <f>MGB!J23+VKGB!J23</f>
        <v>0</v>
      </c>
    </row>
    <row r="131" spans="1:10" x14ac:dyDescent="0.25">
      <c r="A131" s="29" t="s">
        <v>39</v>
      </c>
      <c r="B131" s="31" t="s">
        <v>40</v>
      </c>
      <c r="C131" s="51">
        <f>MGB!C24+VKGB!C24</f>
        <v>6128</v>
      </c>
      <c r="D131" s="51">
        <f>MGB!D24+VKGB!D24</f>
        <v>885673.99999999988</v>
      </c>
      <c r="E131" s="51">
        <f>MGB!E24+VKGB!E24</f>
        <v>7</v>
      </c>
      <c r="F131" s="51">
        <f>MGB!F24+VKGB!F24</f>
        <v>2207</v>
      </c>
      <c r="G131" s="91">
        <f t="shared" si="55"/>
        <v>0.11422976501305483</v>
      </c>
      <c r="H131" s="91">
        <f t="shared" si="56"/>
        <v>0.24918875342394609</v>
      </c>
      <c r="I131" s="51">
        <f>MGB!I24+VKGB!I24</f>
        <v>1</v>
      </c>
      <c r="J131" s="51">
        <f>MGB!J24+VKGB!J24</f>
        <v>283</v>
      </c>
    </row>
    <row r="132" spans="1:10" x14ac:dyDescent="0.25">
      <c r="A132" s="29" t="s">
        <v>41</v>
      </c>
      <c r="B132" s="31" t="s">
        <v>42</v>
      </c>
      <c r="C132" s="51">
        <f>MGB!C25+VKGB!C25</f>
        <v>17600</v>
      </c>
      <c r="D132" s="51">
        <f>MGB!D25+VKGB!D25</f>
        <v>2894392</v>
      </c>
      <c r="E132" s="51">
        <f>MGB!E25+VKGB!E25</f>
        <v>21195</v>
      </c>
      <c r="F132" s="51">
        <f>MGB!F25+VKGB!F25</f>
        <v>4438361.9999999991</v>
      </c>
      <c r="G132" s="91">
        <f t="shared" si="55"/>
        <v>120.42613636363637</v>
      </c>
      <c r="H132" s="91">
        <f t="shared" si="56"/>
        <v>153.34350012023248</v>
      </c>
      <c r="I132" s="51">
        <f>MGB!I25+VKGB!I25</f>
        <v>30707</v>
      </c>
      <c r="J132" s="51">
        <f>MGB!J25+VKGB!J25</f>
        <v>3741621</v>
      </c>
    </row>
    <row r="133" spans="1:10" ht="30" x14ac:dyDescent="0.25">
      <c r="A133" s="93"/>
      <c r="B133" s="97" t="s">
        <v>43</v>
      </c>
      <c r="C133" s="95">
        <f>MGB!C26+VKGB!C26</f>
        <v>0</v>
      </c>
      <c r="D133" s="95">
        <f>MGB!D26+VKGB!D26</f>
        <v>0</v>
      </c>
      <c r="E133" s="95">
        <f>MGB!E26+VKGB!E26</f>
        <v>362</v>
      </c>
      <c r="F133" s="95">
        <f>MGB!F26+VKGB!F26</f>
        <v>70405.636199999994</v>
      </c>
      <c r="G133" s="91" t="e">
        <f t="shared" si="55"/>
        <v>#DIV/0!</v>
      </c>
      <c r="H133" s="91" t="e">
        <f t="shared" si="56"/>
        <v>#DIV/0!</v>
      </c>
      <c r="I133" s="95">
        <f>MGB!I26+VKGB!I26</f>
        <v>1337</v>
      </c>
      <c r="J133" s="95">
        <f>MGB!J26+VKGB!J26</f>
        <v>222993.079279</v>
      </c>
    </row>
    <row r="134" spans="1:10" ht="30" x14ac:dyDescent="0.25">
      <c r="A134" s="84">
        <v>2</v>
      </c>
      <c r="B134" s="85" t="s">
        <v>44</v>
      </c>
      <c r="C134" s="86">
        <f>MGB!C27+VKGB!C27</f>
        <v>680854</v>
      </c>
      <c r="D134" s="86">
        <f>MGB!D27+VKGB!D27</f>
        <v>74578370.688287109</v>
      </c>
      <c r="E134" s="86">
        <f>MGB!E27+VKGB!E27</f>
        <v>437615</v>
      </c>
      <c r="F134" s="86">
        <f>MGB!F27+VKGB!F27</f>
        <v>53056569</v>
      </c>
      <c r="G134" s="91">
        <f t="shared" si="55"/>
        <v>64.274425941538126</v>
      </c>
      <c r="H134" s="91">
        <f t="shared" si="56"/>
        <v>71.142032884787582</v>
      </c>
      <c r="I134" s="86">
        <f>MGB!I27+VKGB!I27</f>
        <v>893944</v>
      </c>
      <c r="J134" s="86">
        <f>MGB!J27+VKGB!J27</f>
        <v>106930070</v>
      </c>
    </row>
    <row r="135" spans="1:10" x14ac:dyDescent="0.25">
      <c r="A135" s="29">
        <v>3</v>
      </c>
      <c r="B135" s="34" t="s">
        <v>45</v>
      </c>
      <c r="C135" s="51">
        <f>MGB!C28+VKGB!C28</f>
        <v>93841</v>
      </c>
      <c r="D135" s="51">
        <f>MGB!D28+VKGB!D28</f>
        <v>10108234.000000002</v>
      </c>
      <c r="E135" s="51">
        <f>MGB!E28+VKGB!E28</f>
        <v>344237</v>
      </c>
      <c r="F135" s="51">
        <f>MGB!F28+VKGB!F28</f>
        <v>31551115</v>
      </c>
      <c r="G135" s="91">
        <f t="shared" si="55"/>
        <v>366.83006361824789</v>
      </c>
      <c r="H135" s="91">
        <f t="shared" si="56"/>
        <v>312.13281172556941</v>
      </c>
      <c r="I135" s="51">
        <f>MGB!I28+VKGB!I28</f>
        <v>521057</v>
      </c>
      <c r="J135" s="51">
        <f>MGB!J28+VKGB!J28</f>
        <v>41786558</v>
      </c>
    </row>
    <row r="136" spans="1:10" ht="30" x14ac:dyDescent="0.25">
      <c r="A136" s="93"/>
      <c r="B136" s="98" t="s">
        <v>46</v>
      </c>
      <c r="C136" s="95">
        <f>MGB!C29+VKGB!C29</f>
        <v>0</v>
      </c>
      <c r="D136" s="95">
        <f>MGB!D29+VKGB!D29</f>
        <v>0</v>
      </c>
      <c r="E136" s="95">
        <f>MGB!E29+VKGB!E29</f>
        <v>66227</v>
      </c>
      <c r="F136" s="95">
        <f>MGB!F29+VKGB!F29</f>
        <v>3991512.9115700005</v>
      </c>
      <c r="G136" s="91" t="e">
        <f t="shared" si="55"/>
        <v>#DIV/0!</v>
      </c>
      <c r="H136" s="91" t="e">
        <f t="shared" si="56"/>
        <v>#DIV/0!</v>
      </c>
      <c r="I136" s="95">
        <f>MGB!I29+VKGB!I29</f>
        <v>145155</v>
      </c>
      <c r="J136" s="95">
        <f>MGB!J29+VKGB!J29</f>
        <v>8177519.2345373128</v>
      </c>
    </row>
    <row r="137" spans="1:10" x14ac:dyDescent="0.25">
      <c r="A137" s="33">
        <v>4</v>
      </c>
      <c r="B137" s="80" t="s">
        <v>68</v>
      </c>
      <c r="C137" s="159"/>
      <c r="D137" s="159"/>
      <c r="E137" s="159"/>
      <c r="F137" s="159"/>
      <c r="G137" s="159"/>
      <c r="H137" s="159"/>
      <c r="I137" s="159"/>
      <c r="J137" s="159"/>
    </row>
    <row r="138" spans="1:10" x14ac:dyDescent="0.25">
      <c r="A138" s="29" t="s">
        <v>48</v>
      </c>
      <c r="B138" s="32" t="s">
        <v>49</v>
      </c>
      <c r="C138" s="51">
        <f>MGB!C31+VKGB!C31</f>
        <v>0</v>
      </c>
      <c r="D138" s="51">
        <f>MGB!D31+VKGB!D31</f>
        <v>0</v>
      </c>
      <c r="E138" s="51">
        <f>MGB!E31+VKGB!E31</f>
        <v>0</v>
      </c>
      <c r="F138" s="51">
        <f>MGB!F31+VKGB!F31</f>
        <v>0</v>
      </c>
      <c r="G138" s="91" t="e">
        <f t="shared" ref="G138:G144" si="57">E138/C138*100</f>
        <v>#DIV/0!</v>
      </c>
      <c r="H138" s="91" t="e">
        <f t="shared" ref="H138:H144" si="58">F138/D138*100</f>
        <v>#DIV/0!</v>
      </c>
      <c r="I138" s="51">
        <f>MGB!I31+VKGB!I31</f>
        <v>0</v>
      </c>
      <c r="J138" s="51">
        <f>MGB!J31+VKGB!J31</f>
        <v>0</v>
      </c>
    </row>
    <row r="139" spans="1:10" x14ac:dyDescent="0.25">
      <c r="A139" s="29" t="s">
        <v>50</v>
      </c>
      <c r="B139" s="32" t="s">
        <v>34</v>
      </c>
      <c r="C139" s="51">
        <f>MGB!C32+VKGB!C32</f>
        <v>0</v>
      </c>
      <c r="D139" s="51">
        <f>MGB!D32+VKGB!D32</f>
        <v>0</v>
      </c>
      <c r="E139" s="51">
        <f>MGB!E32+VKGB!E32</f>
        <v>5</v>
      </c>
      <c r="F139" s="51">
        <f>MGB!F32+VKGB!F32</f>
        <v>2888</v>
      </c>
      <c r="G139" s="91" t="e">
        <f t="shared" si="57"/>
        <v>#DIV/0!</v>
      </c>
      <c r="H139" s="91" t="e">
        <f t="shared" si="58"/>
        <v>#DIV/0!</v>
      </c>
      <c r="I139" s="51">
        <f>MGB!I32+VKGB!I32</f>
        <v>29</v>
      </c>
      <c r="J139" s="51">
        <f>MGB!J32+VKGB!J32</f>
        <v>39144</v>
      </c>
    </row>
    <row r="140" spans="1:10" x14ac:dyDescent="0.25">
      <c r="A140" s="29" t="s">
        <v>51</v>
      </c>
      <c r="B140" s="32" t="s">
        <v>52</v>
      </c>
      <c r="C140" s="51">
        <f>MGB!C33+VKGB!C33</f>
        <v>4768</v>
      </c>
      <c r="D140" s="51">
        <f>MGB!D33+VKGB!D33</f>
        <v>2470237.0000000005</v>
      </c>
      <c r="E140" s="51">
        <f>MGB!E33+VKGB!E33</f>
        <v>953</v>
      </c>
      <c r="F140" s="51">
        <f>MGB!F33+VKGB!F33</f>
        <v>2335684</v>
      </c>
      <c r="G140" s="91">
        <f t="shared" si="57"/>
        <v>19.98741610738255</v>
      </c>
      <c r="H140" s="91">
        <f t="shared" si="58"/>
        <v>94.553032765681976</v>
      </c>
      <c r="I140" s="51">
        <f>MGB!I33+VKGB!I33</f>
        <v>2343</v>
      </c>
      <c r="J140" s="51">
        <f>MGB!J33+VKGB!J33</f>
        <v>5342832.9999999991</v>
      </c>
    </row>
    <row r="141" spans="1:10" x14ac:dyDescent="0.25">
      <c r="A141" s="29" t="s">
        <v>53</v>
      </c>
      <c r="B141" s="32" t="s">
        <v>54</v>
      </c>
      <c r="C141" s="51">
        <f>MGB!C34+VKGB!C34</f>
        <v>135</v>
      </c>
      <c r="D141" s="51">
        <f>MGB!D34+VKGB!D34</f>
        <v>45309</v>
      </c>
      <c r="E141" s="51">
        <f>MGB!E34+VKGB!E34</f>
        <v>608</v>
      </c>
      <c r="F141" s="51">
        <f>MGB!F34+VKGB!F34</f>
        <v>522739.99999999988</v>
      </c>
      <c r="G141" s="91">
        <f t="shared" si="57"/>
        <v>450.37037037037038</v>
      </c>
      <c r="H141" s="91">
        <f t="shared" si="58"/>
        <v>1153.722218543777</v>
      </c>
      <c r="I141" s="51">
        <f>MGB!I34+VKGB!I34</f>
        <v>3199</v>
      </c>
      <c r="J141" s="51">
        <f>MGB!J34+VKGB!J34</f>
        <v>422940</v>
      </c>
    </row>
    <row r="142" spans="1:10" x14ac:dyDescent="0.25">
      <c r="A142" s="29" t="s">
        <v>55</v>
      </c>
      <c r="B142" s="32" t="s">
        <v>42</v>
      </c>
      <c r="C142" s="51">
        <f>MGB!C35+VKGB!C35</f>
        <v>28523</v>
      </c>
      <c r="D142" s="51">
        <f>MGB!D35+VKGB!D35</f>
        <v>6291755.0000000009</v>
      </c>
      <c r="E142" s="51">
        <f>MGB!E35+VKGB!E35</f>
        <v>19531</v>
      </c>
      <c r="F142" s="51">
        <f>MGB!F35+VKGB!F35</f>
        <v>4068953</v>
      </c>
      <c r="G142" s="91">
        <f t="shared" si="57"/>
        <v>68.47456438663535</v>
      </c>
      <c r="H142" s="91">
        <f t="shared" si="58"/>
        <v>64.671192695837647</v>
      </c>
      <c r="I142" s="51">
        <f>MGB!I35+VKGB!I35</f>
        <v>20878</v>
      </c>
      <c r="J142" s="51">
        <f>MGB!J35+VKGB!J35</f>
        <v>4257874</v>
      </c>
    </row>
    <row r="143" spans="1:10" ht="30" x14ac:dyDescent="0.25">
      <c r="A143" s="84">
        <v>5</v>
      </c>
      <c r="B143" s="88" t="s">
        <v>56</v>
      </c>
      <c r="C143" s="86">
        <f>MGB!C36+VKGB!C36</f>
        <v>33426</v>
      </c>
      <c r="D143" s="86">
        <f>MGB!D36+VKGB!D36</f>
        <v>8807301.0000000019</v>
      </c>
      <c r="E143" s="86">
        <f>MGB!E36+VKGB!E36</f>
        <v>21097</v>
      </c>
      <c r="F143" s="86">
        <f>MGB!F36+VKGB!F36</f>
        <v>6930265</v>
      </c>
      <c r="G143" s="91">
        <f t="shared" si="57"/>
        <v>63.115538802130075</v>
      </c>
      <c r="H143" s="91">
        <f t="shared" si="58"/>
        <v>78.687727375276467</v>
      </c>
      <c r="I143" s="86">
        <f>MGB!I36+VKGB!I36</f>
        <v>26449</v>
      </c>
      <c r="J143" s="86">
        <f>MGB!J36+VKGB!J36</f>
        <v>10062790.999999998</v>
      </c>
    </row>
    <row r="144" spans="1:10" x14ac:dyDescent="0.25">
      <c r="A144" s="84"/>
      <c r="B144" s="89" t="s">
        <v>57</v>
      </c>
      <c r="C144" s="86">
        <f>MGB!C37+VKGB!C37</f>
        <v>714280</v>
      </c>
      <c r="D144" s="86">
        <f>MGB!D37+VKGB!D37</f>
        <v>83385671.688287109</v>
      </c>
      <c r="E144" s="86">
        <f>MGB!E37+VKGB!E37</f>
        <v>458712</v>
      </c>
      <c r="F144" s="86">
        <f>MGB!F37+VKGB!F37</f>
        <v>59986834</v>
      </c>
      <c r="G144" s="91">
        <f t="shared" si="57"/>
        <v>64.220193761550092</v>
      </c>
      <c r="H144" s="91">
        <f t="shared" si="58"/>
        <v>71.939018761212594</v>
      </c>
      <c r="I144" s="86">
        <f>MGB!I37+VKGB!I37</f>
        <v>920393</v>
      </c>
      <c r="J144" s="86">
        <f>MGB!J37+VKGB!J37</f>
        <v>116992861</v>
      </c>
    </row>
    <row r="145" spans="1:10" x14ac:dyDescent="0.25">
      <c r="A145" s="162"/>
      <c r="B145" s="162"/>
      <c r="C145" s="162"/>
      <c r="D145" s="162"/>
      <c r="E145" s="162"/>
      <c r="F145" s="162"/>
      <c r="G145" s="162"/>
      <c r="H145" s="162"/>
      <c r="I145" s="162"/>
      <c r="J145" s="162"/>
    </row>
    <row r="146" spans="1:10" x14ac:dyDescent="0.25">
      <c r="A146" s="160" t="s">
        <v>60</v>
      </c>
      <c r="B146" s="160"/>
      <c r="C146" s="160"/>
      <c r="D146" s="160"/>
      <c r="E146" s="160"/>
      <c r="F146" s="160"/>
      <c r="G146" s="160"/>
      <c r="H146" s="160"/>
      <c r="I146" s="160"/>
      <c r="J146" s="160"/>
    </row>
    <row r="147" spans="1:10" ht="31.5" customHeight="1" x14ac:dyDescent="0.25">
      <c r="A147" s="163" t="s">
        <v>1</v>
      </c>
      <c r="B147" s="161" t="s">
        <v>2</v>
      </c>
      <c r="C147" s="161" t="s">
        <v>3</v>
      </c>
      <c r="D147" s="161"/>
      <c r="E147" s="161" t="s">
        <v>4</v>
      </c>
      <c r="F147" s="161"/>
      <c r="G147" s="161" t="s">
        <v>5</v>
      </c>
      <c r="H147" s="161"/>
      <c r="I147" s="161" t="s">
        <v>6</v>
      </c>
      <c r="J147" s="161"/>
    </row>
    <row r="148" spans="1:10" x14ac:dyDescent="0.25">
      <c r="A148" s="163"/>
      <c r="B148" s="161"/>
      <c r="C148" s="29" t="s">
        <v>7</v>
      </c>
      <c r="D148" s="29" t="s">
        <v>8</v>
      </c>
      <c r="E148" s="29" t="s">
        <v>7</v>
      </c>
      <c r="F148" s="29" t="s">
        <v>8</v>
      </c>
      <c r="G148" s="29" t="s">
        <v>7</v>
      </c>
      <c r="H148" s="29" t="s">
        <v>8</v>
      </c>
      <c r="I148" s="29" t="s">
        <v>7</v>
      </c>
      <c r="J148" s="79" t="s">
        <v>8</v>
      </c>
    </row>
    <row r="149" spans="1:10" x14ac:dyDescent="0.25">
      <c r="A149" s="33">
        <v>1</v>
      </c>
      <c r="B149" s="80" t="s">
        <v>67</v>
      </c>
      <c r="C149" s="159"/>
      <c r="D149" s="159"/>
      <c r="E149" s="159"/>
      <c r="F149" s="159"/>
      <c r="G149" s="159"/>
      <c r="H149" s="159"/>
      <c r="I149" s="159"/>
      <c r="J149" s="159"/>
    </row>
    <row r="150" spans="1:10" x14ac:dyDescent="0.25">
      <c r="A150" s="84" t="s">
        <v>10</v>
      </c>
      <c r="B150" s="85" t="s">
        <v>11</v>
      </c>
      <c r="C150" s="86">
        <f>SUM(AU:Utkarsh!C8)</f>
        <v>31938</v>
      </c>
      <c r="D150" s="86">
        <f>SUM(AU:Utkarsh!D8)</f>
        <v>2787322.19417356</v>
      </c>
      <c r="E150" s="86">
        <f>SUM(AU:Utkarsh!E8)</f>
        <v>310269</v>
      </c>
      <c r="F150" s="86">
        <f>SUM(AU:Utkarsh!F8)</f>
        <v>17043584</v>
      </c>
      <c r="G150" s="91">
        <f t="shared" ref="G150:G171" si="59">E150/C150*100</f>
        <v>971.47285365395464</v>
      </c>
      <c r="H150" s="91">
        <f t="shared" ref="H150:H171" si="60">F150/D150*100</f>
        <v>611.46802603684705</v>
      </c>
      <c r="I150" s="86">
        <f>SUM(AU:Utkarsh!I8)</f>
        <v>676579</v>
      </c>
      <c r="J150" s="86">
        <f>SUM(AU:Utkarsh!J8)</f>
        <v>30781884.000000007</v>
      </c>
    </row>
    <row r="151" spans="1:10" x14ac:dyDescent="0.25">
      <c r="A151" s="29" t="s">
        <v>12</v>
      </c>
      <c r="B151" s="31" t="s">
        <v>13</v>
      </c>
      <c r="C151" s="51">
        <f>SUM(AU:Utkarsh!C9)</f>
        <v>23845</v>
      </c>
      <c r="D151" s="51">
        <f>SUM(AU:Utkarsh!D9)</f>
        <v>1886791.1954319512</v>
      </c>
      <c r="E151" s="51">
        <f>SUM(AU:Utkarsh!E9)</f>
        <v>300058</v>
      </c>
      <c r="F151" s="51">
        <f>SUM(AU:Utkarsh!F9)</f>
        <v>15918874</v>
      </c>
      <c r="G151" s="91">
        <f t="shared" si="59"/>
        <v>1258.368630740197</v>
      </c>
      <c r="H151" s="91">
        <f t="shared" si="60"/>
        <v>843.70088426004259</v>
      </c>
      <c r="I151" s="51">
        <f>SUM(AU:Utkarsh!I9)</f>
        <v>663889</v>
      </c>
      <c r="J151" s="51">
        <f>SUM(AU:Utkarsh!J9)</f>
        <v>28871302.000000004</v>
      </c>
    </row>
    <row r="152" spans="1:10" x14ac:dyDescent="0.25">
      <c r="A152" s="29" t="s">
        <v>14</v>
      </c>
      <c r="B152" s="31" t="s">
        <v>15</v>
      </c>
      <c r="C152" s="51">
        <f>SUM(AU:Utkarsh!C10)</f>
        <v>4762</v>
      </c>
      <c r="D152" s="51">
        <f>SUM(AU:Utkarsh!D10)</f>
        <v>462462.04370156198</v>
      </c>
      <c r="E152" s="51">
        <f>SUM(AU:Utkarsh!E10)</f>
        <v>96</v>
      </c>
      <c r="F152" s="51">
        <f>SUM(AU:Utkarsh!F10)</f>
        <v>97565</v>
      </c>
      <c r="G152" s="91">
        <f t="shared" si="59"/>
        <v>2.0159596808063842</v>
      </c>
      <c r="H152" s="91">
        <f t="shared" si="60"/>
        <v>21.09686650586206</v>
      </c>
      <c r="I152" s="51">
        <f>SUM(AU:Utkarsh!I10)</f>
        <v>212</v>
      </c>
      <c r="J152" s="51">
        <f>SUM(AU:Utkarsh!J10)</f>
        <v>317627.00000000006</v>
      </c>
    </row>
    <row r="153" spans="1:10" x14ac:dyDescent="0.25">
      <c r="A153" s="29" t="s">
        <v>16</v>
      </c>
      <c r="B153" s="31" t="s">
        <v>17</v>
      </c>
      <c r="C153" s="51">
        <f>SUM(AU:Utkarsh!C11)</f>
        <v>3331</v>
      </c>
      <c r="D153" s="51">
        <f>SUM(AU:Utkarsh!D11)</f>
        <v>438068.95504004677</v>
      </c>
      <c r="E153" s="51">
        <f>SUM(AU:Utkarsh!E11)</f>
        <v>10115</v>
      </c>
      <c r="F153" s="51">
        <f>SUM(AU:Utkarsh!F11)</f>
        <v>1027144.9999999999</v>
      </c>
      <c r="G153" s="91">
        <f t="shared" si="59"/>
        <v>303.66256379465625</v>
      </c>
      <c r="H153" s="91">
        <f t="shared" si="60"/>
        <v>234.47107771106533</v>
      </c>
      <c r="I153" s="51">
        <f>SUM(AU:Utkarsh!I11)</f>
        <v>12478</v>
      </c>
      <c r="J153" s="51">
        <f>SUM(AU:Utkarsh!J11)</f>
        <v>1592955</v>
      </c>
    </row>
    <row r="154" spans="1:10" ht="30" x14ac:dyDescent="0.25">
      <c r="A154" s="93"/>
      <c r="B154" s="94" t="s">
        <v>18</v>
      </c>
      <c r="C154" s="95">
        <f>SUM(AU:Utkarsh!C12)</f>
        <v>0</v>
      </c>
      <c r="D154" s="95">
        <f>SUM(AU:Utkarsh!D12)</f>
        <v>0</v>
      </c>
      <c r="E154" s="95">
        <f>SUM(AU:Utkarsh!E12)</f>
        <v>0</v>
      </c>
      <c r="F154" s="95">
        <f>SUM(AU:Utkarsh!F12)</f>
        <v>0</v>
      </c>
      <c r="G154" s="91" t="e">
        <f t="shared" si="59"/>
        <v>#DIV/0!</v>
      </c>
      <c r="H154" s="91" t="e">
        <f t="shared" si="60"/>
        <v>#DIV/0!</v>
      </c>
      <c r="I154" s="95">
        <f>SUM(AU:Utkarsh!I12)</f>
        <v>0</v>
      </c>
      <c r="J154" s="95">
        <f>SUM(AU:Utkarsh!J12)</f>
        <v>0</v>
      </c>
    </row>
    <row r="155" spans="1:10" ht="30" x14ac:dyDescent="0.25">
      <c r="A155" s="93"/>
      <c r="B155" s="94" t="s">
        <v>19</v>
      </c>
      <c r="C155" s="95">
        <f>SUM(AU:Utkarsh!C13)</f>
        <v>0</v>
      </c>
      <c r="D155" s="95">
        <f>SUM(AU:Utkarsh!D13)</f>
        <v>0</v>
      </c>
      <c r="E155" s="95">
        <f>SUM(AU:Utkarsh!E13)</f>
        <v>238759</v>
      </c>
      <c r="F155" s="95">
        <f>SUM(AU:Utkarsh!F13)</f>
        <v>12918725.039000001</v>
      </c>
      <c r="G155" s="91" t="e">
        <f t="shared" si="59"/>
        <v>#DIV/0!</v>
      </c>
      <c r="H155" s="91" t="e">
        <f t="shared" si="60"/>
        <v>#DIV/0!</v>
      </c>
      <c r="I155" s="95">
        <f>SUM(AU:Utkarsh!I13)</f>
        <v>427956</v>
      </c>
      <c r="J155" s="95">
        <f>SUM(AU:Utkarsh!J13)</f>
        <v>17281363.280150615</v>
      </c>
    </row>
    <row r="156" spans="1:10" x14ac:dyDescent="0.25">
      <c r="A156" s="84" t="s">
        <v>20</v>
      </c>
      <c r="B156" s="87" t="s">
        <v>21</v>
      </c>
      <c r="C156" s="86">
        <f>SUM(AU:Utkarsh!C14)</f>
        <v>41817</v>
      </c>
      <c r="D156" s="86">
        <f>SUM(AU:Utkarsh!D14)</f>
        <v>13348696</v>
      </c>
      <c r="E156" s="86">
        <f>SUM(AU:Utkarsh!E14)</f>
        <v>155631</v>
      </c>
      <c r="F156" s="86">
        <f>SUM(AU:Utkarsh!F14)</f>
        <v>18428850</v>
      </c>
      <c r="G156" s="91">
        <f t="shared" si="59"/>
        <v>372.17160484970225</v>
      </c>
      <c r="H156" s="91">
        <f t="shared" si="60"/>
        <v>138.05730537274951</v>
      </c>
      <c r="I156" s="86">
        <f>SUM(AU:Utkarsh!I14)</f>
        <v>272755</v>
      </c>
      <c r="J156" s="86">
        <f>SUM(AU:Utkarsh!J14)</f>
        <v>40838884.000000007</v>
      </c>
    </row>
    <row r="157" spans="1:10" ht="30" x14ac:dyDescent="0.25">
      <c r="A157" s="29" t="s">
        <v>22</v>
      </c>
      <c r="B157" s="31" t="s">
        <v>23</v>
      </c>
      <c r="C157" s="51">
        <f>SUM(AU:Utkarsh!C15)</f>
        <v>30630</v>
      </c>
      <c r="D157" s="51">
        <f>SUM(AU:Utkarsh!D15)</f>
        <v>4334669</v>
      </c>
      <c r="E157" s="51">
        <f>SUM(AU:Utkarsh!E15)</f>
        <v>154687</v>
      </c>
      <c r="F157" s="51">
        <f>SUM(AU:Utkarsh!F15)</f>
        <v>16504313</v>
      </c>
      <c r="G157" s="91">
        <f t="shared" si="59"/>
        <v>505.01795625204045</v>
      </c>
      <c r="H157" s="91">
        <f t="shared" si="60"/>
        <v>380.75140224086311</v>
      </c>
      <c r="I157" s="51">
        <f>SUM(AU:Utkarsh!I15)</f>
        <v>267718</v>
      </c>
      <c r="J157" s="51">
        <f>SUM(AU:Utkarsh!J15)</f>
        <v>35794593</v>
      </c>
    </row>
    <row r="158" spans="1:10" x14ac:dyDescent="0.25">
      <c r="A158" s="29" t="s">
        <v>24</v>
      </c>
      <c r="B158" s="32" t="s">
        <v>25</v>
      </c>
      <c r="C158" s="51">
        <f>SUM(AU:Utkarsh!C16)</f>
        <v>5038</v>
      </c>
      <c r="D158" s="51">
        <f>SUM(AU:Utkarsh!D16)</f>
        <v>4433615</v>
      </c>
      <c r="E158" s="51">
        <f>SUM(AU:Utkarsh!E16)</f>
        <v>900</v>
      </c>
      <c r="F158" s="51">
        <f>SUM(AU:Utkarsh!F16)</f>
        <v>1475749</v>
      </c>
      <c r="G158" s="91">
        <f t="shared" si="59"/>
        <v>17.864231838030964</v>
      </c>
      <c r="H158" s="91">
        <f t="shared" si="60"/>
        <v>33.285456675872851</v>
      </c>
      <c r="I158" s="51">
        <f>SUM(AU:Utkarsh!I16)</f>
        <v>4880</v>
      </c>
      <c r="J158" s="51">
        <f>SUM(AU:Utkarsh!J16)</f>
        <v>4393052</v>
      </c>
    </row>
    <row r="159" spans="1:10" x14ac:dyDescent="0.25">
      <c r="A159" s="29" t="s">
        <v>26</v>
      </c>
      <c r="B159" s="32" t="s">
        <v>27</v>
      </c>
      <c r="C159" s="51">
        <f>SUM(AU:Utkarsh!C17)</f>
        <v>3495</v>
      </c>
      <c r="D159" s="51">
        <f>SUM(AU:Utkarsh!D17)</f>
        <v>1072640</v>
      </c>
      <c r="E159" s="51">
        <f>SUM(AU:Utkarsh!E17)</f>
        <v>44</v>
      </c>
      <c r="F159" s="51">
        <f>SUM(AU:Utkarsh!F17)</f>
        <v>448788.00000000012</v>
      </c>
      <c r="G159" s="91">
        <f t="shared" si="59"/>
        <v>1.2589413447782547</v>
      </c>
      <c r="H159" s="91">
        <f t="shared" si="60"/>
        <v>41.839573389021488</v>
      </c>
      <c r="I159" s="51">
        <f>SUM(AU:Utkarsh!I17)</f>
        <v>157</v>
      </c>
      <c r="J159" s="51">
        <f>SUM(AU:Utkarsh!J17)</f>
        <v>651239</v>
      </c>
    </row>
    <row r="160" spans="1:10" ht="30" x14ac:dyDescent="0.25">
      <c r="A160" s="29" t="s">
        <v>28</v>
      </c>
      <c r="B160" s="32" t="s">
        <v>29</v>
      </c>
      <c r="C160" s="51">
        <f>SUM(AU:Utkarsh!C18)</f>
        <v>2654</v>
      </c>
      <c r="D160" s="51">
        <f>SUM(AU:Utkarsh!D18)</f>
        <v>3507772</v>
      </c>
      <c r="E160" s="51">
        <f>SUM(AU:Utkarsh!E18)</f>
        <v>0</v>
      </c>
      <c r="F160" s="51">
        <f>SUM(AU:Utkarsh!F18)</f>
        <v>0</v>
      </c>
      <c r="G160" s="91">
        <f t="shared" si="59"/>
        <v>0</v>
      </c>
      <c r="H160" s="91">
        <f t="shared" si="60"/>
        <v>0</v>
      </c>
      <c r="I160" s="51">
        <f>SUM(AU:Utkarsh!I18)</f>
        <v>0</v>
      </c>
      <c r="J160" s="51">
        <f>SUM(AU:Utkarsh!J18)</f>
        <v>0</v>
      </c>
    </row>
    <row r="161" spans="1:10" ht="30" x14ac:dyDescent="0.25">
      <c r="A161" s="93"/>
      <c r="B161" s="96" t="s">
        <v>30</v>
      </c>
      <c r="C161" s="95">
        <f>SUM(AU:Utkarsh!C19)</f>
        <v>0</v>
      </c>
      <c r="D161" s="95">
        <f>SUM(AU:Utkarsh!D19)</f>
        <v>0</v>
      </c>
      <c r="E161" s="95">
        <f>SUM(AU:Utkarsh!E19)</f>
        <v>0</v>
      </c>
      <c r="F161" s="95">
        <f>SUM(AU:Utkarsh!F19)</f>
        <v>0</v>
      </c>
      <c r="G161" s="91" t="e">
        <f t="shared" si="59"/>
        <v>#DIV/0!</v>
      </c>
      <c r="H161" s="91" t="e">
        <f t="shared" si="60"/>
        <v>#DIV/0!</v>
      </c>
      <c r="I161" s="95">
        <f>SUM(AU:Utkarsh!I19)</f>
        <v>0</v>
      </c>
      <c r="J161" s="95">
        <f>SUM(AU:Utkarsh!J19)</f>
        <v>0</v>
      </c>
    </row>
    <row r="162" spans="1:10" x14ac:dyDescent="0.25">
      <c r="A162" s="29" t="s">
        <v>31</v>
      </c>
      <c r="B162" s="31" t="s">
        <v>32</v>
      </c>
      <c r="C162" s="51">
        <f>SUM(AU:Utkarsh!C20)</f>
        <v>1024</v>
      </c>
      <c r="D162" s="51">
        <f>SUM(AU:Utkarsh!D20)</f>
        <v>145577</v>
      </c>
      <c r="E162" s="51">
        <f>SUM(AU:Utkarsh!E20)</f>
        <v>0</v>
      </c>
      <c r="F162" s="51">
        <f>SUM(AU:Utkarsh!F20)</f>
        <v>0</v>
      </c>
      <c r="G162" s="91">
        <f t="shared" si="59"/>
        <v>0</v>
      </c>
      <c r="H162" s="91">
        <f t="shared" si="60"/>
        <v>0</v>
      </c>
      <c r="I162" s="51">
        <f>SUM(AU:Utkarsh!I20)</f>
        <v>0</v>
      </c>
      <c r="J162" s="51">
        <f>SUM(AU:Utkarsh!J20)</f>
        <v>0</v>
      </c>
    </row>
    <row r="163" spans="1:10" x14ac:dyDescent="0.25">
      <c r="A163" s="29" t="s">
        <v>33</v>
      </c>
      <c r="B163" s="31" t="s">
        <v>34</v>
      </c>
      <c r="C163" s="51">
        <f>SUM(AU:Utkarsh!C21)</f>
        <v>6250</v>
      </c>
      <c r="D163" s="51">
        <f>SUM(AU:Utkarsh!D21)</f>
        <v>666446</v>
      </c>
      <c r="E163" s="51">
        <f>SUM(AU:Utkarsh!E21)</f>
        <v>0</v>
      </c>
      <c r="F163" s="51">
        <f>SUM(AU:Utkarsh!F21)</f>
        <v>0</v>
      </c>
      <c r="G163" s="91">
        <f t="shared" si="59"/>
        <v>0</v>
      </c>
      <c r="H163" s="91">
        <f t="shared" si="60"/>
        <v>0</v>
      </c>
      <c r="I163" s="51">
        <f>SUM(AU:Utkarsh!I21)</f>
        <v>1566</v>
      </c>
      <c r="J163" s="51">
        <f>SUM(AU:Utkarsh!J21)</f>
        <v>30785.999999999996</v>
      </c>
    </row>
    <row r="164" spans="1:10" x14ac:dyDescent="0.25">
      <c r="A164" s="29" t="s">
        <v>35</v>
      </c>
      <c r="B164" s="31" t="s">
        <v>36</v>
      </c>
      <c r="C164" s="51">
        <f>SUM(AU:Utkarsh!C22)</f>
        <v>13507</v>
      </c>
      <c r="D164" s="51">
        <f>SUM(AU:Utkarsh!D22)</f>
        <v>5655404</v>
      </c>
      <c r="E164" s="51">
        <f>SUM(AU:Utkarsh!E22)</f>
        <v>11108</v>
      </c>
      <c r="F164" s="51">
        <f>SUM(AU:Utkarsh!F22)</f>
        <v>7393096</v>
      </c>
      <c r="G164" s="91">
        <f t="shared" si="59"/>
        <v>82.238839120456063</v>
      </c>
      <c r="H164" s="91">
        <f t="shared" si="60"/>
        <v>130.72622221153432</v>
      </c>
      <c r="I164" s="51">
        <f>SUM(AU:Utkarsh!I22)</f>
        <v>44463</v>
      </c>
      <c r="J164" s="51">
        <f>SUM(AU:Utkarsh!J22)</f>
        <v>19437642</v>
      </c>
    </row>
    <row r="165" spans="1:10" x14ac:dyDescent="0.25">
      <c r="A165" s="29" t="s">
        <v>37</v>
      </c>
      <c r="B165" s="31" t="s">
        <v>38</v>
      </c>
      <c r="C165" s="51">
        <f>SUM(AU:Utkarsh!C23)</f>
        <v>3325</v>
      </c>
      <c r="D165" s="51">
        <f>SUM(AU:Utkarsh!D23)</f>
        <v>402009</v>
      </c>
      <c r="E165" s="51">
        <f>SUM(AU:Utkarsh!E23)</f>
        <v>2</v>
      </c>
      <c r="F165" s="51">
        <f>SUM(AU:Utkarsh!F23)</f>
        <v>65</v>
      </c>
      <c r="G165" s="91">
        <f t="shared" si="59"/>
        <v>6.0150375939849621E-2</v>
      </c>
      <c r="H165" s="91">
        <f t="shared" si="60"/>
        <v>1.6168792240969732E-2</v>
      </c>
      <c r="I165" s="51">
        <f>SUM(AU:Utkarsh!I23)</f>
        <v>7</v>
      </c>
      <c r="J165" s="51">
        <f>SUM(AU:Utkarsh!J23)</f>
        <v>252</v>
      </c>
    </row>
    <row r="166" spans="1:10" x14ac:dyDescent="0.25">
      <c r="A166" s="29" t="s">
        <v>39</v>
      </c>
      <c r="B166" s="31" t="s">
        <v>40</v>
      </c>
      <c r="C166" s="51">
        <f>SUM(AU:Utkarsh!C24)</f>
        <v>1289</v>
      </c>
      <c r="D166" s="51">
        <f>SUM(AU:Utkarsh!D24)</f>
        <v>255124</v>
      </c>
      <c r="E166" s="51">
        <f>SUM(AU:Utkarsh!E24)</f>
        <v>0</v>
      </c>
      <c r="F166" s="51">
        <f>SUM(AU:Utkarsh!F24)</f>
        <v>0</v>
      </c>
      <c r="G166" s="91">
        <f t="shared" si="59"/>
        <v>0</v>
      </c>
      <c r="H166" s="91">
        <f t="shared" si="60"/>
        <v>0</v>
      </c>
      <c r="I166" s="51">
        <f>SUM(AU:Utkarsh!I24)</f>
        <v>0</v>
      </c>
      <c r="J166" s="51">
        <f>SUM(AU:Utkarsh!J24)</f>
        <v>0</v>
      </c>
    </row>
    <row r="167" spans="1:10" x14ac:dyDescent="0.25">
      <c r="A167" s="29" t="s">
        <v>41</v>
      </c>
      <c r="B167" s="31" t="s">
        <v>42</v>
      </c>
      <c r="C167" s="51">
        <f>SUM(AU:Utkarsh!C25)</f>
        <v>166190</v>
      </c>
      <c r="D167" s="51">
        <f>SUM(AU:Utkarsh!D25)</f>
        <v>5386437</v>
      </c>
      <c r="E167" s="51">
        <f>SUM(AU:Utkarsh!E25)</f>
        <v>453509</v>
      </c>
      <c r="F167" s="51">
        <f>SUM(AU:Utkarsh!F25)</f>
        <v>20613728</v>
      </c>
      <c r="G167" s="91">
        <f t="shared" si="59"/>
        <v>272.88585354112763</v>
      </c>
      <c r="H167" s="91">
        <f t="shared" si="60"/>
        <v>382.69691077794096</v>
      </c>
      <c r="I167" s="51">
        <f>SUM(AU:Utkarsh!I25)</f>
        <v>1056995</v>
      </c>
      <c r="J167" s="51">
        <f>SUM(AU:Utkarsh!J25)</f>
        <v>27481150</v>
      </c>
    </row>
    <row r="168" spans="1:10" ht="30" x14ac:dyDescent="0.25">
      <c r="A168" s="93"/>
      <c r="B168" s="97" t="s">
        <v>43</v>
      </c>
      <c r="C168" s="95">
        <f>SUM(AU:Utkarsh!C26)</f>
        <v>0</v>
      </c>
      <c r="D168" s="95">
        <f>SUM(AU:Utkarsh!D26)</f>
        <v>0</v>
      </c>
      <c r="E168" s="95">
        <f>SUM(AU:Utkarsh!E26)</f>
        <v>0</v>
      </c>
      <c r="F168" s="95">
        <f>SUM(AU:Utkarsh!F26)</f>
        <v>0</v>
      </c>
      <c r="G168" s="91" t="e">
        <f t="shared" si="59"/>
        <v>#DIV/0!</v>
      </c>
      <c r="H168" s="91" t="e">
        <f t="shared" si="60"/>
        <v>#DIV/0!</v>
      </c>
      <c r="I168" s="95">
        <f>SUM(AU:Utkarsh!I26)</f>
        <v>0</v>
      </c>
      <c r="J168" s="95">
        <f>SUM(AU:Utkarsh!J26)</f>
        <v>0</v>
      </c>
    </row>
    <row r="169" spans="1:10" ht="30" x14ac:dyDescent="0.25">
      <c r="A169" s="84">
        <v>2</v>
      </c>
      <c r="B169" s="85" t="s">
        <v>44</v>
      </c>
      <c r="C169" s="86">
        <f>SUM(AU:Utkarsh!C27)</f>
        <v>265340</v>
      </c>
      <c r="D169" s="86">
        <f>SUM(AU:Utkarsh!D27)</f>
        <v>28647015.194173563</v>
      </c>
      <c r="E169" s="86">
        <f>SUM(AU:Utkarsh!E27)</f>
        <v>930519</v>
      </c>
      <c r="F169" s="86">
        <f>SUM(AU:Utkarsh!F27)</f>
        <v>63479323</v>
      </c>
      <c r="G169" s="91">
        <f t="shared" si="59"/>
        <v>350.68930428883698</v>
      </c>
      <c r="H169" s="91">
        <f t="shared" si="60"/>
        <v>221.59140339657753</v>
      </c>
      <c r="I169" s="86">
        <f>SUM(AU:Utkarsh!I27)</f>
        <v>2052365</v>
      </c>
      <c r="J169" s="86">
        <f>SUM(AU:Utkarsh!J27)</f>
        <v>118570598</v>
      </c>
    </row>
    <row r="170" spans="1:10" x14ac:dyDescent="0.25">
      <c r="A170" s="29">
        <v>3</v>
      </c>
      <c r="B170" s="34" t="s">
        <v>45</v>
      </c>
      <c r="C170" s="51">
        <f>SUM(AU:Utkarsh!C28)</f>
        <v>162064</v>
      </c>
      <c r="D170" s="51">
        <f>SUM(AU:Utkarsh!D28)</f>
        <v>5866639.25</v>
      </c>
      <c r="E170" s="51">
        <f>SUM(AU:Utkarsh!E28)</f>
        <v>719851</v>
      </c>
      <c r="F170" s="51">
        <f>SUM(AU:Utkarsh!F28)</f>
        <v>31801046</v>
      </c>
      <c r="G170" s="91">
        <f t="shared" si="59"/>
        <v>444.17699180570639</v>
      </c>
      <c r="H170" s="91">
        <f t="shared" si="60"/>
        <v>542.06581732462928</v>
      </c>
      <c r="I170" s="51">
        <f>SUM(AU:Utkarsh!I28)</f>
        <v>1587521</v>
      </c>
      <c r="J170" s="51">
        <f>SUM(AU:Utkarsh!J28)</f>
        <v>47203002</v>
      </c>
    </row>
    <row r="171" spans="1:10" ht="30" x14ac:dyDescent="0.25">
      <c r="A171" s="93"/>
      <c r="B171" s="98" t="s">
        <v>46</v>
      </c>
      <c r="C171" s="95">
        <f>SUM(AU:Utkarsh!C29)</f>
        <v>0</v>
      </c>
      <c r="D171" s="95">
        <f>SUM(AU:Utkarsh!D29)</f>
        <v>0</v>
      </c>
      <c r="E171" s="95">
        <f>SUM(AU:Utkarsh!E29)</f>
        <v>273069</v>
      </c>
      <c r="F171" s="95">
        <f>SUM(AU:Utkarsh!F29)</f>
        <v>10082436.979000002</v>
      </c>
      <c r="G171" s="91" t="e">
        <f t="shared" si="59"/>
        <v>#DIV/0!</v>
      </c>
      <c r="H171" s="91" t="e">
        <f t="shared" si="60"/>
        <v>#DIV/0!</v>
      </c>
      <c r="I171" s="95">
        <f>SUM(AU:Utkarsh!I29)</f>
        <v>528823</v>
      </c>
      <c r="J171" s="95">
        <f>SUM(AU:Utkarsh!J29)</f>
        <v>9968630.3885310702</v>
      </c>
    </row>
    <row r="172" spans="1:10" x14ac:dyDescent="0.25">
      <c r="A172" s="33">
        <v>4</v>
      </c>
      <c r="B172" s="80" t="s">
        <v>68</v>
      </c>
      <c r="C172" s="159"/>
      <c r="D172" s="159"/>
      <c r="E172" s="159"/>
      <c r="F172" s="159"/>
      <c r="G172" s="159"/>
      <c r="H172" s="159"/>
      <c r="I172" s="159"/>
      <c r="J172" s="159"/>
    </row>
    <row r="173" spans="1:10" x14ac:dyDescent="0.25">
      <c r="A173" s="29" t="s">
        <v>48</v>
      </c>
      <c r="B173" s="32" t="s">
        <v>49</v>
      </c>
      <c r="C173" s="51">
        <f>SUM(AU:Utkarsh!C31)</f>
        <v>0</v>
      </c>
      <c r="D173" s="51">
        <f>SUM(AU:Utkarsh!D31)</f>
        <v>0</v>
      </c>
      <c r="E173" s="51">
        <f>SUM(AU:Utkarsh!E31)</f>
        <v>0</v>
      </c>
      <c r="F173" s="51">
        <f>SUM(AU:Utkarsh!F31)</f>
        <v>0</v>
      </c>
      <c r="G173" s="91" t="e">
        <f t="shared" ref="G173:G179" si="61">E173/C173*100</f>
        <v>#DIV/0!</v>
      </c>
      <c r="H173" s="91" t="e">
        <f t="shared" ref="H173:H179" si="62">F173/D173*100</f>
        <v>#DIV/0!</v>
      </c>
      <c r="I173" s="51">
        <f>SUM(AU:Utkarsh!I31)</f>
        <v>3</v>
      </c>
      <c r="J173" s="51">
        <f>SUM(AU:Utkarsh!J31)</f>
        <v>14785.000000000002</v>
      </c>
    </row>
    <row r="174" spans="1:10" x14ac:dyDescent="0.25">
      <c r="A174" s="29" t="s">
        <v>50</v>
      </c>
      <c r="B174" s="32" t="s">
        <v>34</v>
      </c>
      <c r="C174" s="51">
        <f>SUM(AU:Utkarsh!C32)</f>
        <v>67</v>
      </c>
      <c r="D174" s="51">
        <f>SUM(AU:Utkarsh!D32)</f>
        <v>111320</v>
      </c>
      <c r="E174" s="51">
        <f>SUM(AU:Utkarsh!E32)</f>
        <v>0</v>
      </c>
      <c r="F174" s="51">
        <f>SUM(AU:Utkarsh!F32)</f>
        <v>0</v>
      </c>
      <c r="G174" s="91">
        <f t="shared" si="61"/>
        <v>0</v>
      </c>
      <c r="H174" s="91">
        <f t="shared" si="62"/>
        <v>0</v>
      </c>
      <c r="I174" s="51">
        <f>SUM(AU:Utkarsh!I32)</f>
        <v>0</v>
      </c>
      <c r="J174" s="51">
        <f>SUM(AU:Utkarsh!J32)</f>
        <v>0</v>
      </c>
    </row>
    <row r="175" spans="1:10" x14ac:dyDescent="0.25">
      <c r="A175" s="29" t="s">
        <v>51</v>
      </c>
      <c r="B175" s="32" t="s">
        <v>52</v>
      </c>
      <c r="C175" s="51">
        <f>SUM(AU:Utkarsh!C33)</f>
        <v>3535</v>
      </c>
      <c r="D175" s="51">
        <f>SUM(AU:Utkarsh!D33)</f>
        <v>1600896</v>
      </c>
      <c r="E175" s="51">
        <f>SUM(AU:Utkarsh!E33)</f>
        <v>1329</v>
      </c>
      <c r="F175" s="51">
        <f>SUM(AU:Utkarsh!F33)</f>
        <v>1868937</v>
      </c>
      <c r="G175" s="91">
        <f t="shared" si="61"/>
        <v>37.5954738330976</v>
      </c>
      <c r="H175" s="91">
        <f t="shared" si="62"/>
        <v>116.74318631566322</v>
      </c>
      <c r="I175" s="51">
        <f>SUM(AU:Utkarsh!I33)</f>
        <v>4733</v>
      </c>
      <c r="J175" s="51">
        <f>SUM(AU:Utkarsh!J33)</f>
        <v>5565187</v>
      </c>
    </row>
    <row r="176" spans="1:10" x14ac:dyDescent="0.25">
      <c r="A176" s="29" t="s">
        <v>53</v>
      </c>
      <c r="B176" s="32" t="s">
        <v>54</v>
      </c>
      <c r="C176" s="51">
        <f>SUM(AU:Utkarsh!C34)</f>
        <v>6699</v>
      </c>
      <c r="D176" s="51">
        <f>SUM(AU:Utkarsh!D34)</f>
        <v>162071</v>
      </c>
      <c r="E176" s="51">
        <f>SUM(AU:Utkarsh!E34)</f>
        <v>175</v>
      </c>
      <c r="F176" s="51">
        <f>SUM(AU:Utkarsh!F34)</f>
        <v>41697</v>
      </c>
      <c r="G176" s="91">
        <f t="shared" si="61"/>
        <v>2.6123301985370948</v>
      </c>
      <c r="H176" s="91">
        <f t="shared" si="62"/>
        <v>25.727613206557621</v>
      </c>
      <c r="I176" s="51">
        <f>SUM(AU:Utkarsh!I34)</f>
        <v>6198</v>
      </c>
      <c r="J176" s="51">
        <f>SUM(AU:Utkarsh!J34)</f>
        <v>1026337</v>
      </c>
    </row>
    <row r="177" spans="1:10" x14ac:dyDescent="0.25">
      <c r="A177" s="29" t="s">
        <v>55</v>
      </c>
      <c r="B177" s="32" t="s">
        <v>42</v>
      </c>
      <c r="C177" s="51">
        <f>SUM(AU:Utkarsh!C35)</f>
        <v>22096</v>
      </c>
      <c r="D177" s="51">
        <f>SUM(AU:Utkarsh!D35)</f>
        <v>9263937</v>
      </c>
      <c r="E177" s="51">
        <f>SUM(AU:Utkarsh!E35)</f>
        <v>97819</v>
      </c>
      <c r="F177" s="51">
        <f>SUM(AU:Utkarsh!F35)</f>
        <v>30079495</v>
      </c>
      <c r="G177" s="91">
        <f t="shared" si="61"/>
        <v>442.70003620564802</v>
      </c>
      <c r="H177" s="91">
        <f t="shared" si="62"/>
        <v>324.69451163150183</v>
      </c>
      <c r="I177" s="51">
        <f>SUM(AU:Utkarsh!I35)</f>
        <v>210019</v>
      </c>
      <c r="J177" s="51">
        <f>SUM(AU:Utkarsh!J35)</f>
        <v>46834848</v>
      </c>
    </row>
    <row r="178" spans="1:10" ht="30" x14ac:dyDescent="0.25">
      <c r="A178" s="84">
        <v>5</v>
      </c>
      <c r="B178" s="88" t="s">
        <v>56</v>
      </c>
      <c r="C178" s="86">
        <f>SUM(AU:Utkarsh!C36)</f>
        <v>32397</v>
      </c>
      <c r="D178" s="86">
        <f>SUM(AU:Utkarsh!D36)</f>
        <v>11138224</v>
      </c>
      <c r="E178" s="86">
        <f>SUM(AU:Utkarsh!E36)</f>
        <v>99323</v>
      </c>
      <c r="F178" s="86">
        <f>SUM(AU:Utkarsh!F36)</f>
        <v>31990129</v>
      </c>
      <c r="G178" s="91">
        <f t="shared" si="61"/>
        <v>306.58085625212215</v>
      </c>
      <c r="H178" s="91">
        <f t="shared" si="62"/>
        <v>287.21032186100763</v>
      </c>
      <c r="I178" s="86">
        <f>SUM(AU:Utkarsh!I36)</f>
        <v>220953</v>
      </c>
      <c r="J178" s="86">
        <f>SUM(AU:Utkarsh!J36)</f>
        <v>53441157</v>
      </c>
    </row>
    <row r="179" spans="1:10" x14ac:dyDescent="0.25">
      <c r="A179" s="84"/>
      <c r="B179" s="89" t="s">
        <v>57</v>
      </c>
      <c r="C179" s="86">
        <f>SUM(AU:Utkarsh!C37)</f>
        <v>297737</v>
      </c>
      <c r="D179" s="86">
        <f>SUM(AU:Utkarsh!D37)</f>
        <v>39785239.19417356</v>
      </c>
      <c r="E179" s="86">
        <f>SUM(AU:Utkarsh!E37)</f>
        <v>1029842</v>
      </c>
      <c r="F179" s="86">
        <f>SUM(AU:Utkarsh!F37)</f>
        <v>95469452</v>
      </c>
      <c r="G179" s="91">
        <f t="shared" si="61"/>
        <v>345.88982894299329</v>
      </c>
      <c r="H179" s="91">
        <f t="shared" si="62"/>
        <v>239.96199076259731</v>
      </c>
      <c r="I179" s="86">
        <f>SUM(AU:Utkarsh!I37)</f>
        <v>2273318</v>
      </c>
      <c r="J179" s="86">
        <f>SUM(AU:Utkarsh!J37)</f>
        <v>172011755</v>
      </c>
    </row>
    <row r="180" spans="1:10" x14ac:dyDescent="0.25">
      <c r="A180" s="162"/>
      <c r="B180" s="162"/>
      <c r="C180" s="162"/>
      <c r="D180" s="162"/>
      <c r="E180" s="162"/>
      <c r="F180" s="162"/>
      <c r="G180" s="162"/>
      <c r="H180" s="162"/>
      <c r="I180" s="162"/>
      <c r="J180" s="162"/>
    </row>
    <row r="181" spans="1:10" x14ac:dyDescent="0.25">
      <c r="A181" s="160" t="s">
        <v>61</v>
      </c>
      <c r="B181" s="160"/>
      <c r="C181" s="160"/>
      <c r="D181" s="160"/>
      <c r="E181" s="160"/>
      <c r="F181" s="160"/>
      <c r="G181" s="160"/>
      <c r="H181" s="160"/>
      <c r="I181" s="160"/>
      <c r="J181" s="160"/>
    </row>
    <row r="182" spans="1:10" ht="30.75" customHeight="1" x14ac:dyDescent="0.25">
      <c r="A182" s="163" t="s">
        <v>1</v>
      </c>
      <c r="B182" s="161" t="s">
        <v>2</v>
      </c>
      <c r="C182" s="161" t="s">
        <v>3</v>
      </c>
      <c r="D182" s="161"/>
      <c r="E182" s="161" t="s">
        <v>4</v>
      </c>
      <c r="F182" s="161"/>
      <c r="G182" s="161" t="s">
        <v>5</v>
      </c>
      <c r="H182" s="161"/>
      <c r="I182" s="161" t="s">
        <v>6</v>
      </c>
      <c r="J182" s="161"/>
    </row>
    <row r="183" spans="1:10" x14ac:dyDescent="0.25">
      <c r="A183" s="163"/>
      <c r="B183" s="161"/>
      <c r="C183" s="29" t="s">
        <v>7</v>
      </c>
      <c r="D183" s="29" t="s">
        <v>8</v>
      </c>
      <c r="E183" s="29" t="s">
        <v>7</v>
      </c>
      <c r="F183" s="29" t="s">
        <v>8</v>
      </c>
      <c r="G183" s="29" t="s">
        <v>7</v>
      </c>
      <c r="H183" s="29" t="s">
        <v>8</v>
      </c>
      <c r="I183" s="29" t="s">
        <v>7</v>
      </c>
      <c r="J183" s="79" t="s">
        <v>8</v>
      </c>
    </row>
    <row r="184" spans="1:10" x14ac:dyDescent="0.25">
      <c r="A184" s="33">
        <v>1</v>
      </c>
      <c r="B184" s="80" t="s">
        <v>67</v>
      </c>
      <c r="C184" s="159"/>
      <c r="D184" s="159"/>
      <c r="E184" s="159"/>
      <c r="F184" s="159"/>
      <c r="G184" s="159"/>
      <c r="H184" s="159"/>
      <c r="I184" s="159"/>
      <c r="J184" s="159"/>
    </row>
    <row r="185" spans="1:10" x14ac:dyDescent="0.25">
      <c r="A185" s="84" t="s">
        <v>10</v>
      </c>
      <c r="B185" s="85" t="s">
        <v>11</v>
      </c>
      <c r="C185" s="86">
        <f>DBS!C8</f>
        <v>229</v>
      </c>
      <c r="D185" s="86">
        <f>DBS!D8</f>
        <v>8574031.8959999997</v>
      </c>
      <c r="E185" s="86">
        <f>DBS!E8</f>
        <v>70</v>
      </c>
      <c r="F185" s="86">
        <f>DBS!F8</f>
        <v>43374115</v>
      </c>
      <c r="G185" s="91">
        <f t="shared" ref="G185:G206" si="63">E185/C185*100</f>
        <v>30.567685589519648</v>
      </c>
      <c r="H185" s="91">
        <f t="shared" ref="H185:H206" si="64">F185/D185*100</f>
        <v>505.87769588581904</v>
      </c>
      <c r="I185" s="86">
        <f>DBS!I8</f>
        <v>57</v>
      </c>
      <c r="J185" s="86">
        <f>DBS!J8</f>
        <v>10490093</v>
      </c>
    </row>
    <row r="186" spans="1:10" x14ac:dyDescent="0.25">
      <c r="A186" s="29" t="s">
        <v>12</v>
      </c>
      <c r="B186" s="31" t="s">
        <v>13</v>
      </c>
      <c r="C186" s="51">
        <f>DBS!C9</f>
        <v>126</v>
      </c>
      <c r="D186" s="51">
        <f>DBS!D9</f>
        <v>24807.48</v>
      </c>
      <c r="E186" s="51">
        <f>DBS!E9</f>
        <v>0</v>
      </c>
      <c r="F186" s="51">
        <f>DBS!F9</f>
        <v>0</v>
      </c>
      <c r="G186" s="91">
        <f t="shared" si="63"/>
        <v>0</v>
      </c>
      <c r="H186" s="91">
        <f t="shared" si="64"/>
        <v>0</v>
      </c>
      <c r="I186" s="51">
        <f>DBS!I9</f>
        <v>0</v>
      </c>
      <c r="J186" s="51">
        <f>DBS!J9</f>
        <v>0</v>
      </c>
    </row>
    <row r="187" spans="1:10" x14ac:dyDescent="0.25">
      <c r="A187" s="29" t="s">
        <v>14</v>
      </c>
      <c r="B187" s="31" t="s">
        <v>15</v>
      </c>
      <c r="C187" s="51">
        <f>DBS!C10</f>
        <v>21</v>
      </c>
      <c r="D187" s="51">
        <f>DBS!D10</f>
        <v>3164.79</v>
      </c>
      <c r="E187" s="51">
        <f>DBS!E10</f>
        <v>40</v>
      </c>
      <c r="F187" s="51">
        <f>DBS!F10</f>
        <v>7419</v>
      </c>
      <c r="G187" s="91">
        <f t="shared" si="63"/>
        <v>190.47619047619045</v>
      </c>
      <c r="H187" s="91">
        <f t="shared" si="64"/>
        <v>234.42313708018543</v>
      </c>
      <c r="I187" s="51">
        <f>DBS!I10</f>
        <v>40</v>
      </c>
      <c r="J187" s="51">
        <f>DBS!J10</f>
        <v>7419</v>
      </c>
    </row>
    <row r="188" spans="1:10" x14ac:dyDescent="0.25">
      <c r="A188" s="29" t="s">
        <v>16</v>
      </c>
      <c r="B188" s="31" t="s">
        <v>17</v>
      </c>
      <c r="C188" s="51">
        <f>DBS!C11</f>
        <v>82</v>
      </c>
      <c r="D188" s="51">
        <f>DBS!D11</f>
        <v>8546059.6260000002</v>
      </c>
      <c r="E188" s="51">
        <f>DBS!E11</f>
        <v>30</v>
      </c>
      <c r="F188" s="51">
        <f>DBS!F11</f>
        <v>43366696</v>
      </c>
      <c r="G188" s="91">
        <f t="shared" si="63"/>
        <v>36.585365853658537</v>
      </c>
      <c r="H188" s="91">
        <f t="shared" si="64"/>
        <v>507.44668183760223</v>
      </c>
      <c r="I188" s="51">
        <f>DBS!I11</f>
        <v>17</v>
      </c>
      <c r="J188" s="51">
        <f>DBS!J11</f>
        <v>10482674</v>
      </c>
    </row>
    <row r="189" spans="1:10" ht="30" x14ac:dyDescent="0.25">
      <c r="A189" s="93"/>
      <c r="B189" s="94" t="s">
        <v>18</v>
      </c>
      <c r="C189" s="95">
        <f>DBS!C12</f>
        <v>0</v>
      </c>
      <c r="D189" s="95">
        <f>DBS!D12</f>
        <v>0</v>
      </c>
      <c r="E189" s="95">
        <f>DBS!E12</f>
        <v>0</v>
      </c>
      <c r="F189" s="95">
        <f>DBS!F12</f>
        <v>0</v>
      </c>
      <c r="G189" s="91" t="e">
        <f t="shared" si="63"/>
        <v>#DIV/0!</v>
      </c>
      <c r="H189" s="91" t="e">
        <f t="shared" si="64"/>
        <v>#DIV/0!</v>
      </c>
      <c r="I189" s="95">
        <f>DBS!I12</f>
        <v>0</v>
      </c>
      <c r="J189" s="95">
        <f>DBS!J12</f>
        <v>0</v>
      </c>
    </row>
    <row r="190" spans="1:10" ht="30" x14ac:dyDescent="0.25">
      <c r="A190" s="93"/>
      <c r="B190" s="94" t="s">
        <v>19</v>
      </c>
      <c r="C190" s="95">
        <f>DBS!C13</f>
        <v>0</v>
      </c>
      <c r="D190" s="95">
        <f>DBS!D13</f>
        <v>0</v>
      </c>
      <c r="E190" s="95">
        <f>DBS!E13</f>
        <v>6</v>
      </c>
      <c r="F190" s="95">
        <f>DBS!F13</f>
        <v>13800000</v>
      </c>
      <c r="G190" s="91" t="e">
        <f t="shared" si="63"/>
        <v>#DIV/0!</v>
      </c>
      <c r="H190" s="91" t="e">
        <f t="shared" si="64"/>
        <v>#DIV/0!</v>
      </c>
      <c r="I190" s="95">
        <f>DBS!I13</f>
        <v>19</v>
      </c>
      <c r="J190" s="95">
        <f>DBS!J13</f>
        <v>9320500</v>
      </c>
    </row>
    <row r="191" spans="1:10" x14ac:dyDescent="0.25">
      <c r="A191" s="84" t="s">
        <v>20</v>
      </c>
      <c r="B191" s="87" t="s">
        <v>21</v>
      </c>
      <c r="C191" s="86">
        <f>DBS!C14</f>
        <v>2651</v>
      </c>
      <c r="D191" s="86">
        <f>DBS!D14</f>
        <v>26790692</v>
      </c>
      <c r="E191" s="86">
        <f>DBS!E14</f>
        <v>3815</v>
      </c>
      <c r="F191" s="86">
        <f>DBS!F14</f>
        <v>25754906</v>
      </c>
      <c r="G191" s="91">
        <f t="shared" si="63"/>
        <v>143.90795926065636</v>
      </c>
      <c r="H191" s="91">
        <f t="shared" si="64"/>
        <v>96.133784076947322</v>
      </c>
      <c r="I191" s="86">
        <f>DBS!I14</f>
        <v>3621</v>
      </c>
      <c r="J191" s="86">
        <f>DBS!J14</f>
        <v>9962247</v>
      </c>
    </row>
    <row r="192" spans="1:10" ht="30" x14ac:dyDescent="0.25">
      <c r="A192" s="29" t="s">
        <v>22</v>
      </c>
      <c r="B192" s="31" t="s">
        <v>23</v>
      </c>
      <c r="C192" s="51">
        <f>DBS!C15</f>
        <v>538</v>
      </c>
      <c r="D192" s="51">
        <f>DBS!D15</f>
        <v>17031498</v>
      </c>
      <c r="E192" s="51">
        <f>DBS!E15</f>
        <v>3468</v>
      </c>
      <c r="F192" s="51">
        <f>DBS!F15</f>
        <v>5084648</v>
      </c>
      <c r="G192" s="91">
        <f t="shared" si="63"/>
        <v>644.6096654275093</v>
      </c>
      <c r="H192" s="91">
        <f t="shared" si="64"/>
        <v>29.854379221369726</v>
      </c>
      <c r="I192" s="51">
        <f>DBS!I15</f>
        <v>3452</v>
      </c>
      <c r="J192" s="51">
        <f>DBS!J15</f>
        <v>2235458</v>
      </c>
    </row>
    <row r="193" spans="1:10" x14ac:dyDescent="0.25">
      <c r="A193" s="29" t="s">
        <v>24</v>
      </c>
      <c r="B193" s="32" t="s">
        <v>25</v>
      </c>
      <c r="C193" s="51">
        <f>DBS!C16</f>
        <v>1572</v>
      </c>
      <c r="D193" s="51">
        <f>DBS!D16</f>
        <v>7097717</v>
      </c>
      <c r="E193" s="51">
        <f>DBS!E16</f>
        <v>205</v>
      </c>
      <c r="F193" s="51">
        <f>DBS!F16</f>
        <v>9647050</v>
      </c>
      <c r="G193" s="91">
        <f t="shared" si="63"/>
        <v>13.040712468193385</v>
      </c>
      <c r="H193" s="91">
        <f t="shared" si="64"/>
        <v>135.91764788593289</v>
      </c>
      <c r="I193" s="51">
        <f>DBS!I16</f>
        <v>112</v>
      </c>
      <c r="J193" s="51">
        <f>DBS!J16</f>
        <v>3261543.9999999995</v>
      </c>
    </row>
    <row r="194" spans="1:10" x14ac:dyDescent="0.25">
      <c r="A194" s="29" t="s">
        <v>26</v>
      </c>
      <c r="B194" s="32" t="s">
        <v>27</v>
      </c>
      <c r="C194" s="51">
        <f>DBS!C17</f>
        <v>381</v>
      </c>
      <c r="D194" s="51">
        <f>DBS!D17</f>
        <v>2608632</v>
      </c>
      <c r="E194" s="51">
        <f>DBS!E17</f>
        <v>142</v>
      </c>
      <c r="F194" s="51">
        <f>DBS!F17</f>
        <v>11023208</v>
      </c>
      <c r="G194" s="91">
        <f t="shared" si="63"/>
        <v>37.270341207349084</v>
      </c>
      <c r="H194" s="91">
        <f t="shared" si="64"/>
        <v>422.56661729212857</v>
      </c>
      <c r="I194" s="51">
        <f>DBS!I17</f>
        <v>57</v>
      </c>
      <c r="J194" s="51">
        <f>DBS!J17</f>
        <v>4465244.9999999991</v>
      </c>
    </row>
    <row r="195" spans="1:10" ht="30" x14ac:dyDescent="0.25">
      <c r="A195" s="29" t="s">
        <v>28</v>
      </c>
      <c r="B195" s="32" t="s">
        <v>29</v>
      </c>
      <c r="C195" s="51">
        <f>DBS!C18</f>
        <v>160</v>
      </c>
      <c r="D195" s="51">
        <f>DBS!D18</f>
        <v>52845</v>
      </c>
      <c r="E195" s="51">
        <f>DBS!E18</f>
        <v>0</v>
      </c>
      <c r="F195" s="51">
        <f>DBS!F18</f>
        <v>0</v>
      </c>
      <c r="G195" s="91">
        <f t="shared" si="63"/>
        <v>0</v>
      </c>
      <c r="H195" s="91">
        <f t="shared" si="64"/>
        <v>0</v>
      </c>
      <c r="I195" s="51">
        <f>DBS!I18</f>
        <v>0</v>
      </c>
      <c r="J195" s="51">
        <f>DBS!J18</f>
        <v>0</v>
      </c>
    </row>
    <row r="196" spans="1:10" ht="30" x14ac:dyDescent="0.25">
      <c r="A196" s="93"/>
      <c r="B196" s="96" t="s">
        <v>30</v>
      </c>
      <c r="C196" s="95">
        <f>DBS!C19</f>
        <v>0</v>
      </c>
      <c r="D196" s="95">
        <f>DBS!D19</f>
        <v>0</v>
      </c>
      <c r="E196" s="95">
        <f>DBS!E19</f>
        <v>0</v>
      </c>
      <c r="F196" s="95">
        <f>DBS!F19</f>
        <v>0</v>
      </c>
      <c r="G196" s="91" t="e">
        <f t="shared" si="63"/>
        <v>#DIV/0!</v>
      </c>
      <c r="H196" s="91" t="e">
        <f t="shared" si="64"/>
        <v>#DIV/0!</v>
      </c>
      <c r="I196" s="95">
        <f>DBS!I19</f>
        <v>0</v>
      </c>
      <c r="J196" s="95">
        <f>DBS!J19</f>
        <v>0</v>
      </c>
    </row>
    <row r="197" spans="1:10" x14ac:dyDescent="0.25">
      <c r="A197" s="29" t="s">
        <v>31</v>
      </c>
      <c r="B197" s="31" t="s">
        <v>32</v>
      </c>
      <c r="C197" s="51">
        <f>DBS!C20</f>
        <v>574</v>
      </c>
      <c r="D197" s="51">
        <f>DBS!D20</f>
        <v>47187262</v>
      </c>
      <c r="E197" s="51">
        <f>DBS!E20</f>
        <v>128</v>
      </c>
      <c r="F197" s="51">
        <f>DBS!F20</f>
        <v>194124260</v>
      </c>
      <c r="G197" s="91">
        <f t="shared" si="63"/>
        <v>22.299651567944252</v>
      </c>
      <c r="H197" s="91">
        <f t="shared" si="64"/>
        <v>411.39123520241549</v>
      </c>
      <c r="I197" s="51">
        <f>DBS!I20</f>
        <v>124</v>
      </c>
      <c r="J197" s="51">
        <f>DBS!J20</f>
        <v>37703781</v>
      </c>
    </row>
    <row r="198" spans="1:10" x14ac:dyDescent="0.25">
      <c r="A198" s="29" t="s">
        <v>33</v>
      </c>
      <c r="B198" s="31" t="s">
        <v>34</v>
      </c>
      <c r="C198" s="51">
        <f>DBS!C21</f>
        <v>44</v>
      </c>
      <c r="D198" s="51">
        <f>DBS!D21</f>
        <v>3854</v>
      </c>
      <c r="E198" s="51">
        <f>DBS!E21</f>
        <v>0</v>
      </c>
      <c r="F198" s="51">
        <f>DBS!F21</f>
        <v>0</v>
      </c>
      <c r="G198" s="91">
        <f t="shared" si="63"/>
        <v>0</v>
      </c>
      <c r="H198" s="91">
        <f t="shared" si="64"/>
        <v>0</v>
      </c>
      <c r="I198" s="51">
        <f>DBS!I21</f>
        <v>0</v>
      </c>
      <c r="J198" s="51">
        <f>DBS!J21</f>
        <v>0</v>
      </c>
    </row>
    <row r="199" spans="1:10" x14ac:dyDescent="0.25">
      <c r="A199" s="29" t="s">
        <v>35</v>
      </c>
      <c r="B199" s="31" t="s">
        <v>36</v>
      </c>
      <c r="C199" s="51">
        <f>DBS!C22</f>
        <v>12</v>
      </c>
      <c r="D199" s="51">
        <f>DBS!D22</f>
        <v>733093</v>
      </c>
      <c r="E199" s="51">
        <f>DBS!E22</f>
        <v>0</v>
      </c>
      <c r="F199" s="51">
        <f>DBS!F22</f>
        <v>0</v>
      </c>
      <c r="G199" s="91">
        <f t="shared" si="63"/>
        <v>0</v>
      </c>
      <c r="H199" s="91">
        <f t="shared" si="64"/>
        <v>0</v>
      </c>
      <c r="I199" s="51">
        <f>DBS!I22</f>
        <v>1</v>
      </c>
      <c r="J199" s="51">
        <f>DBS!J22</f>
        <v>2837</v>
      </c>
    </row>
    <row r="200" spans="1:10" x14ac:dyDescent="0.25">
      <c r="A200" s="29" t="s">
        <v>37</v>
      </c>
      <c r="B200" s="31" t="s">
        <v>38</v>
      </c>
      <c r="C200" s="51">
        <f>DBS!C23</f>
        <v>12</v>
      </c>
      <c r="D200" s="51">
        <f>DBS!D23</f>
        <v>1641</v>
      </c>
      <c r="E200" s="51">
        <f>DBS!E23</f>
        <v>0</v>
      </c>
      <c r="F200" s="51">
        <f>DBS!F23</f>
        <v>0</v>
      </c>
      <c r="G200" s="91">
        <f t="shared" si="63"/>
        <v>0</v>
      </c>
      <c r="H200" s="91">
        <f t="shared" si="64"/>
        <v>0</v>
      </c>
      <c r="I200" s="51">
        <f>DBS!I23</f>
        <v>0</v>
      </c>
      <c r="J200" s="51">
        <f>DBS!J23</f>
        <v>0</v>
      </c>
    </row>
    <row r="201" spans="1:10" x14ac:dyDescent="0.25">
      <c r="A201" s="29" t="s">
        <v>39</v>
      </c>
      <c r="B201" s="31" t="s">
        <v>40</v>
      </c>
      <c r="C201" s="51">
        <f>DBS!C24</f>
        <v>11</v>
      </c>
      <c r="D201" s="51">
        <f>DBS!D24</f>
        <v>1488</v>
      </c>
      <c r="E201" s="51">
        <f>DBS!E24</f>
        <v>0</v>
      </c>
      <c r="F201" s="51">
        <f>DBS!F24</f>
        <v>0</v>
      </c>
      <c r="G201" s="91">
        <f t="shared" si="63"/>
        <v>0</v>
      </c>
      <c r="H201" s="91">
        <f t="shared" si="64"/>
        <v>0</v>
      </c>
      <c r="I201" s="51">
        <f>DBS!I24</f>
        <v>0</v>
      </c>
      <c r="J201" s="51">
        <f>DBS!J24</f>
        <v>0</v>
      </c>
    </row>
    <row r="202" spans="1:10" x14ac:dyDescent="0.25">
      <c r="A202" s="29" t="s">
        <v>41</v>
      </c>
      <c r="B202" s="31" t="s">
        <v>42</v>
      </c>
      <c r="C202" s="51">
        <f>DBS!C25</f>
        <v>25</v>
      </c>
      <c r="D202" s="51">
        <f>DBS!D25</f>
        <v>2649</v>
      </c>
      <c r="E202" s="51">
        <f>DBS!E25</f>
        <v>0</v>
      </c>
      <c r="F202" s="51">
        <f>DBS!F25</f>
        <v>0</v>
      </c>
      <c r="G202" s="91">
        <f t="shared" si="63"/>
        <v>0</v>
      </c>
      <c r="H202" s="91">
        <f t="shared" si="64"/>
        <v>0</v>
      </c>
      <c r="I202" s="51">
        <f>DBS!I25</f>
        <v>0</v>
      </c>
      <c r="J202" s="51">
        <f>DBS!J25</f>
        <v>0</v>
      </c>
    </row>
    <row r="203" spans="1:10" ht="30" x14ac:dyDescent="0.25">
      <c r="A203" s="93"/>
      <c r="B203" s="97" t="s">
        <v>43</v>
      </c>
      <c r="C203" s="95">
        <f>DBS!C26</f>
        <v>0</v>
      </c>
      <c r="D203" s="95">
        <f>DBS!D26</f>
        <v>0</v>
      </c>
      <c r="E203" s="95">
        <f>DBS!E26</f>
        <v>0</v>
      </c>
      <c r="F203" s="95">
        <f>DBS!F26</f>
        <v>0</v>
      </c>
      <c r="G203" s="91" t="e">
        <f t="shared" si="63"/>
        <v>#DIV/0!</v>
      </c>
      <c r="H203" s="91" t="e">
        <f t="shared" si="64"/>
        <v>#DIV/0!</v>
      </c>
      <c r="I203" s="95">
        <f>DBS!I26</f>
        <v>0</v>
      </c>
      <c r="J203" s="95">
        <f>DBS!J26</f>
        <v>0</v>
      </c>
    </row>
    <row r="204" spans="1:10" ht="30" x14ac:dyDescent="0.25">
      <c r="A204" s="84">
        <v>2</v>
      </c>
      <c r="B204" s="85" t="s">
        <v>44</v>
      </c>
      <c r="C204" s="86">
        <f>DBS!C27</f>
        <v>3558</v>
      </c>
      <c r="D204" s="86">
        <f>DBS!D27</f>
        <v>83294710.895999998</v>
      </c>
      <c r="E204" s="86">
        <f>DBS!E27</f>
        <v>4013</v>
      </c>
      <c r="F204" s="86">
        <f>DBS!F27</f>
        <v>263253281</v>
      </c>
      <c r="G204" s="91">
        <f t="shared" si="63"/>
        <v>112.78808319280496</v>
      </c>
      <c r="H204" s="91">
        <f t="shared" si="64"/>
        <v>316.0504168490271</v>
      </c>
      <c r="I204" s="86">
        <f>DBS!I27</f>
        <v>3803</v>
      </c>
      <c r="J204" s="86">
        <f>DBS!J27</f>
        <v>58158958</v>
      </c>
    </row>
    <row r="205" spans="1:10" x14ac:dyDescent="0.25">
      <c r="A205" s="29">
        <v>3</v>
      </c>
      <c r="B205" s="34" t="s">
        <v>45</v>
      </c>
      <c r="C205" s="51">
        <f>DBS!C28</f>
        <v>111</v>
      </c>
      <c r="D205" s="51">
        <f>DBS!D28</f>
        <v>7181164</v>
      </c>
      <c r="E205" s="51">
        <f>DBS!E28</f>
        <v>6</v>
      </c>
      <c r="F205" s="51">
        <f>DBS!F28</f>
        <v>22309179</v>
      </c>
      <c r="G205" s="91">
        <f t="shared" si="63"/>
        <v>5.4054054054054053</v>
      </c>
      <c r="H205" s="91">
        <f t="shared" si="64"/>
        <v>310.66243578339112</v>
      </c>
      <c r="I205" s="51">
        <f>DBS!I28</f>
        <v>8</v>
      </c>
      <c r="J205" s="51">
        <f>DBS!J28</f>
        <v>5804261.3640000001</v>
      </c>
    </row>
    <row r="206" spans="1:10" ht="30" x14ac:dyDescent="0.25">
      <c r="A206" s="93"/>
      <c r="B206" s="98" t="s">
        <v>46</v>
      </c>
      <c r="C206" s="95">
        <f>DBS!C29</f>
        <v>0</v>
      </c>
      <c r="D206" s="95">
        <f>DBS!D29</f>
        <v>0</v>
      </c>
      <c r="E206" s="95">
        <f>DBS!E29</f>
        <v>0</v>
      </c>
      <c r="F206" s="95">
        <f>DBS!F29</f>
        <v>0</v>
      </c>
      <c r="G206" s="91" t="e">
        <f t="shared" si="63"/>
        <v>#DIV/0!</v>
      </c>
      <c r="H206" s="91" t="e">
        <f t="shared" si="64"/>
        <v>#DIV/0!</v>
      </c>
      <c r="I206" s="95">
        <f>DBS!I29</f>
        <v>0</v>
      </c>
      <c r="J206" s="95">
        <f>DBS!J29</f>
        <v>0</v>
      </c>
    </row>
    <row r="207" spans="1:10" x14ac:dyDescent="0.25">
      <c r="A207" s="33">
        <v>4</v>
      </c>
      <c r="B207" s="80" t="s">
        <v>68</v>
      </c>
      <c r="C207" s="159"/>
      <c r="D207" s="159"/>
      <c r="E207" s="159"/>
      <c r="F207" s="159"/>
      <c r="G207" s="159"/>
      <c r="H207" s="159"/>
      <c r="I207" s="159"/>
      <c r="J207" s="159"/>
    </row>
    <row r="208" spans="1:10" x14ac:dyDescent="0.25">
      <c r="A208" s="29" t="s">
        <v>48</v>
      </c>
      <c r="B208" s="32" t="s">
        <v>49</v>
      </c>
      <c r="C208" s="51">
        <f>DBS!C31</f>
        <v>0</v>
      </c>
      <c r="D208" s="51">
        <f>DBS!D31</f>
        <v>0</v>
      </c>
      <c r="E208" s="51">
        <f>DBS!E31</f>
        <v>0</v>
      </c>
      <c r="F208" s="51">
        <f>DBS!F31</f>
        <v>0</v>
      </c>
      <c r="G208" s="91" t="e">
        <f t="shared" ref="G208:G214" si="65">E208/C208*100</f>
        <v>#DIV/0!</v>
      </c>
      <c r="H208" s="91" t="e">
        <f t="shared" ref="H208:H214" si="66">F208/D208*100</f>
        <v>#DIV/0!</v>
      </c>
      <c r="I208" s="51">
        <f>DBS!I31</f>
        <v>0</v>
      </c>
      <c r="J208" s="51">
        <f>DBS!J31</f>
        <v>0</v>
      </c>
    </row>
    <row r="209" spans="1:79" x14ac:dyDescent="0.25">
      <c r="A209" s="29" t="s">
        <v>50</v>
      </c>
      <c r="B209" s="32" t="s">
        <v>34</v>
      </c>
      <c r="C209" s="51">
        <f>DBS!C32</f>
        <v>0</v>
      </c>
      <c r="D209" s="51">
        <f>DBS!D32</f>
        <v>0</v>
      </c>
      <c r="E209" s="51">
        <f>DBS!E32</f>
        <v>0</v>
      </c>
      <c r="F209" s="51">
        <f>DBS!F32</f>
        <v>0</v>
      </c>
      <c r="G209" s="91" t="e">
        <f t="shared" si="65"/>
        <v>#DIV/0!</v>
      </c>
      <c r="H209" s="91" t="e">
        <f t="shared" si="66"/>
        <v>#DIV/0!</v>
      </c>
      <c r="I209" s="51">
        <f>DBS!I32</f>
        <v>0</v>
      </c>
      <c r="J209" s="51">
        <f>DBS!J32</f>
        <v>0</v>
      </c>
    </row>
    <row r="210" spans="1:79" x14ac:dyDescent="0.25">
      <c r="A210" s="29" t="s">
        <v>51</v>
      </c>
      <c r="B210" s="32" t="s">
        <v>52</v>
      </c>
      <c r="C210" s="51">
        <f>DBS!C33</f>
        <v>462</v>
      </c>
      <c r="D210" s="51">
        <f>DBS!D33</f>
        <v>4368125</v>
      </c>
      <c r="E210" s="51">
        <f>DBS!E33</f>
        <v>173</v>
      </c>
      <c r="F210" s="51">
        <f>DBS!F33</f>
        <v>2086345</v>
      </c>
      <c r="G210" s="91">
        <f t="shared" si="65"/>
        <v>37.445887445887443</v>
      </c>
      <c r="H210" s="91">
        <f t="shared" si="66"/>
        <v>47.762941765631709</v>
      </c>
      <c r="I210" s="51">
        <f>DBS!I33</f>
        <v>703</v>
      </c>
      <c r="J210" s="51">
        <f>DBS!J33</f>
        <v>6115508</v>
      </c>
    </row>
    <row r="211" spans="1:79" x14ac:dyDescent="0.25">
      <c r="A211" s="29" t="s">
        <v>53</v>
      </c>
      <c r="B211" s="32" t="s">
        <v>54</v>
      </c>
      <c r="C211" s="51">
        <f>DBS!C34</f>
        <v>25210</v>
      </c>
      <c r="D211" s="51">
        <f>DBS!D34</f>
        <v>2775960</v>
      </c>
      <c r="E211" s="51">
        <f>DBS!E34</f>
        <v>20277</v>
      </c>
      <c r="F211" s="51">
        <f>DBS!F34</f>
        <v>1807681.0000000002</v>
      </c>
      <c r="G211" s="91">
        <f t="shared" si="65"/>
        <v>80.432368107893694</v>
      </c>
      <c r="H211" s="91">
        <f t="shared" si="66"/>
        <v>65.119129958644947</v>
      </c>
      <c r="I211" s="51">
        <f>DBS!I34</f>
        <v>30324</v>
      </c>
      <c r="J211" s="51">
        <f>DBS!J34</f>
        <v>2253716</v>
      </c>
    </row>
    <row r="212" spans="1:79" x14ac:dyDescent="0.25">
      <c r="A212" s="29" t="s">
        <v>55</v>
      </c>
      <c r="B212" s="32" t="s">
        <v>42</v>
      </c>
      <c r="C212" s="51">
        <f>DBS!C35</f>
        <v>4360</v>
      </c>
      <c r="D212" s="51">
        <f>DBS!D35</f>
        <v>58228729</v>
      </c>
      <c r="E212" s="51">
        <f>DBS!E35</f>
        <v>18755</v>
      </c>
      <c r="F212" s="51">
        <f>DBS!F35</f>
        <v>402477715</v>
      </c>
      <c r="G212" s="91">
        <f t="shared" si="65"/>
        <v>430.16055045871565</v>
      </c>
      <c r="H212" s="91">
        <f t="shared" si="66"/>
        <v>691.20127111137867</v>
      </c>
      <c r="I212" s="51">
        <f>DBS!I35</f>
        <v>17099</v>
      </c>
      <c r="J212" s="51">
        <f>DBS!J35</f>
        <v>126298293.00000001</v>
      </c>
    </row>
    <row r="213" spans="1:79" ht="30" x14ac:dyDescent="0.25">
      <c r="A213" s="84">
        <v>5</v>
      </c>
      <c r="B213" s="88" t="s">
        <v>56</v>
      </c>
      <c r="C213" s="86">
        <f>DBS!C36</f>
        <v>30032</v>
      </c>
      <c r="D213" s="86">
        <f>DBS!D36</f>
        <v>65372814</v>
      </c>
      <c r="E213" s="86">
        <f>DBS!E36</f>
        <v>39205</v>
      </c>
      <c r="F213" s="86">
        <f>DBS!F36</f>
        <v>406371741</v>
      </c>
      <c r="G213" s="91">
        <f t="shared" si="65"/>
        <v>130.54408630793819</v>
      </c>
      <c r="H213" s="91">
        <f t="shared" si="66"/>
        <v>621.62191916658196</v>
      </c>
      <c r="I213" s="86">
        <f>DBS!I36</f>
        <v>48126</v>
      </c>
      <c r="J213" s="86">
        <f>DBS!J36</f>
        <v>134667517</v>
      </c>
    </row>
    <row r="214" spans="1:79" x14ac:dyDescent="0.25">
      <c r="A214" s="84"/>
      <c r="B214" s="89" t="s">
        <v>57</v>
      </c>
      <c r="C214" s="86">
        <f>DBS!C37</f>
        <v>33590</v>
      </c>
      <c r="D214" s="86">
        <f>DBS!D37</f>
        <v>148667524.896</v>
      </c>
      <c r="E214" s="86">
        <f>DBS!E37</f>
        <v>43218</v>
      </c>
      <c r="F214" s="86">
        <f>DBS!F37</f>
        <v>669625022</v>
      </c>
      <c r="G214" s="91">
        <f t="shared" si="65"/>
        <v>128.66329264662102</v>
      </c>
      <c r="H214" s="91">
        <f t="shared" si="66"/>
        <v>450.41781819427922</v>
      </c>
      <c r="I214" s="86">
        <f>DBS!I37</f>
        <v>51929</v>
      </c>
      <c r="J214" s="86">
        <f>DBS!J37</f>
        <v>192826475</v>
      </c>
    </row>
    <row r="215" spans="1:79" s="37" customFormat="1" x14ac:dyDescent="0.25">
      <c r="A215" s="162"/>
      <c r="B215" s="162"/>
      <c r="C215" s="162"/>
      <c r="D215" s="162"/>
      <c r="E215" s="162"/>
      <c r="F215" s="162"/>
      <c r="G215" s="162"/>
      <c r="H215" s="162"/>
      <c r="I215" s="162"/>
      <c r="J215" s="162"/>
      <c r="L215" s="38"/>
      <c r="M215" s="38"/>
      <c r="N215" s="38"/>
      <c r="O215" s="38"/>
      <c r="P215" s="38"/>
      <c r="Q215" s="38"/>
      <c r="R215" s="38"/>
      <c r="S215" s="38"/>
      <c r="T215" s="38"/>
      <c r="U215" s="38"/>
      <c r="V215" s="38"/>
      <c r="W215" s="38"/>
      <c r="X215" s="38"/>
      <c r="Y215" s="38"/>
      <c r="Z215" s="38"/>
      <c r="AA215" s="38"/>
      <c r="AB215" s="38"/>
      <c r="AC215" s="38"/>
      <c r="AD215" s="38"/>
      <c r="AE215" s="38"/>
      <c r="AF215" s="38"/>
      <c r="AG215" s="38"/>
      <c r="AH215" s="38"/>
      <c r="AI215" s="38"/>
      <c r="AJ215" s="38"/>
      <c r="AK215" s="38"/>
      <c r="AL215" s="38"/>
      <c r="AM215" s="38"/>
      <c r="AN215" s="38"/>
      <c r="AO215" s="38"/>
      <c r="AP215" s="38"/>
      <c r="AQ215" s="38"/>
      <c r="AR215" s="38"/>
      <c r="AS215" s="38"/>
      <c r="AT215" s="38"/>
      <c r="AU215" s="38"/>
      <c r="AV215" s="38"/>
      <c r="AW215" s="38"/>
      <c r="AX215" s="38"/>
      <c r="AY215" s="38"/>
      <c r="AZ215" s="38"/>
      <c r="BA215" s="38"/>
      <c r="BB215" s="38"/>
      <c r="BC215" s="38"/>
      <c r="BD215" s="38"/>
      <c r="BE215" s="38"/>
      <c r="BF215" s="38"/>
      <c r="BG215" s="38"/>
      <c r="BH215" s="38"/>
      <c r="BI215" s="38"/>
      <c r="BJ215" s="38"/>
      <c r="BK215" s="38"/>
      <c r="BL215" s="38"/>
      <c r="BM215" s="38"/>
      <c r="BN215" s="38"/>
      <c r="BO215" s="38"/>
      <c r="BP215" s="38"/>
      <c r="BQ215" s="38"/>
      <c r="BR215" s="38"/>
      <c r="BS215" s="38"/>
      <c r="BT215" s="38"/>
      <c r="BU215" s="38"/>
      <c r="BV215" s="38"/>
      <c r="BW215" s="38"/>
      <c r="BX215" s="38"/>
      <c r="BY215" s="38"/>
      <c r="BZ215" s="38"/>
      <c r="CA215" s="38"/>
    </row>
    <row r="216" spans="1:79" x14ac:dyDescent="0.25">
      <c r="A216" s="160" t="s">
        <v>62</v>
      </c>
      <c r="B216" s="160"/>
      <c r="C216" s="160"/>
      <c r="D216" s="160"/>
      <c r="E216" s="160"/>
      <c r="F216" s="160"/>
      <c r="G216" s="160"/>
      <c r="H216" s="160"/>
      <c r="I216" s="160"/>
      <c r="J216" s="160"/>
    </row>
    <row r="217" spans="1:79" ht="32.25" customHeight="1" x14ac:dyDescent="0.25">
      <c r="A217" s="163" t="s">
        <v>1</v>
      </c>
      <c r="B217" s="161" t="s">
        <v>2</v>
      </c>
      <c r="C217" s="161" t="s">
        <v>3</v>
      </c>
      <c r="D217" s="161"/>
      <c r="E217" s="161" t="s">
        <v>4</v>
      </c>
      <c r="F217" s="161"/>
      <c r="G217" s="161" t="s">
        <v>5</v>
      </c>
      <c r="H217" s="161"/>
      <c r="I217" s="161" t="s">
        <v>6</v>
      </c>
      <c r="J217" s="161"/>
    </row>
    <row r="218" spans="1:79" x14ac:dyDescent="0.25">
      <c r="A218" s="163"/>
      <c r="B218" s="161"/>
      <c r="C218" s="29" t="s">
        <v>7</v>
      </c>
      <c r="D218" s="29" t="s">
        <v>8</v>
      </c>
      <c r="E218" s="29" t="s">
        <v>7</v>
      </c>
      <c r="F218" s="29" t="s">
        <v>8</v>
      </c>
      <c r="G218" s="29" t="s">
        <v>7</v>
      </c>
      <c r="H218" s="29" t="s">
        <v>8</v>
      </c>
      <c r="I218" s="29" t="s">
        <v>7</v>
      </c>
      <c r="J218" s="79" t="s">
        <v>8</v>
      </c>
    </row>
    <row r="219" spans="1:79" x14ac:dyDescent="0.25">
      <c r="A219" s="33">
        <v>1</v>
      </c>
      <c r="B219" s="80" t="s">
        <v>67</v>
      </c>
      <c r="C219" s="159"/>
      <c r="D219" s="159"/>
      <c r="E219" s="159"/>
      <c r="F219" s="159"/>
      <c r="G219" s="159"/>
      <c r="H219" s="159"/>
      <c r="I219" s="159"/>
      <c r="J219" s="159"/>
    </row>
    <row r="220" spans="1:79" x14ac:dyDescent="0.25">
      <c r="A220" s="84" t="s">
        <v>10</v>
      </c>
      <c r="B220" s="85" t="s">
        <v>11</v>
      </c>
      <c r="C220" s="90">
        <f>MSCOOP!C8</f>
        <v>3023978</v>
      </c>
      <c r="D220" s="90">
        <f>MSCOOP!D8</f>
        <v>243802757.59004894</v>
      </c>
      <c r="E220" s="90">
        <f>MSCOOP!E8</f>
        <v>2268261</v>
      </c>
      <c r="F220" s="90">
        <f>MSCOOP!F8</f>
        <v>193501123.99999997</v>
      </c>
      <c r="G220" s="91">
        <f t="shared" ref="G220:G241" si="67">E220/C220*100</f>
        <v>75.009176654062955</v>
      </c>
      <c r="H220" s="91">
        <f t="shared" ref="H220:H241" si="68">F220/D220*100</f>
        <v>79.367898014250315</v>
      </c>
      <c r="I220" s="90">
        <f>MSCOOP!I8</f>
        <v>2280266</v>
      </c>
      <c r="J220" s="90">
        <f>MSCOOP!J8</f>
        <v>254272422.99999994</v>
      </c>
    </row>
    <row r="221" spans="1:79" x14ac:dyDescent="0.25">
      <c r="A221" s="29" t="s">
        <v>12</v>
      </c>
      <c r="B221" s="31" t="s">
        <v>13</v>
      </c>
      <c r="C221" s="30">
        <f>MSCOOP!C9</f>
        <v>2948563</v>
      </c>
      <c r="D221" s="30">
        <f>MSCOOP!D9</f>
        <v>233730580.72971377</v>
      </c>
      <c r="E221" s="30">
        <f>MSCOOP!E9</f>
        <v>2264282</v>
      </c>
      <c r="F221" s="30">
        <f>MSCOOP!F9</f>
        <v>190056905.99999997</v>
      </c>
      <c r="G221" s="91">
        <f t="shared" si="67"/>
        <v>76.792729204022436</v>
      </c>
      <c r="H221" s="91">
        <f t="shared" si="68"/>
        <v>81.314522646816982</v>
      </c>
      <c r="I221" s="30">
        <f>MSCOOP!I9</f>
        <v>2262763</v>
      </c>
      <c r="J221" s="30">
        <f>MSCOOP!J9</f>
        <v>248460812.99999994</v>
      </c>
    </row>
    <row r="222" spans="1:79" x14ac:dyDescent="0.25">
      <c r="A222" s="29" t="s">
        <v>14</v>
      </c>
      <c r="B222" s="31" t="s">
        <v>15</v>
      </c>
      <c r="C222" s="30">
        <f>MSCOOP!C10</f>
        <v>48049</v>
      </c>
      <c r="D222" s="30">
        <f>MSCOOP!D10</f>
        <v>6342288.5200078124</v>
      </c>
      <c r="E222" s="30">
        <f>MSCOOP!E10</f>
        <v>1029</v>
      </c>
      <c r="F222" s="30">
        <f>MSCOOP!F10</f>
        <v>579246</v>
      </c>
      <c r="G222" s="91">
        <f t="shared" si="67"/>
        <v>2.141563820266811</v>
      </c>
      <c r="H222" s="91">
        <f t="shared" si="68"/>
        <v>9.1330755163955626</v>
      </c>
      <c r="I222" s="30">
        <f>MSCOOP!I10</f>
        <v>4407</v>
      </c>
      <c r="J222" s="30">
        <f>MSCOOP!J10</f>
        <v>2486225.0000000005</v>
      </c>
    </row>
    <row r="223" spans="1:79" x14ac:dyDescent="0.25">
      <c r="A223" s="29" t="s">
        <v>16</v>
      </c>
      <c r="B223" s="31" t="s">
        <v>17</v>
      </c>
      <c r="C223" s="30">
        <f>MSCOOP!C11</f>
        <v>27366</v>
      </c>
      <c r="D223" s="30">
        <f>MSCOOP!D11</f>
        <v>3729888.3403273444</v>
      </c>
      <c r="E223" s="30">
        <f>MSCOOP!E11</f>
        <v>2950</v>
      </c>
      <c r="F223" s="30">
        <f>MSCOOP!F11</f>
        <v>2864972</v>
      </c>
      <c r="G223" s="91">
        <f t="shared" si="67"/>
        <v>10.77979975151648</v>
      </c>
      <c r="H223" s="91">
        <f t="shared" si="68"/>
        <v>76.811200191278729</v>
      </c>
      <c r="I223" s="30">
        <f>MSCOOP!I11</f>
        <v>13096</v>
      </c>
      <c r="J223" s="30">
        <f>MSCOOP!J11</f>
        <v>3325385</v>
      </c>
    </row>
    <row r="224" spans="1:79" ht="30" x14ac:dyDescent="0.25">
      <c r="A224" s="93"/>
      <c r="B224" s="94" t="s">
        <v>18</v>
      </c>
      <c r="C224" s="99">
        <f>MSCOOP!C12</f>
        <v>0</v>
      </c>
      <c r="D224" s="99">
        <f>MSCOOP!D12</f>
        <v>0</v>
      </c>
      <c r="E224" s="99">
        <f>MSCOOP!E12</f>
        <v>0</v>
      </c>
      <c r="F224" s="99">
        <f>MSCOOP!F12</f>
        <v>0</v>
      </c>
      <c r="G224" s="91" t="e">
        <f t="shared" si="67"/>
        <v>#DIV/0!</v>
      </c>
      <c r="H224" s="91" t="e">
        <f t="shared" si="68"/>
        <v>#DIV/0!</v>
      </c>
      <c r="I224" s="99">
        <f>MSCOOP!I12</f>
        <v>0</v>
      </c>
      <c r="J224" s="99">
        <f>MSCOOP!J12</f>
        <v>0</v>
      </c>
    </row>
    <row r="225" spans="1:10" ht="30" x14ac:dyDescent="0.25">
      <c r="A225" s="93"/>
      <c r="B225" s="94" t="s">
        <v>19</v>
      </c>
      <c r="C225" s="99">
        <f>MSCOOP!C13</f>
        <v>0</v>
      </c>
      <c r="D225" s="99">
        <f>MSCOOP!D13</f>
        <v>0</v>
      </c>
      <c r="E225" s="99">
        <f>MSCOOP!E13</f>
        <v>497795</v>
      </c>
      <c r="F225" s="99">
        <f>MSCOOP!F13</f>
        <v>31986400</v>
      </c>
      <c r="G225" s="91" t="e">
        <f t="shared" si="67"/>
        <v>#DIV/0!</v>
      </c>
      <c r="H225" s="91" t="e">
        <f t="shared" si="68"/>
        <v>#DIV/0!</v>
      </c>
      <c r="I225" s="99">
        <f>MSCOOP!I13</f>
        <v>515405</v>
      </c>
      <c r="J225" s="99">
        <f>MSCOOP!J13</f>
        <v>28458500</v>
      </c>
    </row>
    <row r="226" spans="1:10" x14ac:dyDescent="0.25">
      <c r="A226" s="84" t="s">
        <v>20</v>
      </c>
      <c r="B226" s="87" t="s">
        <v>21</v>
      </c>
      <c r="C226" s="90">
        <f>MSCOOP!C14</f>
        <v>167657</v>
      </c>
      <c r="D226" s="90">
        <f>MSCOOP!D14</f>
        <v>23895624</v>
      </c>
      <c r="E226" s="90">
        <f>MSCOOP!E14</f>
        <v>5175</v>
      </c>
      <c r="F226" s="90">
        <f>MSCOOP!F14</f>
        <v>4207282</v>
      </c>
      <c r="G226" s="91">
        <f t="shared" si="67"/>
        <v>3.0866590717953919</v>
      </c>
      <c r="H226" s="91">
        <f t="shared" si="68"/>
        <v>17.606914136245198</v>
      </c>
      <c r="I226" s="90">
        <f>MSCOOP!I14</f>
        <v>11366</v>
      </c>
      <c r="J226" s="90">
        <f>MSCOOP!J14</f>
        <v>5332894</v>
      </c>
    </row>
    <row r="227" spans="1:10" ht="30" x14ac:dyDescent="0.25">
      <c r="A227" s="29" t="s">
        <v>22</v>
      </c>
      <c r="B227" s="31" t="s">
        <v>23</v>
      </c>
      <c r="C227" s="30">
        <f>MSCOOP!C15</f>
        <v>55038</v>
      </c>
      <c r="D227" s="30">
        <f>MSCOOP!D15</f>
        <v>3176416</v>
      </c>
      <c r="E227" s="30">
        <f>MSCOOP!E15</f>
        <v>3877</v>
      </c>
      <c r="F227" s="30">
        <f>MSCOOP!F15</f>
        <v>481318</v>
      </c>
      <c r="G227" s="91">
        <f t="shared" si="67"/>
        <v>7.0442239906973363</v>
      </c>
      <c r="H227" s="91">
        <f t="shared" si="68"/>
        <v>15.152864108479495</v>
      </c>
      <c r="I227" s="30">
        <f>MSCOOP!I15</f>
        <v>8951</v>
      </c>
      <c r="J227" s="30">
        <f>MSCOOP!J15</f>
        <v>825399.99999999977</v>
      </c>
    </row>
    <row r="228" spans="1:10" x14ac:dyDescent="0.25">
      <c r="A228" s="29" t="s">
        <v>24</v>
      </c>
      <c r="B228" s="32" t="s">
        <v>25</v>
      </c>
      <c r="C228" s="30">
        <f>MSCOOP!C16</f>
        <v>56422</v>
      </c>
      <c r="D228" s="30">
        <f>MSCOOP!D16</f>
        <v>8582570</v>
      </c>
      <c r="E228" s="30">
        <f>MSCOOP!E16</f>
        <v>92</v>
      </c>
      <c r="F228" s="30">
        <f>MSCOOP!F16</f>
        <v>676041.00000000012</v>
      </c>
      <c r="G228" s="91">
        <f t="shared" si="67"/>
        <v>0.16305696359576052</v>
      </c>
      <c r="H228" s="91">
        <f t="shared" si="68"/>
        <v>7.8769063345827659</v>
      </c>
      <c r="I228" s="30">
        <f>MSCOOP!I16</f>
        <v>341</v>
      </c>
      <c r="J228" s="30">
        <f>MSCOOP!J16</f>
        <v>2006409.9999999998</v>
      </c>
    </row>
    <row r="229" spans="1:10" x14ac:dyDescent="0.25">
      <c r="A229" s="29" t="s">
        <v>26</v>
      </c>
      <c r="B229" s="32" t="s">
        <v>27</v>
      </c>
      <c r="C229" s="30">
        <f>MSCOOP!C17</f>
        <v>1291</v>
      </c>
      <c r="D229" s="30">
        <f>MSCOOP!D17</f>
        <v>590982</v>
      </c>
      <c r="E229" s="30">
        <f>MSCOOP!E17</f>
        <v>57</v>
      </c>
      <c r="F229" s="30">
        <f>MSCOOP!F17</f>
        <v>2229730</v>
      </c>
      <c r="G229" s="91">
        <f t="shared" si="67"/>
        <v>4.415182029434547</v>
      </c>
      <c r="H229" s="91">
        <f t="shared" si="68"/>
        <v>377.29237100283933</v>
      </c>
      <c r="I229" s="30">
        <f>MSCOOP!I17</f>
        <v>80</v>
      </c>
      <c r="J229" s="30">
        <f>MSCOOP!J17</f>
        <v>689188</v>
      </c>
    </row>
    <row r="230" spans="1:10" ht="30" x14ac:dyDescent="0.25">
      <c r="A230" s="29" t="s">
        <v>28</v>
      </c>
      <c r="B230" s="32" t="s">
        <v>29</v>
      </c>
      <c r="C230" s="30">
        <f>MSCOOP!C18</f>
        <v>54906</v>
      </c>
      <c r="D230" s="30">
        <f>MSCOOP!D18</f>
        <v>11545656</v>
      </c>
      <c r="E230" s="30">
        <f>MSCOOP!E18</f>
        <v>1149</v>
      </c>
      <c r="F230" s="30">
        <f>MSCOOP!F18</f>
        <v>820192.99999999988</v>
      </c>
      <c r="G230" s="91">
        <f t="shared" si="67"/>
        <v>2.0926674680362805</v>
      </c>
      <c r="H230" s="91">
        <f t="shared" si="68"/>
        <v>7.1039099034303455</v>
      </c>
      <c r="I230" s="30">
        <f>MSCOOP!I18</f>
        <v>1994</v>
      </c>
      <c r="J230" s="30">
        <f>MSCOOP!J18</f>
        <v>1811896.0000000002</v>
      </c>
    </row>
    <row r="231" spans="1:10" ht="30" x14ac:dyDescent="0.25">
      <c r="A231" s="93"/>
      <c r="B231" s="96" t="s">
        <v>30</v>
      </c>
      <c r="C231" s="99">
        <f>MSCOOP!C19</f>
        <v>0</v>
      </c>
      <c r="D231" s="99">
        <f>MSCOOP!D19</f>
        <v>0</v>
      </c>
      <c r="E231" s="99">
        <f>MSCOOP!E19</f>
        <v>0</v>
      </c>
      <c r="F231" s="99">
        <f>MSCOOP!F19</f>
        <v>0</v>
      </c>
      <c r="G231" s="91" t="e">
        <f t="shared" si="67"/>
        <v>#DIV/0!</v>
      </c>
      <c r="H231" s="91" t="e">
        <f t="shared" si="68"/>
        <v>#DIV/0!</v>
      </c>
      <c r="I231" s="99">
        <f>MSCOOP!I19</f>
        <v>0</v>
      </c>
      <c r="J231" s="99">
        <f>MSCOOP!J19</f>
        <v>0</v>
      </c>
    </row>
    <row r="232" spans="1:10" x14ac:dyDescent="0.25">
      <c r="A232" s="29" t="s">
        <v>31</v>
      </c>
      <c r="B232" s="31" t="s">
        <v>32</v>
      </c>
      <c r="C232" s="30">
        <f>MSCOOP!C20</f>
        <v>9732</v>
      </c>
      <c r="D232" s="30">
        <f>MSCOOP!D20</f>
        <v>946477</v>
      </c>
      <c r="E232" s="30">
        <f>MSCOOP!E20</f>
        <v>19</v>
      </c>
      <c r="F232" s="30">
        <f>MSCOOP!F20</f>
        <v>9563</v>
      </c>
      <c r="G232" s="91">
        <f t="shared" si="67"/>
        <v>0.19523222359227291</v>
      </c>
      <c r="H232" s="91">
        <f t="shared" si="68"/>
        <v>1.010378487802662</v>
      </c>
      <c r="I232" s="30">
        <f>MSCOOP!I20</f>
        <v>0</v>
      </c>
      <c r="J232" s="30">
        <f>MSCOOP!J20</f>
        <v>0</v>
      </c>
    </row>
    <row r="233" spans="1:10" x14ac:dyDescent="0.25">
      <c r="A233" s="29" t="s">
        <v>33</v>
      </c>
      <c r="B233" s="31" t="s">
        <v>34</v>
      </c>
      <c r="C233" s="30">
        <f>MSCOOP!C21</f>
        <v>42279</v>
      </c>
      <c r="D233" s="30">
        <f>MSCOOP!D21</f>
        <v>6942962.9999999991</v>
      </c>
      <c r="E233" s="30">
        <f>MSCOOP!E21</f>
        <v>1472</v>
      </c>
      <c r="F233" s="30">
        <f>MSCOOP!F21</f>
        <v>279015</v>
      </c>
      <c r="G233" s="91">
        <f t="shared" si="67"/>
        <v>3.4816339080867573</v>
      </c>
      <c r="H233" s="91">
        <f t="shared" si="68"/>
        <v>4.0186732955367903</v>
      </c>
      <c r="I233" s="30">
        <f>MSCOOP!I21</f>
        <v>3869</v>
      </c>
      <c r="J233" s="30">
        <f>MSCOOP!J21</f>
        <v>1043374</v>
      </c>
    </row>
    <row r="234" spans="1:10" x14ac:dyDescent="0.25">
      <c r="A234" s="29" t="s">
        <v>35</v>
      </c>
      <c r="B234" s="31" t="s">
        <v>36</v>
      </c>
      <c r="C234" s="30">
        <f>MSCOOP!C22</f>
        <v>45605</v>
      </c>
      <c r="D234" s="30">
        <f>MSCOOP!D22</f>
        <v>20412101</v>
      </c>
      <c r="E234" s="30">
        <f>MSCOOP!E22</f>
        <v>5830</v>
      </c>
      <c r="F234" s="30">
        <f>MSCOOP!F22</f>
        <v>3632535</v>
      </c>
      <c r="G234" s="91">
        <f t="shared" si="67"/>
        <v>12.783685999342179</v>
      </c>
      <c r="H234" s="91">
        <f t="shared" si="68"/>
        <v>17.79598778195346</v>
      </c>
      <c r="I234" s="30">
        <f>MSCOOP!I22</f>
        <v>41999</v>
      </c>
      <c r="J234" s="30">
        <f>MSCOOP!J22</f>
        <v>14496776</v>
      </c>
    </row>
    <row r="235" spans="1:10" x14ac:dyDescent="0.25">
      <c r="A235" s="29" t="s">
        <v>37</v>
      </c>
      <c r="B235" s="31" t="s">
        <v>38</v>
      </c>
      <c r="C235" s="30">
        <f>MSCOOP!C23</f>
        <v>7517</v>
      </c>
      <c r="D235" s="30">
        <f>MSCOOP!D23</f>
        <v>939821.99999999988</v>
      </c>
      <c r="E235" s="30">
        <f>MSCOOP!E23</f>
        <v>2</v>
      </c>
      <c r="F235" s="30">
        <f>MSCOOP!F23</f>
        <v>10074</v>
      </c>
      <c r="G235" s="91">
        <f t="shared" si="67"/>
        <v>2.6606358919781827E-2</v>
      </c>
      <c r="H235" s="91">
        <f t="shared" si="68"/>
        <v>1.071905105434859</v>
      </c>
      <c r="I235" s="30">
        <f>MSCOOP!I23</f>
        <v>0</v>
      </c>
      <c r="J235" s="30">
        <f>MSCOOP!J23</f>
        <v>0</v>
      </c>
    </row>
    <row r="236" spans="1:10" x14ac:dyDescent="0.25">
      <c r="A236" s="29" t="s">
        <v>39</v>
      </c>
      <c r="B236" s="31" t="s">
        <v>40</v>
      </c>
      <c r="C236" s="30">
        <f>MSCOOP!C24</f>
        <v>12532</v>
      </c>
      <c r="D236" s="30">
        <f>MSCOOP!D24</f>
        <v>2813330</v>
      </c>
      <c r="E236" s="30">
        <f>MSCOOP!E24</f>
        <v>65</v>
      </c>
      <c r="F236" s="30">
        <f>MSCOOP!F24</f>
        <v>15093</v>
      </c>
      <c r="G236" s="91">
        <f t="shared" si="67"/>
        <v>0.51867219917012441</v>
      </c>
      <c r="H236" s="91">
        <f t="shared" si="68"/>
        <v>0.53648167829582738</v>
      </c>
      <c r="I236" s="30">
        <f>MSCOOP!I24</f>
        <v>166</v>
      </c>
      <c r="J236" s="30">
        <f>MSCOOP!J24</f>
        <v>25953.999999999996</v>
      </c>
    </row>
    <row r="237" spans="1:10" x14ac:dyDescent="0.25">
      <c r="A237" s="29" t="s">
        <v>41</v>
      </c>
      <c r="B237" s="31" t="s">
        <v>42</v>
      </c>
      <c r="C237" s="30">
        <f>MSCOOP!C25</f>
        <v>25550</v>
      </c>
      <c r="D237" s="30">
        <f>MSCOOP!D25</f>
        <v>9211208</v>
      </c>
      <c r="E237" s="30">
        <f>MSCOOP!E25</f>
        <v>77452</v>
      </c>
      <c r="F237" s="30">
        <f>MSCOOP!F25</f>
        <v>26034370.999999996</v>
      </c>
      <c r="G237" s="91">
        <f t="shared" si="67"/>
        <v>303.13894324853231</v>
      </c>
      <c r="H237" s="91">
        <f t="shared" si="68"/>
        <v>282.63796670317288</v>
      </c>
      <c r="I237" s="30">
        <f>MSCOOP!I25</f>
        <v>92850</v>
      </c>
      <c r="J237" s="30">
        <f>MSCOOP!J25</f>
        <v>50426389</v>
      </c>
    </row>
    <row r="238" spans="1:10" ht="30" x14ac:dyDescent="0.25">
      <c r="A238" s="93"/>
      <c r="B238" s="97" t="s">
        <v>43</v>
      </c>
      <c r="C238" s="99">
        <f>MSCOOP!C26</f>
        <v>0</v>
      </c>
      <c r="D238" s="99">
        <f>MSCOOP!D26</f>
        <v>0</v>
      </c>
      <c r="E238" s="99">
        <f>MSCOOP!E26</f>
        <v>0</v>
      </c>
      <c r="F238" s="99">
        <f>MSCOOP!F26</f>
        <v>0</v>
      </c>
      <c r="G238" s="91" t="e">
        <f t="shared" si="67"/>
        <v>#DIV/0!</v>
      </c>
      <c r="H238" s="91" t="e">
        <f t="shared" si="68"/>
        <v>#DIV/0!</v>
      </c>
      <c r="I238" s="99">
        <f>MSCOOP!I26</f>
        <v>0</v>
      </c>
      <c r="J238" s="99">
        <f>MSCOOP!J26</f>
        <v>0</v>
      </c>
    </row>
    <row r="239" spans="1:10" ht="30" x14ac:dyDescent="0.25">
      <c r="A239" s="84">
        <v>2</v>
      </c>
      <c r="B239" s="85" t="s">
        <v>44</v>
      </c>
      <c r="C239" s="90">
        <f>MSCOOP!C27</f>
        <v>3334850</v>
      </c>
      <c r="D239" s="90">
        <f>MSCOOP!D27</f>
        <v>308964282.59004891</v>
      </c>
      <c r="E239" s="90">
        <f>MSCOOP!E27</f>
        <v>2358276</v>
      </c>
      <c r="F239" s="90">
        <f>MSCOOP!F27</f>
        <v>227689056.99999997</v>
      </c>
      <c r="G239" s="91">
        <f t="shared" si="67"/>
        <v>70.716104172601462</v>
      </c>
      <c r="H239" s="91">
        <f t="shared" si="68"/>
        <v>73.694297312065203</v>
      </c>
      <c r="I239" s="90">
        <f>MSCOOP!I27</f>
        <v>2430516</v>
      </c>
      <c r="J239" s="90">
        <f>MSCOOP!J27</f>
        <v>325597809.99999994</v>
      </c>
    </row>
    <row r="240" spans="1:10" x14ac:dyDescent="0.25">
      <c r="A240" s="29">
        <v>3</v>
      </c>
      <c r="B240" s="34" t="s">
        <v>45</v>
      </c>
      <c r="C240" s="30">
        <f>MSCOOP!C28</f>
        <v>435774</v>
      </c>
      <c r="D240" s="30">
        <f>MSCOOP!D28</f>
        <v>40372418</v>
      </c>
      <c r="E240" s="30">
        <f>MSCOOP!E28</f>
        <v>229537</v>
      </c>
      <c r="F240" s="30">
        <f>MSCOOP!F28</f>
        <v>52733292.999999993</v>
      </c>
      <c r="G240" s="91">
        <f t="shared" si="67"/>
        <v>52.673404103962142</v>
      </c>
      <c r="H240" s="91">
        <f t="shared" si="68"/>
        <v>130.61712825820834</v>
      </c>
      <c r="I240" s="30">
        <f>MSCOOP!I28</f>
        <v>661034</v>
      </c>
      <c r="J240" s="30">
        <f>MSCOOP!J28</f>
        <v>79996787.000000015</v>
      </c>
    </row>
    <row r="241" spans="1:10" ht="30" x14ac:dyDescent="0.25">
      <c r="A241" s="93"/>
      <c r="B241" s="98" t="s">
        <v>46</v>
      </c>
      <c r="C241" s="99">
        <f>MSCOOP!C29</f>
        <v>0</v>
      </c>
      <c r="D241" s="99">
        <f>MSCOOP!D29</f>
        <v>0</v>
      </c>
      <c r="E241" s="99">
        <f>MSCOOP!E29</f>
        <v>0</v>
      </c>
      <c r="F241" s="99">
        <f>MSCOOP!F29</f>
        <v>0</v>
      </c>
      <c r="G241" s="91" t="e">
        <f t="shared" si="67"/>
        <v>#DIV/0!</v>
      </c>
      <c r="H241" s="91" t="e">
        <f t="shared" si="68"/>
        <v>#DIV/0!</v>
      </c>
      <c r="I241" s="99">
        <f>MSCOOP!I29</f>
        <v>0</v>
      </c>
      <c r="J241" s="99">
        <f>MSCOOP!J29</f>
        <v>0</v>
      </c>
    </row>
    <row r="242" spans="1:10" x14ac:dyDescent="0.25">
      <c r="A242" s="33">
        <v>4</v>
      </c>
      <c r="B242" s="80" t="s">
        <v>68</v>
      </c>
      <c r="C242" s="159"/>
      <c r="D242" s="159"/>
      <c r="E242" s="159"/>
      <c r="F242" s="159"/>
      <c r="G242" s="159"/>
      <c r="H242" s="159"/>
      <c r="I242" s="159"/>
      <c r="J242" s="159"/>
    </row>
    <row r="243" spans="1:10" x14ac:dyDescent="0.25">
      <c r="A243" s="29" t="s">
        <v>48</v>
      </c>
      <c r="B243" s="32" t="s">
        <v>49</v>
      </c>
      <c r="C243" s="30">
        <f>MSCOOP!C31</f>
        <v>0</v>
      </c>
      <c r="D243" s="30">
        <f>MSCOOP!D31</f>
        <v>0</v>
      </c>
      <c r="E243" s="30">
        <f>MSCOOP!E31</f>
        <v>150</v>
      </c>
      <c r="F243" s="30">
        <f>MSCOOP!F31</f>
        <v>33158</v>
      </c>
      <c r="G243" s="91" t="e">
        <f t="shared" ref="G243:G249" si="69">E243/C243*100</f>
        <v>#DIV/0!</v>
      </c>
      <c r="H243" s="91" t="e">
        <f t="shared" ref="H243:H249" si="70">F243/D243*100</f>
        <v>#DIV/0!</v>
      </c>
      <c r="I243" s="30">
        <f>MSCOOP!I31</f>
        <v>1144</v>
      </c>
      <c r="J243" s="30">
        <f>MSCOOP!J31</f>
        <v>120567</v>
      </c>
    </row>
    <row r="244" spans="1:10" x14ac:dyDescent="0.25">
      <c r="A244" s="29" t="s">
        <v>50</v>
      </c>
      <c r="B244" s="32" t="s">
        <v>34</v>
      </c>
      <c r="C244" s="30">
        <f>MSCOOP!C32</f>
        <v>0</v>
      </c>
      <c r="D244" s="30">
        <f>MSCOOP!D32</f>
        <v>0</v>
      </c>
      <c r="E244" s="30">
        <f>MSCOOP!E32</f>
        <v>901</v>
      </c>
      <c r="F244" s="30">
        <f>MSCOOP!F32</f>
        <v>282097.99999999994</v>
      </c>
      <c r="G244" s="91" t="e">
        <f t="shared" si="69"/>
        <v>#DIV/0!</v>
      </c>
      <c r="H244" s="91" t="e">
        <f t="shared" si="70"/>
        <v>#DIV/0!</v>
      </c>
      <c r="I244" s="30">
        <f>MSCOOP!I32</f>
        <v>1424</v>
      </c>
      <c r="J244" s="30">
        <f>MSCOOP!J32</f>
        <v>343717</v>
      </c>
    </row>
    <row r="245" spans="1:10" x14ac:dyDescent="0.25">
      <c r="A245" s="29" t="s">
        <v>51</v>
      </c>
      <c r="B245" s="32" t="s">
        <v>52</v>
      </c>
      <c r="C245" s="30">
        <f>MSCOOP!C33</f>
        <v>35161</v>
      </c>
      <c r="D245" s="30">
        <f>MSCOOP!D33</f>
        <v>11732233</v>
      </c>
      <c r="E245" s="30">
        <f>MSCOOP!E33</f>
        <v>2519</v>
      </c>
      <c r="F245" s="30">
        <f>MSCOOP!F33</f>
        <v>1773989</v>
      </c>
      <c r="G245" s="91">
        <f t="shared" si="69"/>
        <v>7.1641875942094941</v>
      </c>
      <c r="H245" s="91">
        <f t="shared" si="70"/>
        <v>15.120642421608913</v>
      </c>
      <c r="I245" s="30">
        <f>MSCOOP!I33</f>
        <v>7616</v>
      </c>
      <c r="J245" s="30">
        <f>MSCOOP!J33</f>
        <v>5553718.9999999991</v>
      </c>
    </row>
    <row r="246" spans="1:10" x14ac:dyDescent="0.25">
      <c r="A246" s="29" t="s">
        <v>53</v>
      </c>
      <c r="B246" s="32" t="s">
        <v>54</v>
      </c>
      <c r="C246" s="30">
        <f>MSCOOP!C34</f>
        <v>916</v>
      </c>
      <c r="D246" s="30">
        <f>MSCOOP!D34</f>
        <v>366369</v>
      </c>
      <c r="E246" s="30">
        <f>MSCOOP!E34</f>
        <v>256619</v>
      </c>
      <c r="F246" s="30">
        <f>MSCOOP!F34</f>
        <v>59706717.999999993</v>
      </c>
      <c r="G246" s="91">
        <f t="shared" si="69"/>
        <v>28015.17467248908</v>
      </c>
      <c r="H246" s="91">
        <f t="shared" si="70"/>
        <v>16296.880467506802</v>
      </c>
      <c r="I246" s="30">
        <f>MSCOOP!I34</f>
        <v>463905</v>
      </c>
      <c r="J246" s="30">
        <f>MSCOOP!J34</f>
        <v>73846847.000000015</v>
      </c>
    </row>
    <row r="247" spans="1:10" x14ac:dyDescent="0.25">
      <c r="A247" s="29" t="s">
        <v>55</v>
      </c>
      <c r="B247" s="32" t="s">
        <v>42</v>
      </c>
      <c r="C247" s="30">
        <f>MSCOOP!C35</f>
        <v>165883</v>
      </c>
      <c r="D247" s="30">
        <f>MSCOOP!D35</f>
        <v>54998861</v>
      </c>
      <c r="E247" s="30">
        <f>MSCOOP!E35</f>
        <v>145252</v>
      </c>
      <c r="F247" s="30">
        <f>MSCOOP!F35</f>
        <v>287817801</v>
      </c>
      <c r="G247" s="91">
        <f t="shared" si="69"/>
        <v>87.562920853854834</v>
      </c>
      <c r="H247" s="91">
        <f t="shared" si="70"/>
        <v>523.31593012444387</v>
      </c>
      <c r="I247" s="30">
        <f>MSCOOP!I35</f>
        <v>175564</v>
      </c>
      <c r="J247" s="30">
        <f>MSCOOP!J35</f>
        <v>163169221.00000003</v>
      </c>
    </row>
    <row r="248" spans="1:10" ht="30" x14ac:dyDescent="0.25">
      <c r="A248" s="84">
        <v>5</v>
      </c>
      <c r="B248" s="88" t="s">
        <v>56</v>
      </c>
      <c r="C248" s="90">
        <f>MSCOOP!C36</f>
        <v>201960</v>
      </c>
      <c r="D248" s="90">
        <f>MSCOOP!D36</f>
        <v>67097463</v>
      </c>
      <c r="E248" s="90">
        <f>MSCOOP!E36</f>
        <v>405441</v>
      </c>
      <c r="F248" s="90">
        <f>MSCOOP!F36</f>
        <v>349613764</v>
      </c>
      <c r="G248" s="91">
        <f t="shared" si="69"/>
        <v>200.75311942958999</v>
      </c>
      <c r="H248" s="91">
        <f t="shared" si="70"/>
        <v>521.05362612592364</v>
      </c>
      <c r="I248" s="90">
        <f>MSCOOP!I36</f>
        <v>649653</v>
      </c>
      <c r="J248" s="90">
        <f>MSCOOP!J36</f>
        <v>243034071.00000006</v>
      </c>
    </row>
    <row r="249" spans="1:10" x14ac:dyDescent="0.25">
      <c r="A249" s="84"/>
      <c r="B249" s="89" t="s">
        <v>57</v>
      </c>
      <c r="C249" s="90">
        <f>MSCOOP!C37</f>
        <v>3536810</v>
      </c>
      <c r="D249" s="90">
        <f>MSCOOP!D37</f>
        <v>376061745.59004891</v>
      </c>
      <c r="E249" s="90">
        <f>MSCOOP!E37</f>
        <v>2763717</v>
      </c>
      <c r="F249" s="90">
        <f>MSCOOP!F37</f>
        <v>577302821</v>
      </c>
      <c r="G249" s="91">
        <f t="shared" si="69"/>
        <v>78.141517356035521</v>
      </c>
      <c r="H249" s="91">
        <f t="shared" si="70"/>
        <v>153.51277490195113</v>
      </c>
      <c r="I249" s="90">
        <f>MSCOOP!I37</f>
        <v>3080169</v>
      </c>
      <c r="J249" s="90">
        <f>MSCOOP!J37</f>
        <v>568631881</v>
      </c>
    </row>
  </sheetData>
  <mergeCells count="74">
    <mergeCell ref="I42:J42"/>
    <mergeCell ref="A1:J1"/>
    <mergeCell ref="A2:J2"/>
    <mergeCell ref="A3:J3"/>
    <mergeCell ref="A5:J5"/>
    <mergeCell ref="A40:J40"/>
    <mergeCell ref="C9:J9"/>
    <mergeCell ref="C32:J32"/>
    <mergeCell ref="A6:J6"/>
    <mergeCell ref="B7:B8"/>
    <mergeCell ref="A7:A8"/>
    <mergeCell ref="A4:J4"/>
    <mergeCell ref="C7:D7"/>
    <mergeCell ref="E7:F7"/>
    <mergeCell ref="G7:H7"/>
    <mergeCell ref="I7:J7"/>
    <mergeCell ref="A41:J41"/>
    <mergeCell ref="C44:J44"/>
    <mergeCell ref="A76:J76"/>
    <mergeCell ref="C77:D77"/>
    <mergeCell ref="E77:F77"/>
    <mergeCell ref="G77:H77"/>
    <mergeCell ref="I77:J77"/>
    <mergeCell ref="C67:J67"/>
    <mergeCell ref="B77:B78"/>
    <mergeCell ref="A77:A78"/>
    <mergeCell ref="A75:J75"/>
    <mergeCell ref="B42:B43"/>
    <mergeCell ref="A42:A43"/>
    <mergeCell ref="C42:D42"/>
    <mergeCell ref="E42:F42"/>
    <mergeCell ref="G42:H42"/>
    <mergeCell ref="C79:J79"/>
    <mergeCell ref="C102:J102"/>
    <mergeCell ref="A111:J111"/>
    <mergeCell ref="C112:D112"/>
    <mergeCell ref="E112:F112"/>
    <mergeCell ref="G112:H112"/>
    <mergeCell ref="I112:J112"/>
    <mergeCell ref="B112:B113"/>
    <mergeCell ref="A112:A113"/>
    <mergeCell ref="A110:J110"/>
    <mergeCell ref="C114:J114"/>
    <mergeCell ref="C137:J137"/>
    <mergeCell ref="A146:J146"/>
    <mergeCell ref="C147:D147"/>
    <mergeCell ref="E147:F147"/>
    <mergeCell ref="G147:H147"/>
    <mergeCell ref="I147:J147"/>
    <mergeCell ref="B147:B148"/>
    <mergeCell ref="A147:A148"/>
    <mergeCell ref="A145:J145"/>
    <mergeCell ref="C149:J149"/>
    <mergeCell ref="C172:J172"/>
    <mergeCell ref="A181:J181"/>
    <mergeCell ref="C182:D182"/>
    <mergeCell ref="E182:F182"/>
    <mergeCell ref="G182:H182"/>
    <mergeCell ref="I182:J182"/>
    <mergeCell ref="A180:J180"/>
    <mergeCell ref="A182:A183"/>
    <mergeCell ref="B182:B183"/>
    <mergeCell ref="C219:J219"/>
    <mergeCell ref="C242:J242"/>
    <mergeCell ref="C184:J184"/>
    <mergeCell ref="C207:J207"/>
    <mergeCell ref="A216:J216"/>
    <mergeCell ref="C217:D217"/>
    <mergeCell ref="E217:F217"/>
    <mergeCell ref="G217:H217"/>
    <mergeCell ref="I217:J217"/>
    <mergeCell ref="A215:J215"/>
    <mergeCell ref="A217:A218"/>
    <mergeCell ref="B217:B218"/>
  </mergeCells>
  <printOptions horizontalCentered="1"/>
  <pageMargins left="0.51181102362204722" right="0.51181102362204722" top="0.51181102362204722" bottom="0.51181102362204722" header="0.23622047244094491" footer="0.23622047244094491"/>
  <pageSetup paperSize="9" scale="70" orientation="landscape" r:id="rId1"/>
  <rowBreaks count="6" manualBreakCount="6">
    <brk id="39" max="9" man="1"/>
    <brk id="75" max="9" man="1"/>
    <brk id="110" max="9" man="1"/>
    <brk id="145" max="9" man="1"/>
    <brk id="180" max="9" man="1"/>
    <brk id="215" max="9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38"/>
  <sheetViews>
    <sheetView topLeftCell="B28" zoomScaleNormal="100" workbookViewId="0">
      <selection activeCell="B38" sqref="A38:XFD40"/>
    </sheetView>
  </sheetViews>
  <sheetFormatPr defaultRowHeight="15" x14ac:dyDescent="0.25"/>
  <cols>
    <col min="1" max="1" width="6.7109375" style="23" bestFit="1" customWidth="1"/>
    <col min="2" max="2" width="41.140625" style="2" customWidth="1"/>
    <col min="3" max="3" width="12.7109375" style="2" bestFit="1" customWidth="1"/>
    <col min="4" max="4" width="14.42578125" style="2" customWidth="1"/>
    <col min="5" max="5" width="15" style="2" customWidth="1"/>
    <col min="6" max="6" width="13.85546875" style="2" customWidth="1"/>
    <col min="7" max="7" width="12.7109375" style="2" bestFit="1" customWidth="1"/>
    <col min="8" max="8" width="9.7109375" style="2" bestFit="1" customWidth="1"/>
    <col min="9" max="9" width="11.140625" style="2" customWidth="1"/>
    <col min="10" max="10" width="13.140625" style="2" customWidth="1"/>
    <col min="11" max="248" width="9.140625" style="2"/>
    <col min="249" max="249" width="6.7109375" style="2" bestFit="1" customWidth="1"/>
    <col min="250" max="250" width="74.5703125" style="2" customWidth="1"/>
    <col min="251" max="251" width="12.7109375" style="2" bestFit="1" customWidth="1"/>
    <col min="252" max="252" width="11.28515625" style="2" customWidth="1"/>
    <col min="253" max="253" width="15" style="2" customWidth="1"/>
    <col min="254" max="254" width="13.85546875" style="2" customWidth="1"/>
    <col min="255" max="255" width="12.7109375" style="2" bestFit="1" customWidth="1"/>
    <col min="256" max="256" width="9.7109375" style="2" bestFit="1" customWidth="1"/>
    <col min="257" max="257" width="11.140625" style="2" customWidth="1"/>
    <col min="258" max="258" width="13.140625" style="2" customWidth="1"/>
    <col min="259" max="259" width="12.7109375" style="2" bestFit="1" customWidth="1"/>
    <col min="260" max="260" width="11.5703125" style="2" customWidth="1"/>
    <col min="261" max="261" width="14.7109375" style="2" customWidth="1"/>
    <col min="262" max="262" width="13.7109375" style="2" customWidth="1"/>
    <col min="263" max="263" width="12.7109375" style="2" bestFit="1" customWidth="1"/>
    <col min="264" max="264" width="9.7109375" style="2" bestFit="1" customWidth="1"/>
    <col min="265" max="265" width="11.42578125" style="2" customWidth="1"/>
    <col min="266" max="266" width="11.5703125" style="2" bestFit="1" customWidth="1"/>
    <col min="267" max="504" width="9.140625" style="2"/>
    <col min="505" max="505" width="6.7109375" style="2" bestFit="1" customWidth="1"/>
    <col min="506" max="506" width="74.5703125" style="2" customWidth="1"/>
    <col min="507" max="507" width="12.7109375" style="2" bestFit="1" customWidth="1"/>
    <col min="508" max="508" width="11.28515625" style="2" customWidth="1"/>
    <col min="509" max="509" width="15" style="2" customWidth="1"/>
    <col min="510" max="510" width="13.85546875" style="2" customWidth="1"/>
    <col min="511" max="511" width="12.7109375" style="2" bestFit="1" customWidth="1"/>
    <col min="512" max="512" width="9.7109375" style="2" bestFit="1" customWidth="1"/>
    <col min="513" max="513" width="11.140625" style="2" customWidth="1"/>
    <col min="514" max="514" width="13.140625" style="2" customWidth="1"/>
    <col min="515" max="515" width="12.7109375" style="2" bestFit="1" customWidth="1"/>
    <col min="516" max="516" width="11.5703125" style="2" customWidth="1"/>
    <col min="517" max="517" width="14.7109375" style="2" customWidth="1"/>
    <col min="518" max="518" width="13.7109375" style="2" customWidth="1"/>
    <col min="519" max="519" width="12.7109375" style="2" bestFit="1" customWidth="1"/>
    <col min="520" max="520" width="9.7109375" style="2" bestFit="1" customWidth="1"/>
    <col min="521" max="521" width="11.42578125" style="2" customWidth="1"/>
    <col min="522" max="522" width="11.5703125" style="2" bestFit="1" customWidth="1"/>
    <col min="523" max="760" width="9.140625" style="2"/>
    <col min="761" max="761" width="6.7109375" style="2" bestFit="1" customWidth="1"/>
    <col min="762" max="762" width="74.5703125" style="2" customWidth="1"/>
    <col min="763" max="763" width="12.7109375" style="2" bestFit="1" customWidth="1"/>
    <col min="764" max="764" width="11.28515625" style="2" customWidth="1"/>
    <col min="765" max="765" width="15" style="2" customWidth="1"/>
    <col min="766" max="766" width="13.85546875" style="2" customWidth="1"/>
    <col min="767" max="767" width="12.7109375" style="2" bestFit="1" customWidth="1"/>
    <col min="768" max="768" width="9.7109375" style="2" bestFit="1" customWidth="1"/>
    <col min="769" max="769" width="11.140625" style="2" customWidth="1"/>
    <col min="770" max="770" width="13.140625" style="2" customWidth="1"/>
    <col min="771" max="771" width="12.7109375" style="2" bestFit="1" customWidth="1"/>
    <col min="772" max="772" width="11.5703125" style="2" customWidth="1"/>
    <col min="773" max="773" width="14.7109375" style="2" customWidth="1"/>
    <col min="774" max="774" width="13.7109375" style="2" customWidth="1"/>
    <col min="775" max="775" width="12.7109375" style="2" bestFit="1" customWidth="1"/>
    <col min="776" max="776" width="9.7109375" style="2" bestFit="1" customWidth="1"/>
    <col min="777" max="777" width="11.42578125" style="2" customWidth="1"/>
    <col min="778" max="778" width="11.5703125" style="2" bestFit="1" customWidth="1"/>
    <col min="779" max="1016" width="9.140625" style="2"/>
    <col min="1017" max="1017" width="6.7109375" style="2" bestFit="1" customWidth="1"/>
    <col min="1018" max="1018" width="74.5703125" style="2" customWidth="1"/>
    <col min="1019" max="1019" width="12.7109375" style="2" bestFit="1" customWidth="1"/>
    <col min="1020" max="1020" width="11.28515625" style="2" customWidth="1"/>
    <col min="1021" max="1021" width="15" style="2" customWidth="1"/>
    <col min="1022" max="1022" width="13.85546875" style="2" customWidth="1"/>
    <col min="1023" max="1023" width="12.7109375" style="2" bestFit="1" customWidth="1"/>
    <col min="1024" max="1024" width="9.7109375" style="2" bestFit="1" customWidth="1"/>
    <col min="1025" max="1025" width="11.140625" style="2" customWidth="1"/>
    <col min="1026" max="1026" width="13.140625" style="2" customWidth="1"/>
    <col min="1027" max="1027" width="12.7109375" style="2" bestFit="1" customWidth="1"/>
    <col min="1028" max="1028" width="11.5703125" style="2" customWidth="1"/>
    <col min="1029" max="1029" width="14.7109375" style="2" customWidth="1"/>
    <col min="1030" max="1030" width="13.7109375" style="2" customWidth="1"/>
    <col min="1031" max="1031" width="12.7109375" style="2" bestFit="1" customWidth="1"/>
    <col min="1032" max="1032" width="9.7109375" style="2" bestFit="1" customWidth="1"/>
    <col min="1033" max="1033" width="11.42578125" style="2" customWidth="1"/>
    <col min="1034" max="1034" width="11.5703125" style="2" bestFit="1" customWidth="1"/>
    <col min="1035" max="1272" width="9.140625" style="2"/>
    <col min="1273" max="1273" width="6.7109375" style="2" bestFit="1" customWidth="1"/>
    <col min="1274" max="1274" width="74.5703125" style="2" customWidth="1"/>
    <col min="1275" max="1275" width="12.7109375" style="2" bestFit="1" customWidth="1"/>
    <col min="1276" max="1276" width="11.28515625" style="2" customWidth="1"/>
    <col min="1277" max="1277" width="15" style="2" customWidth="1"/>
    <col min="1278" max="1278" width="13.85546875" style="2" customWidth="1"/>
    <col min="1279" max="1279" width="12.7109375" style="2" bestFit="1" customWidth="1"/>
    <col min="1280" max="1280" width="9.7109375" style="2" bestFit="1" customWidth="1"/>
    <col min="1281" max="1281" width="11.140625" style="2" customWidth="1"/>
    <col min="1282" max="1282" width="13.140625" style="2" customWidth="1"/>
    <col min="1283" max="1283" width="12.7109375" style="2" bestFit="1" customWidth="1"/>
    <col min="1284" max="1284" width="11.5703125" style="2" customWidth="1"/>
    <col min="1285" max="1285" width="14.7109375" style="2" customWidth="1"/>
    <col min="1286" max="1286" width="13.7109375" style="2" customWidth="1"/>
    <col min="1287" max="1287" width="12.7109375" style="2" bestFit="1" customWidth="1"/>
    <col min="1288" max="1288" width="9.7109375" style="2" bestFit="1" customWidth="1"/>
    <col min="1289" max="1289" width="11.42578125" style="2" customWidth="1"/>
    <col min="1290" max="1290" width="11.5703125" style="2" bestFit="1" customWidth="1"/>
    <col min="1291" max="1528" width="9.140625" style="2"/>
    <col min="1529" max="1529" width="6.7109375" style="2" bestFit="1" customWidth="1"/>
    <col min="1530" max="1530" width="74.5703125" style="2" customWidth="1"/>
    <col min="1531" max="1531" width="12.7109375" style="2" bestFit="1" customWidth="1"/>
    <col min="1532" max="1532" width="11.28515625" style="2" customWidth="1"/>
    <col min="1533" max="1533" width="15" style="2" customWidth="1"/>
    <col min="1534" max="1534" width="13.85546875" style="2" customWidth="1"/>
    <col min="1535" max="1535" width="12.7109375" style="2" bestFit="1" customWidth="1"/>
    <col min="1536" max="1536" width="9.7109375" style="2" bestFit="1" customWidth="1"/>
    <col min="1537" max="1537" width="11.140625" style="2" customWidth="1"/>
    <col min="1538" max="1538" width="13.140625" style="2" customWidth="1"/>
    <col min="1539" max="1539" width="12.7109375" style="2" bestFit="1" customWidth="1"/>
    <col min="1540" max="1540" width="11.5703125" style="2" customWidth="1"/>
    <col min="1541" max="1541" width="14.7109375" style="2" customWidth="1"/>
    <col min="1542" max="1542" width="13.7109375" style="2" customWidth="1"/>
    <col min="1543" max="1543" width="12.7109375" style="2" bestFit="1" customWidth="1"/>
    <col min="1544" max="1544" width="9.7109375" style="2" bestFit="1" customWidth="1"/>
    <col min="1545" max="1545" width="11.42578125" style="2" customWidth="1"/>
    <col min="1546" max="1546" width="11.5703125" style="2" bestFit="1" customWidth="1"/>
    <col min="1547" max="1784" width="9.140625" style="2"/>
    <col min="1785" max="1785" width="6.7109375" style="2" bestFit="1" customWidth="1"/>
    <col min="1786" max="1786" width="74.5703125" style="2" customWidth="1"/>
    <col min="1787" max="1787" width="12.7109375" style="2" bestFit="1" customWidth="1"/>
    <col min="1788" max="1788" width="11.28515625" style="2" customWidth="1"/>
    <col min="1789" max="1789" width="15" style="2" customWidth="1"/>
    <col min="1790" max="1790" width="13.85546875" style="2" customWidth="1"/>
    <col min="1791" max="1791" width="12.7109375" style="2" bestFit="1" customWidth="1"/>
    <col min="1792" max="1792" width="9.7109375" style="2" bestFit="1" customWidth="1"/>
    <col min="1793" max="1793" width="11.140625" style="2" customWidth="1"/>
    <col min="1794" max="1794" width="13.140625" style="2" customWidth="1"/>
    <col min="1795" max="1795" width="12.7109375" style="2" bestFit="1" customWidth="1"/>
    <col min="1796" max="1796" width="11.5703125" style="2" customWidth="1"/>
    <col min="1797" max="1797" width="14.7109375" style="2" customWidth="1"/>
    <col min="1798" max="1798" width="13.7109375" style="2" customWidth="1"/>
    <col min="1799" max="1799" width="12.7109375" style="2" bestFit="1" customWidth="1"/>
    <col min="1800" max="1800" width="9.7109375" style="2" bestFit="1" customWidth="1"/>
    <col min="1801" max="1801" width="11.42578125" style="2" customWidth="1"/>
    <col min="1802" max="1802" width="11.5703125" style="2" bestFit="1" customWidth="1"/>
    <col min="1803" max="2040" width="9.140625" style="2"/>
    <col min="2041" max="2041" width="6.7109375" style="2" bestFit="1" customWidth="1"/>
    <col min="2042" max="2042" width="74.5703125" style="2" customWidth="1"/>
    <col min="2043" max="2043" width="12.7109375" style="2" bestFit="1" customWidth="1"/>
    <col min="2044" max="2044" width="11.28515625" style="2" customWidth="1"/>
    <col min="2045" max="2045" width="15" style="2" customWidth="1"/>
    <col min="2046" max="2046" width="13.85546875" style="2" customWidth="1"/>
    <col min="2047" max="2047" width="12.7109375" style="2" bestFit="1" customWidth="1"/>
    <col min="2048" max="2048" width="9.7109375" style="2" bestFit="1" customWidth="1"/>
    <col min="2049" max="2049" width="11.140625" style="2" customWidth="1"/>
    <col min="2050" max="2050" width="13.140625" style="2" customWidth="1"/>
    <col min="2051" max="2051" width="12.7109375" style="2" bestFit="1" customWidth="1"/>
    <col min="2052" max="2052" width="11.5703125" style="2" customWidth="1"/>
    <col min="2053" max="2053" width="14.7109375" style="2" customWidth="1"/>
    <col min="2054" max="2054" width="13.7109375" style="2" customWidth="1"/>
    <col min="2055" max="2055" width="12.7109375" style="2" bestFit="1" customWidth="1"/>
    <col min="2056" max="2056" width="9.7109375" style="2" bestFit="1" customWidth="1"/>
    <col min="2057" max="2057" width="11.42578125" style="2" customWidth="1"/>
    <col min="2058" max="2058" width="11.5703125" style="2" bestFit="1" customWidth="1"/>
    <col min="2059" max="2296" width="9.140625" style="2"/>
    <col min="2297" max="2297" width="6.7109375" style="2" bestFit="1" customWidth="1"/>
    <col min="2298" max="2298" width="74.5703125" style="2" customWidth="1"/>
    <col min="2299" max="2299" width="12.7109375" style="2" bestFit="1" customWidth="1"/>
    <col min="2300" max="2300" width="11.28515625" style="2" customWidth="1"/>
    <col min="2301" max="2301" width="15" style="2" customWidth="1"/>
    <col min="2302" max="2302" width="13.85546875" style="2" customWidth="1"/>
    <col min="2303" max="2303" width="12.7109375" style="2" bestFit="1" customWidth="1"/>
    <col min="2304" max="2304" width="9.7109375" style="2" bestFit="1" customWidth="1"/>
    <col min="2305" max="2305" width="11.140625" style="2" customWidth="1"/>
    <col min="2306" max="2306" width="13.140625" style="2" customWidth="1"/>
    <col min="2307" max="2307" width="12.7109375" style="2" bestFit="1" customWidth="1"/>
    <col min="2308" max="2308" width="11.5703125" style="2" customWidth="1"/>
    <col min="2309" max="2309" width="14.7109375" style="2" customWidth="1"/>
    <col min="2310" max="2310" width="13.7109375" style="2" customWidth="1"/>
    <col min="2311" max="2311" width="12.7109375" style="2" bestFit="1" customWidth="1"/>
    <col min="2312" max="2312" width="9.7109375" style="2" bestFit="1" customWidth="1"/>
    <col min="2313" max="2313" width="11.42578125" style="2" customWidth="1"/>
    <col min="2314" max="2314" width="11.5703125" style="2" bestFit="1" customWidth="1"/>
    <col min="2315" max="2552" width="9.140625" style="2"/>
    <col min="2553" max="2553" width="6.7109375" style="2" bestFit="1" customWidth="1"/>
    <col min="2554" max="2554" width="74.5703125" style="2" customWidth="1"/>
    <col min="2555" max="2555" width="12.7109375" style="2" bestFit="1" customWidth="1"/>
    <col min="2556" max="2556" width="11.28515625" style="2" customWidth="1"/>
    <col min="2557" max="2557" width="15" style="2" customWidth="1"/>
    <col min="2558" max="2558" width="13.85546875" style="2" customWidth="1"/>
    <col min="2559" max="2559" width="12.7109375" style="2" bestFit="1" customWidth="1"/>
    <col min="2560" max="2560" width="9.7109375" style="2" bestFit="1" customWidth="1"/>
    <col min="2561" max="2561" width="11.140625" style="2" customWidth="1"/>
    <col min="2562" max="2562" width="13.140625" style="2" customWidth="1"/>
    <col min="2563" max="2563" width="12.7109375" style="2" bestFit="1" customWidth="1"/>
    <col min="2564" max="2564" width="11.5703125" style="2" customWidth="1"/>
    <col min="2565" max="2565" width="14.7109375" style="2" customWidth="1"/>
    <col min="2566" max="2566" width="13.7109375" style="2" customWidth="1"/>
    <col min="2567" max="2567" width="12.7109375" style="2" bestFit="1" customWidth="1"/>
    <col min="2568" max="2568" width="9.7109375" style="2" bestFit="1" customWidth="1"/>
    <col min="2569" max="2569" width="11.42578125" style="2" customWidth="1"/>
    <col min="2570" max="2570" width="11.5703125" style="2" bestFit="1" customWidth="1"/>
    <col min="2571" max="2808" width="9.140625" style="2"/>
    <col min="2809" max="2809" width="6.7109375" style="2" bestFit="1" customWidth="1"/>
    <col min="2810" max="2810" width="74.5703125" style="2" customWidth="1"/>
    <col min="2811" max="2811" width="12.7109375" style="2" bestFit="1" customWidth="1"/>
    <col min="2812" max="2812" width="11.28515625" style="2" customWidth="1"/>
    <col min="2813" max="2813" width="15" style="2" customWidth="1"/>
    <col min="2814" max="2814" width="13.85546875" style="2" customWidth="1"/>
    <col min="2815" max="2815" width="12.7109375" style="2" bestFit="1" customWidth="1"/>
    <col min="2816" max="2816" width="9.7109375" style="2" bestFit="1" customWidth="1"/>
    <col min="2817" max="2817" width="11.140625" style="2" customWidth="1"/>
    <col min="2818" max="2818" width="13.140625" style="2" customWidth="1"/>
    <col min="2819" max="2819" width="12.7109375" style="2" bestFit="1" customWidth="1"/>
    <col min="2820" max="2820" width="11.5703125" style="2" customWidth="1"/>
    <col min="2821" max="2821" width="14.7109375" style="2" customWidth="1"/>
    <col min="2822" max="2822" width="13.7109375" style="2" customWidth="1"/>
    <col min="2823" max="2823" width="12.7109375" style="2" bestFit="1" customWidth="1"/>
    <col min="2824" max="2824" width="9.7109375" style="2" bestFit="1" customWidth="1"/>
    <col min="2825" max="2825" width="11.42578125" style="2" customWidth="1"/>
    <col min="2826" max="2826" width="11.5703125" style="2" bestFit="1" customWidth="1"/>
    <col min="2827" max="3064" width="9.140625" style="2"/>
    <col min="3065" max="3065" width="6.7109375" style="2" bestFit="1" customWidth="1"/>
    <col min="3066" max="3066" width="74.5703125" style="2" customWidth="1"/>
    <col min="3067" max="3067" width="12.7109375" style="2" bestFit="1" customWidth="1"/>
    <col min="3068" max="3068" width="11.28515625" style="2" customWidth="1"/>
    <col min="3069" max="3069" width="15" style="2" customWidth="1"/>
    <col min="3070" max="3070" width="13.85546875" style="2" customWidth="1"/>
    <col min="3071" max="3071" width="12.7109375" style="2" bestFit="1" customWidth="1"/>
    <col min="3072" max="3072" width="9.7109375" style="2" bestFit="1" customWidth="1"/>
    <col min="3073" max="3073" width="11.140625" style="2" customWidth="1"/>
    <col min="3074" max="3074" width="13.140625" style="2" customWidth="1"/>
    <col min="3075" max="3075" width="12.7109375" style="2" bestFit="1" customWidth="1"/>
    <col min="3076" max="3076" width="11.5703125" style="2" customWidth="1"/>
    <col min="3077" max="3077" width="14.7109375" style="2" customWidth="1"/>
    <col min="3078" max="3078" width="13.7109375" style="2" customWidth="1"/>
    <col min="3079" max="3079" width="12.7109375" style="2" bestFit="1" customWidth="1"/>
    <col min="3080" max="3080" width="9.7109375" style="2" bestFit="1" customWidth="1"/>
    <col min="3081" max="3081" width="11.42578125" style="2" customWidth="1"/>
    <col min="3082" max="3082" width="11.5703125" style="2" bestFit="1" customWidth="1"/>
    <col min="3083" max="3320" width="9.140625" style="2"/>
    <col min="3321" max="3321" width="6.7109375" style="2" bestFit="1" customWidth="1"/>
    <col min="3322" max="3322" width="74.5703125" style="2" customWidth="1"/>
    <col min="3323" max="3323" width="12.7109375" style="2" bestFit="1" customWidth="1"/>
    <col min="3324" max="3324" width="11.28515625" style="2" customWidth="1"/>
    <col min="3325" max="3325" width="15" style="2" customWidth="1"/>
    <col min="3326" max="3326" width="13.85546875" style="2" customWidth="1"/>
    <col min="3327" max="3327" width="12.7109375" style="2" bestFit="1" customWidth="1"/>
    <col min="3328" max="3328" width="9.7109375" style="2" bestFit="1" customWidth="1"/>
    <col min="3329" max="3329" width="11.140625" style="2" customWidth="1"/>
    <col min="3330" max="3330" width="13.140625" style="2" customWidth="1"/>
    <col min="3331" max="3331" width="12.7109375" style="2" bestFit="1" customWidth="1"/>
    <col min="3332" max="3332" width="11.5703125" style="2" customWidth="1"/>
    <col min="3333" max="3333" width="14.7109375" style="2" customWidth="1"/>
    <col min="3334" max="3334" width="13.7109375" style="2" customWidth="1"/>
    <col min="3335" max="3335" width="12.7109375" style="2" bestFit="1" customWidth="1"/>
    <col min="3336" max="3336" width="9.7109375" style="2" bestFit="1" customWidth="1"/>
    <col min="3337" max="3337" width="11.42578125" style="2" customWidth="1"/>
    <col min="3338" max="3338" width="11.5703125" style="2" bestFit="1" customWidth="1"/>
    <col min="3339" max="3576" width="9.140625" style="2"/>
    <col min="3577" max="3577" width="6.7109375" style="2" bestFit="1" customWidth="1"/>
    <col min="3578" max="3578" width="74.5703125" style="2" customWidth="1"/>
    <col min="3579" max="3579" width="12.7109375" style="2" bestFit="1" customWidth="1"/>
    <col min="3580" max="3580" width="11.28515625" style="2" customWidth="1"/>
    <col min="3581" max="3581" width="15" style="2" customWidth="1"/>
    <col min="3582" max="3582" width="13.85546875" style="2" customWidth="1"/>
    <col min="3583" max="3583" width="12.7109375" style="2" bestFit="1" customWidth="1"/>
    <col min="3584" max="3584" width="9.7109375" style="2" bestFit="1" customWidth="1"/>
    <col min="3585" max="3585" width="11.140625" style="2" customWidth="1"/>
    <col min="3586" max="3586" width="13.140625" style="2" customWidth="1"/>
    <col min="3587" max="3587" width="12.7109375" style="2" bestFit="1" customWidth="1"/>
    <col min="3588" max="3588" width="11.5703125" style="2" customWidth="1"/>
    <col min="3589" max="3589" width="14.7109375" style="2" customWidth="1"/>
    <col min="3590" max="3590" width="13.7109375" style="2" customWidth="1"/>
    <col min="3591" max="3591" width="12.7109375" style="2" bestFit="1" customWidth="1"/>
    <col min="3592" max="3592" width="9.7109375" style="2" bestFit="1" customWidth="1"/>
    <col min="3593" max="3593" width="11.42578125" style="2" customWidth="1"/>
    <col min="3594" max="3594" width="11.5703125" style="2" bestFit="1" customWidth="1"/>
    <col min="3595" max="3832" width="9.140625" style="2"/>
    <col min="3833" max="3833" width="6.7109375" style="2" bestFit="1" customWidth="1"/>
    <col min="3834" max="3834" width="74.5703125" style="2" customWidth="1"/>
    <col min="3835" max="3835" width="12.7109375" style="2" bestFit="1" customWidth="1"/>
    <col min="3836" max="3836" width="11.28515625" style="2" customWidth="1"/>
    <col min="3837" max="3837" width="15" style="2" customWidth="1"/>
    <col min="3838" max="3838" width="13.85546875" style="2" customWidth="1"/>
    <col min="3839" max="3839" width="12.7109375" style="2" bestFit="1" customWidth="1"/>
    <col min="3840" max="3840" width="9.7109375" style="2" bestFit="1" customWidth="1"/>
    <col min="3841" max="3841" width="11.140625" style="2" customWidth="1"/>
    <col min="3842" max="3842" width="13.140625" style="2" customWidth="1"/>
    <col min="3843" max="3843" width="12.7109375" style="2" bestFit="1" customWidth="1"/>
    <col min="3844" max="3844" width="11.5703125" style="2" customWidth="1"/>
    <col min="3845" max="3845" width="14.7109375" style="2" customWidth="1"/>
    <col min="3846" max="3846" width="13.7109375" style="2" customWidth="1"/>
    <col min="3847" max="3847" width="12.7109375" style="2" bestFit="1" customWidth="1"/>
    <col min="3848" max="3848" width="9.7109375" style="2" bestFit="1" customWidth="1"/>
    <col min="3849" max="3849" width="11.42578125" style="2" customWidth="1"/>
    <col min="3850" max="3850" width="11.5703125" style="2" bestFit="1" customWidth="1"/>
    <col min="3851" max="4088" width="9.140625" style="2"/>
    <col min="4089" max="4089" width="6.7109375" style="2" bestFit="1" customWidth="1"/>
    <col min="4090" max="4090" width="74.5703125" style="2" customWidth="1"/>
    <col min="4091" max="4091" width="12.7109375" style="2" bestFit="1" customWidth="1"/>
    <col min="4092" max="4092" width="11.28515625" style="2" customWidth="1"/>
    <col min="4093" max="4093" width="15" style="2" customWidth="1"/>
    <col min="4094" max="4094" width="13.85546875" style="2" customWidth="1"/>
    <col min="4095" max="4095" width="12.7109375" style="2" bestFit="1" customWidth="1"/>
    <col min="4096" max="4096" width="9.7109375" style="2" bestFit="1" customWidth="1"/>
    <col min="4097" max="4097" width="11.140625" style="2" customWidth="1"/>
    <col min="4098" max="4098" width="13.140625" style="2" customWidth="1"/>
    <col min="4099" max="4099" width="12.7109375" style="2" bestFit="1" customWidth="1"/>
    <col min="4100" max="4100" width="11.5703125" style="2" customWidth="1"/>
    <col min="4101" max="4101" width="14.7109375" style="2" customWidth="1"/>
    <col min="4102" max="4102" width="13.7109375" style="2" customWidth="1"/>
    <col min="4103" max="4103" width="12.7109375" style="2" bestFit="1" customWidth="1"/>
    <col min="4104" max="4104" width="9.7109375" style="2" bestFit="1" customWidth="1"/>
    <col min="4105" max="4105" width="11.42578125" style="2" customWidth="1"/>
    <col min="4106" max="4106" width="11.5703125" style="2" bestFit="1" customWidth="1"/>
    <col min="4107" max="4344" width="9.140625" style="2"/>
    <col min="4345" max="4345" width="6.7109375" style="2" bestFit="1" customWidth="1"/>
    <col min="4346" max="4346" width="74.5703125" style="2" customWidth="1"/>
    <col min="4347" max="4347" width="12.7109375" style="2" bestFit="1" customWidth="1"/>
    <col min="4348" max="4348" width="11.28515625" style="2" customWidth="1"/>
    <col min="4349" max="4349" width="15" style="2" customWidth="1"/>
    <col min="4350" max="4350" width="13.85546875" style="2" customWidth="1"/>
    <col min="4351" max="4351" width="12.7109375" style="2" bestFit="1" customWidth="1"/>
    <col min="4352" max="4352" width="9.7109375" style="2" bestFit="1" customWidth="1"/>
    <col min="4353" max="4353" width="11.140625" style="2" customWidth="1"/>
    <col min="4354" max="4354" width="13.140625" style="2" customWidth="1"/>
    <col min="4355" max="4355" width="12.7109375" style="2" bestFit="1" customWidth="1"/>
    <col min="4356" max="4356" width="11.5703125" style="2" customWidth="1"/>
    <col min="4357" max="4357" width="14.7109375" style="2" customWidth="1"/>
    <col min="4358" max="4358" width="13.7109375" style="2" customWidth="1"/>
    <col min="4359" max="4359" width="12.7109375" style="2" bestFit="1" customWidth="1"/>
    <col min="4360" max="4360" width="9.7109375" style="2" bestFit="1" customWidth="1"/>
    <col min="4361" max="4361" width="11.42578125" style="2" customWidth="1"/>
    <col min="4362" max="4362" width="11.5703125" style="2" bestFit="1" customWidth="1"/>
    <col min="4363" max="4600" width="9.140625" style="2"/>
    <col min="4601" max="4601" width="6.7109375" style="2" bestFit="1" customWidth="1"/>
    <col min="4602" max="4602" width="74.5703125" style="2" customWidth="1"/>
    <col min="4603" max="4603" width="12.7109375" style="2" bestFit="1" customWidth="1"/>
    <col min="4604" max="4604" width="11.28515625" style="2" customWidth="1"/>
    <col min="4605" max="4605" width="15" style="2" customWidth="1"/>
    <col min="4606" max="4606" width="13.85546875" style="2" customWidth="1"/>
    <col min="4607" max="4607" width="12.7109375" style="2" bestFit="1" customWidth="1"/>
    <col min="4608" max="4608" width="9.7109375" style="2" bestFit="1" customWidth="1"/>
    <col min="4609" max="4609" width="11.140625" style="2" customWidth="1"/>
    <col min="4610" max="4610" width="13.140625" style="2" customWidth="1"/>
    <col min="4611" max="4611" width="12.7109375" style="2" bestFit="1" customWidth="1"/>
    <col min="4612" max="4612" width="11.5703125" style="2" customWidth="1"/>
    <col min="4613" max="4613" width="14.7109375" style="2" customWidth="1"/>
    <col min="4614" max="4614" width="13.7109375" style="2" customWidth="1"/>
    <col min="4615" max="4615" width="12.7109375" style="2" bestFit="1" customWidth="1"/>
    <col min="4616" max="4616" width="9.7109375" style="2" bestFit="1" customWidth="1"/>
    <col min="4617" max="4617" width="11.42578125" style="2" customWidth="1"/>
    <col min="4618" max="4618" width="11.5703125" style="2" bestFit="1" customWidth="1"/>
    <col min="4619" max="4856" width="9.140625" style="2"/>
    <col min="4857" max="4857" width="6.7109375" style="2" bestFit="1" customWidth="1"/>
    <col min="4858" max="4858" width="74.5703125" style="2" customWidth="1"/>
    <col min="4859" max="4859" width="12.7109375" style="2" bestFit="1" customWidth="1"/>
    <col min="4860" max="4860" width="11.28515625" style="2" customWidth="1"/>
    <col min="4861" max="4861" width="15" style="2" customWidth="1"/>
    <col min="4862" max="4862" width="13.85546875" style="2" customWidth="1"/>
    <col min="4863" max="4863" width="12.7109375" style="2" bestFit="1" customWidth="1"/>
    <col min="4864" max="4864" width="9.7109375" style="2" bestFit="1" customWidth="1"/>
    <col min="4865" max="4865" width="11.140625" style="2" customWidth="1"/>
    <col min="4866" max="4866" width="13.140625" style="2" customWidth="1"/>
    <col min="4867" max="4867" width="12.7109375" style="2" bestFit="1" customWidth="1"/>
    <col min="4868" max="4868" width="11.5703125" style="2" customWidth="1"/>
    <col min="4869" max="4869" width="14.7109375" style="2" customWidth="1"/>
    <col min="4870" max="4870" width="13.7109375" style="2" customWidth="1"/>
    <col min="4871" max="4871" width="12.7109375" style="2" bestFit="1" customWidth="1"/>
    <col min="4872" max="4872" width="9.7109375" style="2" bestFit="1" customWidth="1"/>
    <col min="4873" max="4873" width="11.42578125" style="2" customWidth="1"/>
    <col min="4874" max="4874" width="11.5703125" style="2" bestFit="1" customWidth="1"/>
    <col min="4875" max="5112" width="9.140625" style="2"/>
    <col min="5113" max="5113" width="6.7109375" style="2" bestFit="1" customWidth="1"/>
    <col min="5114" max="5114" width="74.5703125" style="2" customWidth="1"/>
    <col min="5115" max="5115" width="12.7109375" style="2" bestFit="1" customWidth="1"/>
    <col min="5116" max="5116" width="11.28515625" style="2" customWidth="1"/>
    <col min="5117" max="5117" width="15" style="2" customWidth="1"/>
    <col min="5118" max="5118" width="13.85546875" style="2" customWidth="1"/>
    <col min="5119" max="5119" width="12.7109375" style="2" bestFit="1" customWidth="1"/>
    <col min="5120" max="5120" width="9.7109375" style="2" bestFit="1" customWidth="1"/>
    <col min="5121" max="5121" width="11.140625" style="2" customWidth="1"/>
    <col min="5122" max="5122" width="13.140625" style="2" customWidth="1"/>
    <col min="5123" max="5123" width="12.7109375" style="2" bestFit="1" customWidth="1"/>
    <col min="5124" max="5124" width="11.5703125" style="2" customWidth="1"/>
    <col min="5125" max="5125" width="14.7109375" style="2" customWidth="1"/>
    <col min="5126" max="5126" width="13.7109375" style="2" customWidth="1"/>
    <col min="5127" max="5127" width="12.7109375" style="2" bestFit="1" customWidth="1"/>
    <col min="5128" max="5128" width="9.7109375" style="2" bestFit="1" customWidth="1"/>
    <col min="5129" max="5129" width="11.42578125" style="2" customWidth="1"/>
    <col min="5130" max="5130" width="11.5703125" style="2" bestFit="1" customWidth="1"/>
    <col min="5131" max="5368" width="9.140625" style="2"/>
    <col min="5369" max="5369" width="6.7109375" style="2" bestFit="1" customWidth="1"/>
    <col min="5370" max="5370" width="74.5703125" style="2" customWidth="1"/>
    <col min="5371" max="5371" width="12.7109375" style="2" bestFit="1" customWidth="1"/>
    <col min="5372" max="5372" width="11.28515625" style="2" customWidth="1"/>
    <col min="5373" max="5373" width="15" style="2" customWidth="1"/>
    <col min="5374" max="5374" width="13.85546875" style="2" customWidth="1"/>
    <col min="5375" max="5375" width="12.7109375" style="2" bestFit="1" customWidth="1"/>
    <col min="5376" max="5376" width="9.7109375" style="2" bestFit="1" customWidth="1"/>
    <col min="5377" max="5377" width="11.140625" style="2" customWidth="1"/>
    <col min="5378" max="5378" width="13.140625" style="2" customWidth="1"/>
    <col min="5379" max="5379" width="12.7109375" style="2" bestFit="1" customWidth="1"/>
    <col min="5380" max="5380" width="11.5703125" style="2" customWidth="1"/>
    <col min="5381" max="5381" width="14.7109375" style="2" customWidth="1"/>
    <col min="5382" max="5382" width="13.7109375" style="2" customWidth="1"/>
    <col min="5383" max="5383" width="12.7109375" style="2" bestFit="1" customWidth="1"/>
    <col min="5384" max="5384" width="9.7109375" style="2" bestFit="1" customWidth="1"/>
    <col min="5385" max="5385" width="11.42578125" style="2" customWidth="1"/>
    <col min="5386" max="5386" width="11.5703125" style="2" bestFit="1" customWidth="1"/>
    <col min="5387" max="5624" width="9.140625" style="2"/>
    <col min="5625" max="5625" width="6.7109375" style="2" bestFit="1" customWidth="1"/>
    <col min="5626" max="5626" width="74.5703125" style="2" customWidth="1"/>
    <col min="5627" max="5627" width="12.7109375" style="2" bestFit="1" customWidth="1"/>
    <col min="5628" max="5628" width="11.28515625" style="2" customWidth="1"/>
    <col min="5629" max="5629" width="15" style="2" customWidth="1"/>
    <col min="5630" max="5630" width="13.85546875" style="2" customWidth="1"/>
    <col min="5631" max="5631" width="12.7109375" style="2" bestFit="1" customWidth="1"/>
    <col min="5632" max="5632" width="9.7109375" style="2" bestFit="1" customWidth="1"/>
    <col min="5633" max="5633" width="11.140625" style="2" customWidth="1"/>
    <col min="5634" max="5634" width="13.140625" style="2" customWidth="1"/>
    <col min="5635" max="5635" width="12.7109375" style="2" bestFit="1" customWidth="1"/>
    <col min="5636" max="5636" width="11.5703125" style="2" customWidth="1"/>
    <col min="5637" max="5637" width="14.7109375" style="2" customWidth="1"/>
    <col min="5638" max="5638" width="13.7109375" style="2" customWidth="1"/>
    <col min="5639" max="5639" width="12.7109375" style="2" bestFit="1" customWidth="1"/>
    <col min="5640" max="5640" width="9.7109375" style="2" bestFit="1" customWidth="1"/>
    <col min="5641" max="5641" width="11.42578125" style="2" customWidth="1"/>
    <col min="5642" max="5642" width="11.5703125" style="2" bestFit="1" customWidth="1"/>
    <col min="5643" max="5880" width="9.140625" style="2"/>
    <col min="5881" max="5881" width="6.7109375" style="2" bestFit="1" customWidth="1"/>
    <col min="5882" max="5882" width="74.5703125" style="2" customWidth="1"/>
    <col min="5883" max="5883" width="12.7109375" style="2" bestFit="1" customWidth="1"/>
    <col min="5884" max="5884" width="11.28515625" style="2" customWidth="1"/>
    <col min="5885" max="5885" width="15" style="2" customWidth="1"/>
    <col min="5886" max="5886" width="13.85546875" style="2" customWidth="1"/>
    <col min="5887" max="5887" width="12.7109375" style="2" bestFit="1" customWidth="1"/>
    <col min="5888" max="5888" width="9.7109375" style="2" bestFit="1" customWidth="1"/>
    <col min="5889" max="5889" width="11.140625" style="2" customWidth="1"/>
    <col min="5890" max="5890" width="13.140625" style="2" customWidth="1"/>
    <col min="5891" max="5891" width="12.7109375" style="2" bestFit="1" customWidth="1"/>
    <col min="5892" max="5892" width="11.5703125" style="2" customWidth="1"/>
    <col min="5893" max="5893" width="14.7109375" style="2" customWidth="1"/>
    <col min="5894" max="5894" width="13.7109375" style="2" customWidth="1"/>
    <col min="5895" max="5895" width="12.7109375" style="2" bestFit="1" customWidth="1"/>
    <col min="5896" max="5896" width="9.7109375" style="2" bestFit="1" customWidth="1"/>
    <col min="5897" max="5897" width="11.42578125" style="2" customWidth="1"/>
    <col min="5898" max="5898" width="11.5703125" style="2" bestFit="1" customWidth="1"/>
    <col min="5899" max="6136" width="9.140625" style="2"/>
    <col min="6137" max="6137" width="6.7109375" style="2" bestFit="1" customWidth="1"/>
    <col min="6138" max="6138" width="74.5703125" style="2" customWidth="1"/>
    <col min="6139" max="6139" width="12.7109375" style="2" bestFit="1" customWidth="1"/>
    <col min="6140" max="6140" width="11.28515625" style="2" customWidth="1"/>
    <col min="6141" max="6141" width="15" style="2" customWidth="1"/>
    <col min="6142" max="6142" width="13.85546875" style="2" customWidth="1"/>
    <col min="6143" max="6143" width="12.7109375" style="2" bestFit="1" customWidth="1"/>
    <col min="6144" max="6144" width="9.7109375" style="2" bestFit="1" customWidth="1"/>
    <col min="6145" max="6145" width="11.140625" style="2" customWidth="1"/>
    <col min="6146" max="6146" width="13.140625" style="2" customWidth="1"/>
    <col min="6147" max="6147" width="12.7109375" style="2" bestFit="1" customWidth="1"/>
    <col min="6148" max="6148" width="11.5703125" style="2" customWidth="1"/>
    <col min="6149" max="6149" width="14.7109375" style="2" customWidth="1"/>
    <col min="6150" max="6150" width="13.7109375" style="2" customWidth="1"/>
    <col min="6151" max="6151" width="12.7109375" style="2" bestFit="1" customWidth="1"/>
    <col min="6152" max="6152" width="9.7109375" style="2" bestFit="1" customWidth="1"/>
    <col min="6153" max="6153" width="11.42578125" style="2" customWidth="1"/>
    <col min="6154" max="6154" width="11.5703125" style="2" bestFit="1" customWidth="1"/>
    <col min="6155" max="6392" width="9.140625" style="2"/>
    <col min="6393" max="6393" width="6.7109375" style="2" bestFit="1" customWidth="1"/>
    <col min="6394" max="6394" width="74.5703125" style="2" customWidth="1"/>
    <col min="6395" max="6395" width="12.7109375" style="2" bestFit="1" customWidth="1"/>
    <col min="6396" max="6396" width="11.28515625" style="2" customWidth="1"/>
    <col min="6397" max="6397" width="15" style="2" customWidth="1"/>
    <col min="6398" max="6398" width="13.85546875" style="2" customWidth="1"/>
    <col min="6399" max="6399" width="12.7109375" style="2" bestFit="1" customWidth="1"/>
    <col min="6400" max="6400" width="9.7109375" style="2" bestFit="1" customWidth="1"/>
    <col min="6401" max="6401" width="11.140625" style="2" customWidth="1"/>
    <col min="6402" max="6402" width="13.140625" style="2" customWidth="1"/>
    <col min="6403" max="6403" width="12.7109375" style="2" bestFit="1" customWidth="1"/>
    <col min="6404" max="6404" width="11.5703125" style="2" customWidth="1"/>
    <col min="6405" max="6405" width="14.7109375" style="2" customWidth="1"/>
    <col min="6406" max="6406" width="13.7109375" style="2" customWidth="1"/>
    <col min="6407" max="6407" width="12.7109375" style="2" bestFit="1" customWidth="1"/>
    <col min="6408" max="6408" width="9.7109375" style="2" bestFit="1" customWidth="1"/>
    <col min="6409" max="6409" width="11.42578125" style="2" customWidth="1"/>
    <col min="6410" max="6410" width="11.5703125" style="2" bestFit="1" customWidth="1"/>
    <col min="6411" max="6648" width="9.140625" style="2"/>
    <col min="6649" max="6649" width="6.7109375" style="2" bestFit="1" customWidth="1"/>
    <col min="6650" max="6650" width="74.5703125" style="2" customWidth="1"/>
    <col min="6651" max="6651" width="12.7109375" style="2" bestFit="1" customWidth="1"/>
    <col min="6652" max="6652" width="11.28515625" style="2" customWidth="1"/>
    <col min="6653" max="6653" width="15" style="2" customWidth="1"/>
    <col min="6654" max="6654" width="13.85546875" style="2" customWidth="1"/>
    <col min="6655" max="6655" width="12.7109375" style="2" bestFit="1" customWidth="1"/>
    <col min="6656" max="6656" width="9.7109375" style="2" bestFit="1" customWidth="1"/>
    <col min="6657" max="6657" width="11.140625" style="2" customWidth="1"/>
    <col min="6658" max="6658" width="13.140625" style="2" customWidth="1"/>
    <col min="6659" max="6659" width="12.7109375" style="2" bestFit="1" customWidth="1"/>
    <col min="6660" max="6660" width="11.5703125" style="2" customWidth="1"/>
    <col min="6661" max="6661" width="14.7109375" style="2" customWidth="1"/>
    <col min="6662" max="6662" width="13.7109375" style="2" customWidth="1"/>
    <col min="6663" max="6663" width="12.7109375" style="2" bestFit="1" customWidth="1"/>
    <col min="6664" max="6664" width="9.7109375" style="2" bestFit="1" customWidth="1"/>
    <col min="6665" max="6665" width="11.42578125" style="2" customWidth="1"/>
    <col min="6666" max="6666" width="11.5703125" style="2" bestFit="1" customWidth="1"/>
    <col min="6667" max="6904" width="9.140625" style="2"/>
    <col min="6905" max="6905" width="6.7109375" style="2" bestFit="1" customWidth="1"/>
    <col min="6906" max="6906" width="74.5703125" style="2" customWidth="1"/>
    <col min="6907" max="6907" width="12.7109375" style="2" bestFit="1" customWidth="1"/>
    <col min="6908" max="6908" width="11.28515625" style="2" customWidth="1"/>
    <col min="6909" max="6909" width="15" style="2" customWidth="1"/>
    <col min="6910" max="6910" width="13.85546875" style="2" customWidth="1"/>
    <col min="6911" max="6911" width="12.7109375" style="2" bestFit="1" customWidth="1"/>
    <col min="6912" max="6912" width="9.7109375" style="2" bestFit="1" customWidth="1"/>
    <col min="6913" max="6913" width="11.140625" style="2" customWidth="1"/>
    <col min="6914" max="6914" width="13.140625" style="2" customWidth="1"/>
    <col min="6915" max="6915" width="12.7109375" style="2" bestFit="1" customWidth="1"/>
    <col min="6916" max="6916" width="11.5703125" style="2" customWidth="1"/>
    <col min="6917" max="6917" width="14.7109375" style="2" customWidth="1"/>
    <col min="6918" max="6918" width="13.7109375" style="2" customWidth="1"/>
    <col min="6919" max="6919" width="12.7109375" style="2" bestFit="1" customWidth="1"/>
    <col min="6920" max="6920" width="9.7109375" style="2" bestFit="1" customWidth="1"/>
    <col min="6921" max="6921" width="11.42578125" style="2" customWidth="1"/>
    <col min="6922" max="6922" width="11.5703125" style="2" bestFit="1" customWidth="1"/>
    <col min="6923" max="7160" width="9.140625" style="2"/>
    <col min="7161" max="7161" width="6.7109375" style="2" bestFit="1" customWidth="1"/>
    <col min="7162" max="7162" width="74.5703125" style="2" customWidth="1"/>
    <col min="7163" max="7163" width="12.7109375" style="2" bestFit="1" customWidth="1"/>
    <col min="7164" max="7164" width="11.28515625" style="2" customWidth="1"/>
    <col min="7165" max="7165" width="15" style="2" customWidth="1"/>
    <col min="7166" max="7166" width="13.85546875" style="2" customWidth="1"/>
    <col min="7167" max="7167" width="12.7109375" style="2" bestFit="1" customWidth="1"/>
    <col min="7168" max="7168" width="9.7109375" style="2" bestFit="1" customWidth="1"/>
    <col min="7169" max="7169" width="11.140625" style="2" customWidth="1"/>
    <col min="7170" max="7170" width="13.140625" style="2" customWidth="1"/>
    <col min="7171" max="7171" width="12.7109375" style="2" bestFit="1" customWidth="1"/>
    <col min="7172" max="7172" width="11.5703125" style="2" customWidth="1"/>
    <col min="7173" max="7173" width="14.7109375" style="2" customWidth="1"/>
    <col min="7174" max="7174" width="13.7109375" style="2" customWidth="1"/>
    <col min="7175" max="7175" width="12.7109375" style="2" bestFit="1" customWidth="1"/>
    <col min="7176" max="7176" width="9.7109375" style="2" bestFit="1" customWidth="1"/>
    <col min="7177" max="7177" width="11.42578125" style="2" customWidth="1"/>
    <col min="7178" max="7178" width="11.5703125" style="2" bestFit="1" customWidth="1"/>
    <col min="7179" max="7416" width="9.140625" style="2"/>
    <col min="7417" max="7417" width="6.7109375" style="2" bestFit="1" customWidth="1"/>
    <col min="7418" max="7418" width="74.5703125" style="2" customWidth="1"/>
    <col min="7419" max="7419" width="12.7109375" style="2" bestFit="1" customWidth="1"/>
    <col min="7420" max="7420" width="11.28515625" style="2" customWidth="1"/>
    <col min="7421" max="7421" width="15" style="2" customWidth="1"/>
    <col min="7422" max="7422" width="13.85546875" style="2" customWidth="1"/>
    <col min="7423" max="7423" width="12.7109375" style="2" bestFit="1" customWidth="1"/>
    <col min="7424" max="7424" width="9.7109375" style="2" bestFit="1" customWidth="1"/>
    <col min="7425" max="7425" width="11.140625" style="2" customWidth="1"/>
    <col min="7426" max="7426" width="13.140625" style="2" customWidth="1"/>
    <col min="7427" max="7427" width="12.7109375" style="2" bestFit="1" customWidth="1"/>
    <col min="7428" max="7428" width="11.5703125" style="2" customWidth="1"/>
    <col min="7429" max="7429" width="14.7109375" style="2" customWidth="1"/>
    <col min="7430" max="7430" width="13.7109375" style="2" customWidth="1"/>
    <col min="7431" max="7431" width="12.7109375" style="2" bestFit="1" customWidth="1"/>
    <col min="7432" max="7432" width="9.7109375" style="2" bestFit="1" customWidth="1"/>
    <col min="7433" max="7433" width="11.42578125" style="2" customWidth="1"/>
    <col min="7434" max="7434" width="11.5703125" style="2" bestFit="1" customWidth="1"/>
    <col min="7435" max="7672" width="9.140625" style="2"/>
    <col min="7673" max="7673" width="6.7109375" style="2" bestFit="1" customWidth="1"/>
    <col min="7674" max="7674" width="74.5703125" style="2" customWidth="1"/>
    <col min="7675" max="7675" width="12.7109375" style="2" bestFit="1" customWidth="1"/>
    <col min="7676" max="7676" width="11.28515625" style="2" customWidth="1"/>
    <col min="7677" max="7677" width="15" style="2" customWidth="1"/>
    <col min="7678" max="7678" width="13.85546875" style="2" customWidth="1"/>
    <col min="7679" max="7679" width="12.7109375" style="2" bestFit="1" customWidth="1"/>
    <col min="7680" max="7680" width="9.7109375" style="2" bestFit="1" customWidth="1"/>
    <col min="7681" max="7681" width="11.140625" style="2" customWidth="1"/>
    <col min="7682" max="7682" width="13.140625" style="2" customWidth="1"/>
    <col min="7683" max="7683" width="12.7109375" style="2" bestFit="1" customWidth="1"/>
    <col min="7684" max="7684" width="11.5703125" style="2" customWidth="1"/>
    <col min="7685" max="7685" width="14.7109375" style="2" customWidth="1"/>
    <col min="7686" max="7686" width="13.7109375" style="2" customWidth="1"/>
    <col min="7687" max="7687" width="12.7109375" style="2" bestFit="1" customWidth="1"/>
    <col min="7688" max="7688" width="9.7109375" style="2" bestFit="1" customWidth="1"/>
    <col min="7689" max="7689" width="11.42578125" style="2" customWidth="1"/>
    <col min="7690" max="7690" width="11.5703125" style="2" bestFit="1" customWidth="1"/>
    <col min="7691" max="7928" width="9.140625" style="2"/>
    <col min="7929" max="7929" width="6.7109375" style="2" bestFit="1" customWidth="1"/>
    <col min="7930" max="7930" width="74.5703125" style="2" customWidth="1"/>
    <col min="7931" max="7931" width="12.7109375" style="2" bestFit="1" customWidth="1"/>
    <col min="7932" max="7932" width="11.28515625" style="2" customWidth="1"/>
    <col min="7933" max="7933" width="15" style="2" customWidth="1"/>
    <col min="7934" max="7934" width="13.85546875" style="2" customWidth="1"/>
    <col min="7935" max="7935" width="12.7109375" style="2" bestFit="1" customWidth="1"/>
    <col min="7936" max="7936" width="9.7109375" style="2" bestFit="1" customWidth="1"/>
    <col min="7937" max="7937" width="11.140625" style="2" customWidth="1"/>
    <col min="7938" max="7938" width="13.140625" style="2" customWidth="1"/>
    <col min="7939" max="7939" width="12.7109375" style="2" bestFit="1" customWidth="1"/>
    <col min="7940" max="7940" width="11.5703125" style="2" customWidth="1"/>
    <col min="7941" max="7941" width="14.7109375" style="2" customWidth="1"/>
    <col min="7942" max="7942" width="13.7109375" style="2" customWidth="1"/>
    <col min="7943" max="7943" width="12.7109375" style="2" bestFit="1" customWidth="1"/>
    <col min="7944" max="7944" width="9.7109375" style="2" bestFit="1" customWidth="1"/>
    <col min="7945" max="7945" width="11.42578125" style="2" customWidth="1"/>
    <col min="7946" max="7946" width="11.5703125" style="2" bestFit="1" customWidth="1"/>
    <col min="7947" max="8184" width="9.140625" style="2"/>
    <col min="8185" max="8185" width="6.7109375" style="2" bestFit="1" customWidth="1"/>
    <col min="8186" max="8186" width="74.5703125" style="2" customWidth="1"/>
    <col min="8187" max="8187" width="12.7109375" style="2" bestFit="1" customWidth="1"/>
    <col min="8188" max="8188" width="11.28515625" style="2" customWidth="1"/>
    <col min="8189" max="8189" width="15" style="2" customWidth="1"/>
    <col min="8190" max="8190" width="13.85546875" style="2" customWidth="1"/>
    <col min="8191" max="8191" width="12.7109375" style="2" bestFit="1" customWidth="1"/>
    <col min="8192" max="8192" width="9.7109375" style="2" bestFit="1" customWidth="1"/>
    <col min="8193" max="8193" width="11.140625" style="2" customWidth="1"/>
    <col min="8194" max="8194" width="13.140625" style="2" customWidth="1"/>
    <col min="8195" max="8195" width="12.7109375" style="2" bestFit="1" customWidth="1"/>
    <col min="8196" max="8196" width="11.5703125" style="2" customWidth="1"/>
    <col min="8197" max="8197" width="14.7109375" style="2" customWidth="1"/>
    <col min="8198" max="8198" width="13.7109375" style="2" customWidth="1"/>
    <col min="8199" max="8199" width="12.7109375" style="2" bestFit="1" customWidth="1"/>
    <col min="8200" max="8200" width="9.7109375" style="2" bestFit="1" customWidth="1"/>
    <col min="8201" max="8201" width="11.42578125" style="2" customWidth="1"/>
    <col min="8202" max="8202" width="11.5703125" style="2" bestFit="1" customWidth="1"/>
    <col min="8203" max="8440" width="9.140625" style="2"/>
    <col min="8441" max="8441" width="6.7109375" style="2" bestFit="1" customWidth="1"/>
    <col min="8442" max="8442" width="74.5703125" style="2" customWidth="1"/>
    <col min="8443" max="8443" width="12.7109375" style="2" bestFit="1" customWidth="1"/>
    <col min="8444" max="8444" width="11.28515625" style="2" customWidth="1"/>
    <col min="8445" max="8445" width="15" style="2" customWidth="1"/>
    <col min="8446" max="8446" width="13.85546875" style="2" customWidth="1"/>
    <col min="8447" max="8447" width="12.7109375" style="2" bestFit="1" customWidth="1"/>
    <col min="8448" max="8448" width="9.7109375" style="2" bestFit="1" customWidth="1"/>
    <col min="8449" max="8449" width="11.140625" style="2" customWidth="1"/>
    <col min="8450" max="8450" width="13.140625" style="2" customWidth="1"/>
    <col min="8451" max="8451" width="12.7109375" style="2" bestFit="1" customWidth="1"/>
    <col min="8452" max="8452" width="11.5703125" style="2" customWidth="1"/>
    <col min="8453" max="8453" width="14.7109375" style="2" customWidth="1"/>
    <col min="8454" max="8454" width="13.7109375" style="2" customWidth="1"/>
    <col min="8455" max="8455" width="12.7109375" style="2" bestFit="1" customWidth="1"/>
    <col min="8456" max="8456" width="9.7109375" style="2" bestFit="1" customWidth="1"/>
    <col min="8457" max="8457" width="11.42578125" style="2" customWidth="1"/>
    <col min="8458" max="8458" width="11.5703125" style="2" bestFit="1" customWidth="1"/>
    <col min="8459" max="8696" width="9.140625" style="2"/>
    <col min="8697" max="8697" width="6.7109375" style="2" bestFit="1" customWidth="1"/>
    <col min="8698" max="8698" width="74.5703125" style="2" customWidth="1"/>
    <col min="8699" max="8699" width="12.7109375" style="2" bestFit="1" customWidth="1"/>
    <col min="8700" max="8700" width="11.28515625" style="2" customWidth="1"/>
    <col min="8701" max="8701" width="15" style="2" customWidth="1"/>
    <col min="8702" max="8702" width="13.85546875" style="2" customWidth="1"/>
    <col min="8703" max="8703" width="12.7109375" style="2" bestFit="1" customWidth="1"/>
    <col min="8704" max="8704" width="9.7109375" style="2" bestFit="1" customWidth="1"/>
    <col min="8705" max="8705" width="11.140625" style="2" customWidth="1"/>
    <col min="8706" max="8706" width="13.140625" style="2" customWidth="1"/>
    <col min="8707" max="8707" width="12.7109375" style="2" bestFit="1" customWidth="1"/>
    <col min="8708" max="8708" width="11.5703125" style="2" customWidth="1"/>
    <col min="8709" max="8709" width="14.7109375" style="2" customWidth="1"/>
    <col min="8710" max="8710" width="13.7109375" style="2" customWidth="1"/>
    <col min="8711" max="8711" width="12.7109375" style="2" bestFit="1" customWidth="1"/>
    <col min="8712" max="8712" width="9.7109375" style="2" bestFit="1" customWidth="1"/>
    <col min="8713" max="8713" width="11.42578125" style="2" customWidth="1"/>
    <col min="8714" max="8714" width="11.5703125" style="2" bestFit="1" customWidth="1"/>
    <col min="8715" max="8952" width="9.140625" style="2"/>
    <col min="8953" max="8953" width="6.7109375" style="2" bestFit="1" customWidth="1"/>
    <col min="8954" max="8954" width="74.5703125" style="2" customWidth="1"/>
    <col min="8955" max="8955" width="12.7109375" style="2" bestFit="1" customWidth="1"/>
    <col min="8956" max="8956" width="11.28515625" style="2" customWidth="1"/>
    <col min="8957" max="8957" width="15" style="2" customWidth="1"/>
    <col min="8958" max="8958" width="13.85546875" style="2" customWidth="1"/>
    <col min="8959" max="8959" width="12.7109375" style="2" bestFit="1" customWidth="1"/>
    <col min="8960" max="8960" width="9.7109375" style="2" bestFit="1" customWidth="1"/>
    <col min="8961" max="8961" width="11.140625" style="2" customWidth="1"/>
    <col min="8962" max="8962" width="13.140625" style="2" customWidth="1"/>
    <col min="8963" max="8963" width="12.7109375" style="2" bestFit="1" customWidth="1"/>
    <col min="8964" max="8964" width="11.5703125" style="2" customWidth="1"/>
    <col min="8965" max="8965" width="14.7109375" style="2" customWidth="1"/>
    <col min="8966" max="8966" width="13.7109375" style="2" customWidth="1"/>
    <col min="8967" max="8967" width="12.7109375" style="2" bestFit="1" customWidth="1"/>
    <col min="8968" max="8968" width="9.7109375" style="2" bestFit="1" customWidth="1"/>
    <col min="8969" max="8969" width="11.42578125" style="2" customWidth="1"/>
    <col min="8970" max="8970" width="11.5703125" style="2" bestFit="1" customWidth="1"/>
    <col min="8971" max="9208" width="9.140625" style="2"/>
    <col min="9209" max="9209" width="6.7109375" style="2" bestFit="1" customWidth="1"/>
    <col min="9210" max="9210" width="74.5703125" style="2" customWidth="1"/>
    <col min="9211" max="9211" width="12.7109375" style="2" bestFit="1" customWidth="1"/>
    <col min="9212" max="9212" width="11.28515625" style="2" customWidth="1"/>
    <col min="9213" max="9213" width="15" style="2" customWidth="1"/>
    <col min="9214" max="9214" width="13.85546875" style="2" customWidth="1"/>
    <col min="9215" max="9215" width="12.7109375" style="2" bestFit="1" customWidth="1"/>
    <col min="9216" max="9216" width="9.7109375" style="2" bestFit="1" customWidth="1"/>
    <col min="9217" max="9217" width="11.140625" style="2" customWidth="1"/>
    <col min="9218" max="9218" width="13.140625" style="2" customWidth="1"/>
    <col min="9219" max="9219" width="12.7109375" style="2" bestFit="1" customWidth="1"/>
    <col min="9220" max="9220" width="11.5703125" style="2" customWidth="1"/>
    <col min="9221" max="9221" width="14.7109375" style="2" customWidth="1"/>
    <col min="9222" max="9222" width="13.7109375" style="2" customWidth="1"/>
    <col min="9223" max="9223" width="12.7109375" style="2" bestFit="1" customWidth="1"/>
    <col min="9224" max="9224" width="9.7109375" style="2" bestFit="1" customWidth="1"/>
    <col min="9225" max="9225" width="11.42578125" style="2" customWidth="1"/>
    <col min="9226" max="9226" width="11.5703125" style="2" bestFit="1" customWidth="1"/>
    <col min="9227" max="9464" width="9.140625" style="2"/>
    <col min="9465" max="9465" width="6.7109375" style="2" bestFit="1" customWidth="1"/>
    <col min="9466" max="9466" width="74.5703125" style="2" customWidth="1"/>
    <col min="9467" max="9467" width="12.7109375" style="2" bestFit="1" customWidth="1"/>
    <col min="9468" max="9468" width="11.28515625" style="2" customWidth="1"/>
    <col min="9469" max="9469" width="15" style="2" customWidth="1"/>
    <col min="9470" max="9470" width="13.85546875" style="2" customWidth="1"/>
    <col min="9471" max="9471" width="12.7109375" style="2" bestFit="1" customWidth="1"/>
    <col min="9472" max="9472" width="9.7109375" style="2" bestFit="1" customWidth="1"/>
    <col min="9473" max="9473" width="11.140625" style="2" customWidth="1"/>
    <col min="9474" max="9474" width="13.140625" style="2" customWidth="1"/>
    <col min="9475" max="9475" width="12.7109375" style="2" bestFit="1" customWidth="1"/>
    <col min="9476" max="9476" width="11.5703125" style="2" customWidth="1"/>
    <col min="9477" max="9477" width="14.7109375" style="2" customWidth="1"/>
    <col min="9478" max="9478" width="13.7109375" style="2" customWidth="1"/>
    <col min="9479" max="9479" width="12.7109375" style="2" bestFit="1" customWidth="1"/>
    <col min="9480" max="9480" width="9.7109375" style="2" bestFit="1" customWidth="1"/>
    <col min="9481" max="9481" width="11.42578125" style="2" customWidth="1"/>
    <col min="9482" max="9482" width="11.5703125" style="2" bestFit="1" customWidth="1"/>
    <col min="9483" max="9720" width="9.140625" style="2"/>
    <col min="9721" max="9721" width="6.7109375" style="2" bestFit="1" customWidth="1"/>
    <col min="9722" max="9722" width="74.5703125" style="2" customWidth="1"/>
    <col min="9723" max="9723" width="12.7109375" style="2" bestFit="1" customWidth="1"/>
    <col min="9724" max="9724" width="11.28515625" style="2" customWidth="1"/>
    <col min="9725" max="9725" width="15" style="2" customWidth="1"/>
    <col min="9726" max="9726" width="13.85546875" style="2" customWidth="1"/>
    <col min="9727" max="9727" width="12.7109375" style="2" bestFit="1" customWidth="1"/>
    <col min="9728" max="9728" width="9.7109375" style="2" bestFit="1" customWidth="1"/>
    <col min="9729" max="9729" width="11.140625" style="2" customWidth="1"/>
    <col min="9730" max="9730" width="13.140625" style="2" customWidth="1"/>
    <col min="9731" max="9731" width="12.7109375" style="2" bestFit="1" customWidth="1"/>
    <col min="9732" max="9732" width="11.5703125" style="2" customWidth="1"/>
    <col min="9733" max="9733" width="14.7109375" style="2" customWidth="1"/>
    <col min="9734" max="9734" width="13.7109375" style="2" customWidth="1"/>
    <col min="9735" max="9735" width="12.7109375" style="2" bestFit="1" customWidth="1"/>
    <col min="9736" max="9736" width="9.7109375" style="2" bestFit="1" customWidth="1"/>
    <col min="9737" max="9737" width="11.42578125" style="2" customWidth="1"/>
    <col min="9738" max="9738" width="11.5703125" style="2" bestFit="1" customWidth="1"/>
    <col min="9739" max="9976" width="9.140625" style="2"/>
    <col min="9977" max="9977" width="6.7109375" style="2" bestFit="1" customWidth="1"/>
    <col min="9978" max="9978" width="74.5703125" style="2" customWidth="1"/>
    <col min="9979" max="9979" width="12.7109375" style="2" bestFit="1" customWidth="1"/>
    <col min="9980" max="9980" width="11.28515625" style="2" customWidth="1"/>
    <col min="9981" max="9981" width="15" style="2" customWidth="1"/>
    <col min="9982" max="9982" width="13.85546875" style="2" customWidth="1"/>
    <col min="9983" max="9983" width="12.7109375" style="2" bestFit="1" customWidth="1"/>
    <col min="9984" max="9984" width="9.7109375" style="2" bestFit="1" customWidth="1"/>
    <col min="9985" max="9985" width="11.140625" style="2" customWidth="1"/>
    <col min="9986" max="9986" width="13.140625" style="2" customWidth="1"/>
    <col min="9987" max="9987" width="12.7109375" style="2" bestFit="1" customWidth="1"/>
    <col min="9988" max="9988" width="11.5703125" style="2" customWidth="1"/>
    <col min="9989" max="9989" width="14.7109375" style="2" customWidth="1"/>
    <col min="9990" max="9990" width="13.7109375" style="2" customWidth="1"/>
    <col min="9991" max="9991" width="12.7109375" style="2" bestFit="1" customWidth="1"/>
    <col min="9992" max="9992" width="9.7109375" style="2" bestFit="1" customWidth="1"/>
    <col min="9993" max="9993" width="11.42578125" style="2" customWidth="1"/>
    <col min="9994" max="9994" width="11.5703125" style="2" bestFit="1" customWidth="1"/>
    <col min="9995" max="10232" width="9.140625" style="2"/>
    <col min="10233" max="10233" width="6.7109375" style="2" bestFit="1" customWidth="1"/>
    <col min="10234" max="10234" width="74.5703125" style="2" customWidth="1"/>
    <col min="10235" max="10235" width="12.7109375" style="2" bestFit="1" customWidth="1"/>
    <col min="10236" max="10236" width="11.28515625" style="2" customWidth="1"/>
    <col min="10237" max="10237" width="15" style="2" customWidth="1"/>
    <col min="10238" max="10238" width="13.85546875" style="2" customWidth="1"/>
    <col min="10239" max="10239" width="12.7109375" style="2" bestFit="1" customWidth="1"/>
    <col min="10240" max="10240" width="9.7109375" style="2" bestFit="1" customWidth="1"/>
    <col min="10241" max="10241" width="11.140625" style="2" customWidth="1"/>
    <col min="10242" max="10242" width="13.140625" style="2" customWidth="1"/>
    <col min="10243" max="10243" width="12.7109375" style="2" bestFit="1" customWidth="1"/>
    <col min="10244" max="10244" width="11.5703125" style="2" customWidth="1"/>
    <col min="10245" max="10245" width="14.7109375" style="2" customWidth="1"/>
    <col min="10246" max="10246" width="13.7109375" style="2" customWidth="1"/>
    <col min="10247" max="10247" width="12.7109375" style="2" bestFit="1" customWidth="1"/>
    <col min="10248" max="10248" width="9.7109375" style="2" bestFit="1" customWidth="1"/>
    <col min="10249" max="10249" width="11.42578125" style="2" customWidth="1"/>
    <col min="10250" max="10250" width="11.5703125" style="2" bestFit="1" customWidth="1"/>
    <col min="10251" max="10488" width="9.140625" style="2"/>
    <col min="10489" max="10489" width="6.7109375" style="2" bestFit="1" customWidth="1"/>
    <col min="10490" max="10490" width="74.5703125" style="2" customWidth="1"/>
    <col min="10491" max="10491" width="12.7109375" style="2" bestFit="1" customWidth="1"/>
    <col min="10492" max="10492" width="11.28515625" style="2" customWidth="1"/>
    <col min="10493" max="10493" width="15" style="2" customWidth="1"/>
    <col min="10494" max="10494" width="13.85546875" style="2" customWidth="1"/>
    <col min="10495" max="10495" width="12.7109375" style="2" bestFit="1" customWidth="1"/>
    <col min="10496" max="10496" width="9.7109375" style="2" bestFit="1" customWidth="1"/>
    <col min="10497" max="10497" width="11.140625" style="2" customWidth="1"/>
    <col min="10498" max="10498" width="13.140625" style="2" customWidth="1"/>
    <col min="10499" max="10499" width="12.7109375" style="2" bestFit="1" customWidth="1"/>
    <col min="10500" max="10500" width="11.5703125" style="2" customWidth="1"/>
    <col min="10501" max="10501" width="14.7109375" style="2" customWidth="1"/>
    <col min="10502" max="10502" width="13.7109375" style="2" customWidth="1"/>
    <col min="10503" max="10503" width="12.7109375" style="2" bestFit="1" customWidth="1"/>
    <col min="10504" max="10504" width="9.7109375" style="2" bestFit="1" customWidth="1"/>
    <col min="10505" max="10505" width="11.42578125" style="2" customWidth="1"/>
    <col min="10506" max="10506" width="11.5703125" style="2" bestFit="1" customWidth="1"/>
    <col min="10507" max="10744" width="9.140625" style="2"/>
    <col min="10745" max="10745" width="6.7109375" style="2" bestFit="1" customWidth="1"/>
    <col min="10746" max="10746" width="74.5703125" style="2" customWidth="1"/>
    <col min="10747" max="10747" width="12.7109375" style="2" bestFit="1" customWidth="1"/>
    <col min="10748" max="10748" width="11.28515625" style="2" customWidth="1"/>
    <col min="10749" max="10749" width="15" style="2" customWidth="1"/>
    <col min="10750" max="10750" width="13.85546875" style="2" customWidth="1"/>
    <col min="10751" max="10751" width="12.7109375" style="2" bestFit="1" customWidth="1"/>
    <col min="10752" max="10752" width="9.7109375" style="2" bestFit="1" customWidth="1"/>
    <col min="10753" max="10753" width="11.140625" style="2" customWidth="1"/>
    <col min="10754" max="10754" width="13.140625" style="2" customWidth="1"/>
    <col min="10755" max="10755" width="12.7109375" style="2" bestFit="1" customWidth="1"/>
    <col min="10756" max="10756" width="11.5703125" style="2" customWidth="1"/>
    <col min="10757" max="10757" width="14.7109375" style="2" customWidth="1"/>
    <col min="10758" max="10758" width="13.7109375" style="2" customWidth="1"/>
    <col min="10759" max="10759" width="12.7109375" style="2" bestFit="1" customWidth="1"/>
    <col min="10760" max="10760" width="9.7109375" style="2" bestFit="1" customWidth="1"/>
    <col min="10761" max="10761" width="11.42578125" style="2" customWidth="1"/>
    <col min="10762" max="10762" width="11.5703125" style="2" bestFit="1" customWidth="1"/>
    <col min="10763" max="11000" width="9.140625" style="2"/>
    <col min="11001" max="11001" width="6.7109375" style="2" bestFit="1" customWidth="1"/>
    <col min="11002" max="11002" width="74.5703125" style="2" customWidth="1"/>
    <col min="11003" max="11003" width="12.7109375" style="2" bestFit="1" customWidth="1"/>
    <col min="11004" max="11004" width="11.28515625" style="2" customWidth="1"/>
    <col min="11005" max="11005" width="15" style="2" customWidth="1"/>
    <col min="11006" max="11006" width="13.85546875" style="2" customWidth="1"/>
    <col min="11007" max="11007" width="12.7109375" style="2" bestFit="1" customWidth="1"/>
    <col min="11008" max="11008" width="9.7109375" style="2" bestFit="1" customWidth="1"/>
    <col min="11009" max="11009" width="11.140625" style="2" customWidth="1"/>
    <col min="11010" max="11010" width="13.140625" style="2" customWidth="1"/>
    <col min="11011" max="11011" width="12.7109375" style="2" bestFit="1" customWidth="1"/>
    <col min="11012" max="11012" width="11.5703125" style="2" customWidth="1"/>
    <col min="11013" max="11013" width="14.7109375" style="2" customWidth="1"/>
    <col min="11014" max="11014" width="13.7109375" style="2" customWidth="1"/>
    <col min="11015" max="11015" width="12.7109375" style="2" bestFit="1" customWidth="1"/>
    <col min="11016" max="11016" width="9.7109375" style="2" bestFit="1" customWidth="1"/>
    <col min="11017" max="11017" width="11.42578125" style="2" customWidth="1"/>
    <col min="11018" max="11018" width="11.5703125" style="2" bestFit="1" customWidth="1"/>
    <col min="11019" max="11256" width="9.140625" style="2"/>
    <col min="11257" max="11257" width="6.7109375" style="2" bestFit="1" customWidth="1"/>
    <col min="11258" max="11258" width="74.5703125" style="2" customWidth="1"/>
    <col min="11259" max="11259" width="12.7109375" style="2" bestFit="1" customWidth="1"/>
    <col min="11260" max="11260" width="11.28515625" style="2" customWidth="1"/>
    <col min="11261" max="11261" width="15" style="2" customWidth="1"/>
    <col min="11262" max="11262" width="13.85546875" style="2" customWidth="1"/>
    <col min="11263" max="11263" width="12.7109375" style="2" bestFit="1" customWidth="1"/>
    <col min="11264" max="11264" width="9.7109375" style="2" bestFit="1" customWidth="1"/>
    <col min="11265" max="11265" width="11.140625" style="2" customWidth="1"/>
    <col min="11266" max="11266" width="13.140625" style="2" customWidth="1"/>
    <col min="11267" max="11267" width="12.7109375" style="2" bestFit="1" customWidth="1"/>
    <col min="11268" max="11268" width="11.5703125" style="2" customWidth="1"/>
    <col min="11269" max="11269" width="14.7109375" style="2" customWidth="1"/>
    <col min="11270" max="11270" width="13.7109375" style="2" customWidth="1"/>
    <col min="11271" max="11271" width="12.7109375" style="2" bestFit="1" customWidth="1"/>
    <col min="11272" max="11272" width="9.7109375" style="2" bestFit="1" customWidth="1"/>
    <col min="11273" max="11273" width="11.42578125" style="2" customWidth="1"/>
    <col min="11274" max="11274" width="11.5703125" style="2" bestFit="1" customWidth="1"/>
    <col min="11275" max="11512" width="9.140625" style="2"/>
    <col min="11513" max="11513" width="6.7109375" style="2" bestFit="1" customWidth="1"/>
    <col min="11514" max="11514" width="74.5703125" style="2" customWidth="1"/>
    <col min="11515" max="11515" width="12.7109375" style="2" bestFit="1" customWidth="1"/>
    <col min="11516" max="11516" width="11.28515625" style="2" customWidth="1"/>
    <col min="11517" max="11517" width="15" style="2" customWidth="1"/>
    <col min="11518" max="11518" width="13.85546875" style="2" customWidth="1"/>
    <col min="11519" max="11519" width="12.7109375" style="2" bestFit="1" customWidth="1"/>
    <col min="11520" max="11520" width="9.7109375" style="2" bestFit="1" customWidth="1"/>
    <col min="11521" max="11521" width="11.140625" style="2" customWidth="1"/>
    <col min="11522" max="11522" width="13.140625" style="2" customWidth="1"/>
    <col min="11523" max="11523" width="12.7109375" style="2" bestFit="1" customWidth="1"/>
    <col min="11524" max="11524" width="11.5703125" style="2" customWidth="1"/>
    <col min="11525" max="11525" width="14.7109375" style="2" customWidth="1"/>
    <col min="11526" max="11526" width="13.7109375" style="2" customWidth="1"/>
    <col min="11527" max="11527" width="12.7109375" style="2" bestFit="1" customWidth="1"/>
    <col min="11528" max="11528" width="9.7109375" style="2" bestFit="1" customWidth="1"/>
    <col min="11529" max="11529" width="11.42578125" style="2" customWidth="1"/>
    <col min="11530" max="11530" width="11.5703125" style="2" bestFit="1" customWidth="1"/>
    <col min="11531" max="11768" width="9.140625" style="2"/>
    <col min="11769" max="11769" width="6.7109375" style="2" bestFit="1" customWidth="1"/>
    <col min="11770" max="11770" width="74.5703125" style="2" customWidth="1"/>
    <col min="11771" max="11771" width="12.7109375" style="2" bestFit="1" customWidth="1"/>
    <col min="11772" max="11772" width="11.28515625" style="2" customWidth="1"/>
    <col min="11773" max="11773" width="15" style="2" customWidth="1"/>
    <col min="11774" max="11774" width="13.85546875" style="2" customWidth="1"/>
    <col min="11775" max="11775" width="12.7109375" style="2" bestFit="1" customWidth="1"/>
    <col min="11776" max="11776" width="9.7109375" style="2" bestFit="1" customWidth="1"/>
    <col min="11777" max="11777" width="11.140625" style="2" customWidth="1"/>
    <col min="11778" max="11778" width="13.140625" style="2" customWidth="1"/>
    <col min="11779" max="11779" width="12.7109375" style="2" bestFit="1" customWidth="1"/>
    <col min="11780" max="11780" width="11.5703125" style="2" customWidth="1"/>
    <col min="11781" max="11781" width="14.7109375" style="2" customWidth="1"/>
    <col min="11782" max="11782" width="13.7109375" style="2" customWidth="1"/>
    <col min="11783" max="11783" width="12.7109375" style="2" bestFit="1" customWidth="1"/>
    <col min="11784" max="11784" width="9.7109375" style="2" bestFit="1" customWidth="1"/>
    <col min="11785" max="11785" width="11.42578125" style="2" customWidth="1"/>
    <col min="11786" max="11786" width="11.5703125" style="2" bestFit="1" customWidth="1"/>
    <col min="11787" max="12024" width="9.140625" style="2"/>
    <col min="12025" max="12025" width="6.7109375" style="2" bestFit="1" customWidth="1"/>
    <col min="12026" max="12026" width="74.5703125" style="2" customWidth="1"/>
    <col min="12027" max="12027" width="12.7109375" style="2" bestFit="1" customWidth="1"/>
    <col min="12028" max="12028" width="11.28515625" style="2" customWidth="1"/>
    <col min="12029" max="12029" width="15" style="2" customWidth="1"/>
    <col min="12030" max="12030" width="13.85546875" style="2" customWidth="1"/>
    <col min="12031" max="12031" width="12.7109375" style="2" bestFit="1" customWidth="1"/>
    <col min="12032" max="12032" width="9.7109375" style="2" bestFit="1" customWidth="1"/>
    <col min="12033" max="12033" width="11.140625" style="2" customWidth="1"/>
    <col min="12034" max="12034" width="13.140625" style="2" customWidth="1"/>
    <col min="12035" max="12035" width="12.7109375" style="2" bestFit="1" customWidth="1"/>
    <col min="12036" max="12036" width="11.5703125" style="2" customWidth="1"/>
    <col min="12037" max="12037" width="14.7109375" style="2" customWidth="1"/>
    <col min="12038" max="12038" width="13.7109375" style="2" customWidth="1"/>
    <col min="12039" max="12039" width="12.7109375" style="2" bestFit="1" customWidth="1"/>
    <col min="12040" max="12040" width="9.7109375" style="2" bestFit="1" customWidth="1"/>
    <col min="12041" max="12041" width="11.42578125" style="2" customWidth="1"/>
    <col min="12042" max="12042" width="11.5703125" style="2" bestFit="1" customWidth="1"/>
    <col min="12043" max="12280" width="9.140625" style="2"/>
    <col min="12281" max="12281" width="6.7109375" style="2" bestFit="1" customWidth="1"/>
    <col min="12282" max="12282" width="74.5703125" style="2" customWidth="1"/>
    <col min="12283" max="12283" width="12.7109375" style="2" bestFit="1" customWidth="1"/>
    <col min="12284" max="12284" width="11.28515625" style="2" customWidth="1"/>
    <col min="12285" max="12285" width="15" style="2" customWidth="1"/>
    <col min="12286" max="12286" width="13.85546875" style="2" customWidth="1"/>
    <col min="12287" max="12287" width="12.7109375" style="2" bestFit="1" customWidth="1"/>
    <col min="12288" max="12288" width="9.7109375" style="2" bestFit="1" customWidth="1"/>
    <col min="12289" max="12289" width="11.140625" style="2" customWidth="1"/>
    <col min="12290" max="12290" width="13.140625" style="2" customWidth="1"/>
    <col min="12291" max="12291" width="12.7109375" style="2" bestFit="1" customWidth="1"/>
    <col min="12292" max="12292" width="11.5703125" style="2" customWidth="1"/>
    <col min="12293" max="12293" width="14.7109375" style="2" customWidth="1"/>
    <col min="12294" max="12294" width="13.7109375" style="2" customWidth="1"/>
    <col min="12295" max="12295" width="12.7109375" style="2" bestFit="1" customWidth="1"/>
    <col min="12296" max="12296" width="9.7109375" style="2" bestFit="1" customWidth="1"/>
    <col min="12297" max="12297" width="11.42578125" style="2" customWidth="1"/>
    <col min="12298" max="12298" width="11.5703125" style="2" bestFit="1" customWidth="1"/>
    <col min="12299" max="12536" width="9.140625" style="2"/>
    <col min="12537" max="12537" width="6.7109375" style="2" bestFit="1" customWidth="1"/>
    <col min="12538" max="12538" width="74.5703125" style="2" customWidth="1"/>
    <col min="12539" max="12539" width="12.7109375" style="2" bestFit="1" customWidth="1"/>
    <col min="12540" max="12540" width="11.28515625" style="2" customWidth="1"/>
    <col min="12541" max="12541" width="15" style="2" customWidth="1"/>
    <col min="12542" max="12542" width="13.85546875" style="2" customWidth="1"/>
    <col min="12543" max="12543" width="12.7109375" style="2" bestFit="1" customWidth="1"/>
    <col min="12544" max="12544" width="9.7109375" style="2" bestFit="1" customWidth="1"/>
    <col min="12545" max="12545" width="11.140625" style="2" customWidth="1"/>
    <col min="12546" max="12546" width="13.140625" style="2" customWidth="1"/>
    <col min="12547" max="12547" width="12.7109375" style="2" bestFit="1" customWidth="1"/>
    <col min="12548" max="12548" width="11.5703125" style="2" customWidth="1"/>
    <col min="12549" max="12549" width="14.7109375" style="2" customWidth="1"/>
    <col min="12550" max="12550" width="13.7109375" style="2" customWidth="1"/>
    <col min="12551" max="12551" width="12.7109375" style="2" bestFit="1" customWidth="1"/>
    <col min="12552" max="12552" width="9.7109375" style="2" bestFit="1" customWidth="1"/>
    <col min="12553" max="12553" width="11.42578125" style="2" customWidth="1"/>
    <col min="12554" max="12554" width="11.5703125" style="2" bestFit="1" customWidth="1"/>
    <col min="12555" max="12792" width="9.140625" style="2"/>
    <col min="12793" max="12793" width="6.7109375" style="2" bestFit="1" customWidth="1"/>
    <col min="12794" max="12794" width="74.5703125" style="2" customWidth="1"/>
    <col min="12795" max="12795" width="12.7109375" style="2" bestFit="1" customWidth="1"/>
    <col min="12796" max="12796" width="11.28515625" style="2" customWidth="1"/>
    <col min="12797" max="12797" width="15" style="2" customWidth="1"/>
    <col min="12798" max="12798" width="13.85546875" style="2" customWidth="1"/>
    <col min="12799" max="12799" width="12.7109375" style="2" bestFit="1" customWidth="1"/>
    <col min="12800" max="12800" width="9.7109375" style="2" bestFit="1" customWidth="1"/>
    <col min="12801" max="12801" width="11.140625" style="2" customWidth="1"/>
    <col min="12802" max="12802" width="13.140625" style="2" customWidth="1"/>
    <col min="12803" max="12803" width="12.7109375" style="2" bestFit="1" customWidth="1"/>
    <col min="12804" max="12804" width="11.5703125" style="2" customWidth="1"/>
    <col min="12805" max="12805" width="14.7109375" style="2" customWidth="1"/>
    <col min="12806" max="12806" width="13.7109375" style="2" customWidth="1"/>
    <col min="12807" max="12807" width="12.7109375" style="2" bestFit="1" customWidth="1"/>
    <col min="12808" max="12808" width="9.7109375" style="2" bestFit="1" customWidth="1"/>
    <col min="12809" max="12809" width="11.42578125" style="2" customWidth="1"/>
    <col min="12810" max="12810" width="11.5703125" style="2" bestFit="1" customWidth="1"/>
    <col min="12811" max="13048" width="9.140625" style="2"/>
    <col min="13049" max="13049" width="6.7109375" style="2" bestFit="1" customWidth="1"/>
    <col min="13050" max="13050" width="74.5703125" style="2" customWidth="1"/>
    <col min="13051" max="13051" width="12.7109375" style="2" bestFit="1" customWidth="1"/>
    <col min="13052" max="13052" width="11.28515625" style="2" customWidth="1"/>
    <col min="13053" max="13053" width="15" style="2" customWidth="1"/>
    <col min="13054" max="13054" width="13.85546875" style="2" customWidth="1"/>
    <col min="13055" max="13055" width="12.7109375" style="2" bestFit="1" customWidth="1"/>
    <col min="13056" max="13056" width="9.7109375" style="2" bestFit="1" customWidth="1"/>
    <col min="13057" max="13057" width="11.140625" style="2" customWidth="1"/>
    <col min="13058" max="13058" width="13.140625" style="2" customWidth="1"/>
    <col min="13059" max="13059" width="12.7109375" style="2" bestFit="1" customWidth="1"/>
    <col min="13060" max="13060" width="11.5703125" style="2" customWidth="1"/>
    <col min="13061" max="13061" width="14.7109375" style="2" customWidth="1"/>
    <col min="13062" max="13062" width="13.7109375" style="2" customWidth="1"/>
    <col min="13063" max="13063" width="12.7109375" style="2" bestFit="1" customWidth="1"/>
    <col min="13064" max="13064" width="9.7109375" style="2" bestFit="1" customWidth="1"/>
    <col min="13065" max="13065" width="11.42578125" style="2" customWidth="1"/>
    <col min="13066" max="13066" width="11.5703125" style="2" bestFit="1" customWidth="1"/>
    <col min="13067" max="13304" width="9.140625" style="2"/>
    <col min="13305" max="13305" width="6.7109375" style="2" bestFit="1" customWidth="1"/>
    <col min="13306" max="13306" width="74.5703125" style="2" customWidth="1"/>
    <col min="13307" max="13307" width="12.7109375" style="2" bestFit="1" customWidth="1"/>
    <col min="13308" max="13308" width="11.28515625" style="2" customWidth="1"/>
    <col min="13309" max="13309" width="15" style="2" customWidth="1"/>
    <col min="13310" max="13310" width="13.85546875" style="2" customWidth="1"/>
    <col min="13311" max="13311" width="12.7109375" style="2" bestFit="1" customWidth="1"/>
    <col min="13312" max="13312" width="9.7109375" style="2" bestFit="1" customWidth="1"/>
    <col min="13313" max="13313" width="11.140625" style="2" customWidth="1"/>
    <col min="13314" max="13314" width="13.140625" style="2" customWidth="1"/>
    <col min="13315" max="13315" width="12.7109375" style="2" bestFit="1" customWidth="1"/>
    <col min="13316" max="13316" width="11.5703125" style="2" customWidth="1"/>
    <col min="13317" max="13317" width="14.7109375" style="2" customWidth="1"/>
    <col min="13318" max="13318" width="13.7109375" style="2" customWidth="1"/>
    <col min="13319" max="13319" width="12.7109375" style="2" bestFit="1" customWidth="1"/>
    <col min="13320" max="13320" width="9.7109375" style="2" bestFit="1" customWidth="1"/>
    <col min="13321" max="13321" width="11.42578125" style="2" customWidth="1"/>
    <col min="13322" max="13322" width="11.5703125" style="2" bestFit="1" customWidth="1"/>
    <col min="13323" max="13560" width="9.140625" style="2"/>
    <col min="13561" max="13561" width="6.7109375" style="2" bestFit="1" customWidth="1"/>
    <col min="13562" max="13562" width="74.5703125" style="2" customWidth="1"/>
    <col min="13563" max="13563" width="12.7109375" style="2" bestFit="1" customWidth="1"/>
    <col min="13564" max="13564" width="11.28515625" style="2" customWidth="1"/>
    <col min="13565" max="13565" width="15" style="2" customWidth="1"/>
    <col min="13566" max="13566" width="13.85546875" style="2" customWidth="1"/>
    <col min="13567" max="13567" width="12.7109375" style="2" bestFit="1" customWidth="1"/>
    <col min="13568" max="13568" width="9.7109375" style="2" bestFit="1" customWidth="1"/>
    <col min="13569" max="13569" width="11.140625" style="2" customWidth="1"/>
    <col min="13570" max="13570" width="13.140625" style="2" customWidth="1"/>
    <col min="13571" max="13571" width="12.7109375" style="2" bestFit="1" customWidth="1"/>
    <col min="13572" max="13572" width="11.5703125" style="2" customWidth="1"/>
    <col min="13573" max="13573" width="14.7109375" style="2" customWidth="1"/>
    <col min="13574" max="13574" width="13.7109375" style="2" customWidth="1"/>
    <col min="13575" max="13575" width="12.7109375" style="2" bestFit="1" customWidth="1"/>
    <col min="13576" max="13576" width="9.7109375" style="2" bestFit="1" customWidth="1"/>
    <col min="13577" max="13577" width="11.42578125" style="2" customWidth="1"/>
    <col min="13578" max="13578" width="11.5703125" style="2" bestFit="1" customWidth="1"/>
    <col min="13579" max="13816" width="9.140625" style="2"/>
    <col min="13817" max="13817" width="6.7109375" style="2" bestFit="1" customWidth="1"/>
    <col min="13818" max="13818" width="74.5703125" style="2" customWidth="1"/>
    <col min="13819" max="13819" width="12.7109375" style="2" bestFit="1" customWidth="1"/>
    <col min="13820" max="13820" width="11.28515625" style="2" customWidth="1"/>
    <col min="13821" max="13821" width="15" style="2" customWidth="1"/>
    <col min="13822" max="13822" width="13.85546875" style="2" customWidth="1"/>
    <col min="13823" max="13823" width="12.7109375" style="2" bestFit="1" customWidth="1"/>
    <col min="13824" max="13824" width="9.7109375" style="2" bestFit="1" customWidth="1"/>
    <col min="13825" max="13825" width="11.140625" style="2" customWidth="1"/>
    <col min="13826" max="13826" width="13.140625" style="2" customWidth="1"/>
    <col min="13827" max="13827" width="12.7109375" style="2" bestFit="1" customWidth="1"/>
    <col min="13828" max="13828" width="11.5703125" style="2" customWidth="1"/>
    <col min="13829" max="13829" width="14.7109375" style="2" customWidth="1"/>
    <col min="13830" max="13830" width="13.7109375" style="2" customWidth="1"/>
    <col min="13831" max="13831" width="12.7109375" style="2" bestFit="1" customWidth="1"/>
    <col min="13832" max="13832" width="9.7109375" style="2" bestFit="1" customWidth="1"/>
    <col min="13833" max="13833" width="11.42578125" style="2" customWidth="1"/>
    <col min="13834" max="13834" width="11.5703125" style="2" bestFit="1" customWidth="1"/>
    <col min="13835" max="14072" width="9.140625" style="2"/>
    <col min="14073" max="14073" width="6.7109375" style="2" bestFit="1" customWidth="1"/>
    <col min="14074" max="14074" width="74.5703125" style="2" customWidth="1"/>
    <col min="14075" max="14075" width="12.7109375" style="2" bestFit="1" customWidth="1"/>
    <col min="14076" max="14076" width="11.28515625" style="2" customWidth="1"/>
    <col min="14077" max="14077" width="15" style="2" customWidth="1"/>
    <col min="14078" max="14078" width="13.85546875" style="2" customWidth="1"/>
    <col min="14079" max="14079" width="12.7109375" style="2" bestFit="1" customWidth="1"/>
    <col min="14080" max="14080" width="9.7109375" style="2" bestFit="1" customWidth="1"/>
    <col min="14081" max="14081" width="11.140625" style="2" customWidth="1"/>
    <col min="14082" max="14082" width="13.140625" style="2" customWidth="1"/>
    <col min="14083" max="14083" width="12.7109375" style="2" bestFit="1" customWidth="1"/>
    <col min="14084" max="14084" width="11.5703125" style="2" customWidth="1"/>
    <col min="14085" max="14085" width="14.7109375" style="2" customWidth="1"/>
    <col min="14086" max="14086" width="13.7109375" style="2" customWidth="1"/>
    <col min="14087" max="14087" width="12.7109375" style="2" bestFit="1" customWidth="1"/>
    <col min="14088" max="14088" width="9.7109375" style="2" bestFit="1" customWidth="1"/>
    <col min="14089" max="14089" width="11.42578125" style="2" customWidth="1"/>
    <col min="14090" max="14090" width="11.5703125" style="2" bestFit="1" customWidth="1"/>
    <col min="14091" max="14328" width="9.140625" style="2"/>
    <col min="14329" max="14329" width="6.7109375" style="2" bestFit="1" customWidth="1"/>
    <col min="14330" max="14330" width="74.5703125" style="2" customWidth="1"/>
    <col min="14331" max="14331" width="12.7109375" style="2" bestFit="1" customWidth="1"/>
    <col min="14332" max="14332" width="11.28515625" style="2" customWidth="1"/>
    <col min="14333" max="14333" width="15" style="2" customWidth="1"/>
    <col min="14334" max="14334" width="13.85546875" style="2" customWidth="1"/>
    <col min="14335" max="14335" width="12.7109375" style="2" bestFit="1" customWidth="1"/>
    <col min="14336" max="14336" width="9.7109375" style="2" bestFit="1" customWidth="1"/>
    <col min="14337" max="14337" width="11.140625" style="2" customWidth="1"/>
    <col min="14338" max="14338" width="13.140625" style="2" customWidth="1"/>
    <col min="14339" max="14339" width="12.7109375" style="2" bestFit="1" customWidth="1"/>
    <col min="14340" max="14340" width="11.5703125" style="2" customWidth="1"/>
    <col min="14341" max="14341" width="14.7109375" style="2" customWidth="1"/>
    <col min="14342" max="14342" width="13.7109375" style="2" customWidth="1"/>
    <col min="14343" max="14343" width="12.7109375" style="2" bestFit="1" customWidth="1"/>
    <col min="14344" max="14344" width="9.7109375" style="2" bestFit="1" customWidth="1"/>
    <col min="14345" max="14345" width="11.42578125" style="2" customWidth="1"/>
    <col min="14346" max="14346" width="11.5703125" style="2" bestFit="1" customWidth="1"/>
    <col min="14347" max="14584" width="9.140625" style="2"/>
    <col min="14585" max="14585" width="6.7109375" style="2" bestFit="1" customWidth="1"/>
    <col min="14586" max="14586" width="74.5703125" style="2" customWidth="1"/>
    <col min="14587" max="14587" width="12.7109375" style="2" bestFit="1" customWidth="1"/>
    <col min="14588" max="14588" width="11.28515625" style="2" customWidth="1"/>
    <col min="14589" max="14589" width="15" style="2" customWidth="1"/>
    <col min="14590" max="14590" width="13.85546875" style="2" customWidth="1"/>
    <col min="14591" max="14591" width="12.7109375" style="2" bestFit="1" customWidth="1"/>
    <col min="14592" max="14592" width="9.7109375" style="2" bestFit="1" customWidth="1"/>
    <col min="14593" max="14593" width="11.140625" style="2" customWidth="1"/>
    <col min="14594" max="14594" width="13.140625" style="2" customWidth="1"/>
    <col min="14595" max="14595" width="12.7109375" style="2" bestFit="1" customWidth="1"/>
    <col min="14596" max="14596" width="11.5703125" style="2" customWidth="1"/>
    <col min="14597" max="14597" width="14.7109375" style="2" customWidth="1"/>
    <col min="14598" max="14598" width="13.7109375" style="2" customWidth="1"/>
    <col min="14599" max="14599" width="12.7109375" style="2" bestFit="1" customWidth="1"/>
    <col min="14600" max="14600" width="9.7109375" style="2" bestFit="1" customWidth="1"/>
    <col min="14601" max="14601" width="11.42578125" style="2" customWidth="1"/>
    <col min="14602" max="14602" width="11.5703125" style="2" bestFit="1" customWidth="1"/>
    <col min="14603" max="14840" width="9.140625" style="2"/>
    <col min="14841" max="14841" width="6.7109375" style="2" bestFit="1" customWidth="1"/>
    <col min="14842" max="14842" width="74.5703125" style="2" customWidth="1"/>
    <col min="14843" max="14843" width="12.7109375" style="2" bestFit="1" customWidth="1"/>
    <col min="14844" max="14844" width="11.28515625" style="2" customWidth="1"/>
    <col min="14845" max="14845" width="15" style="2" customWidth="1"/>
    <col min="14846" max="14846" width="13.85546875" style="2" customWidth="1"/>
    <col min="14847" max="14847" width="12.7109375" style="2" bestFit="1" customWidth="1"/>
    <col min="14848" max="14848" width="9.7109375" style="2" bestFit="1" customWidth="1"/>
    <col min="14849" max="14849" width="11.140625" style="2" customWidth="1"/>
    <col min="14850" max="14850" width="13.140625" style="2" customWidth="1"/>
    <col min="14851" max="14851" width="12.7109375" style="2" bestFit="1" customWidth="1"/>
    <col min="14852" max="14852" width="11.5703125" style="2" customWidth="1"/>
    <col min="14853" max="14853" width="14.7109375" style="2" customWidth="1"/>
    <col min="14854" max="14854" width="13.7109375" style="2" customWidth="1"/>
    <col min="14855" max="14855" width="12.7109375" style="2" bestFit="1" customWidth="1"/>
    <col min="14856" max="14856" width="9.7109375" style="2" bestFit="1" customWidth="1"/>
    <col min="14857" max="14857" width="11.42578125" style="2" customWidth="1"/>
    <col min="14858" max="14858" width="11.5703125" style="2" bestFit="1" customWidth="1"/>
    <col min="14859" max="15096" width="9.140625" style="2"/>
    <col min="15097" max="15097" width="6.7109375" style="2" bestFit="1" customWidth="1"/>
    <col min="15098" max="15098" width="74.5703125" style="2" customWidth="1"/>
    <col min="15099" max="15099" width="12.7109375" style="2" bestFit="1" customWidth="1"/>
    <col min="15100" max="15100" width="11.28515625" style="2" customWidth="1"/>
    <col min="15101" max="15101" width="15" style="2" customWidth="1"/>
    <col min="15102" max="15102" width="13.85546875" style="2" customWidth="1"/>
    <col min="15103" max="15103" width="12.7109375" style="2" bestFit="1" customWidth="1"/>
    <col min="15104" max="15104" width="9.7109375" style="2" bestFit="1" customWidth="1"/>
    <col min="15105" max="15105" width="11.140625" style="2" customWidth="1"/>
    <col min="15106" max="15106" width="13.140625" style="2" customWidth="1"/>
    <col min="15107" max="15107" width="12.7109375" style="2" bestFit="1" customWidth="1"/>
    <col min="15108" max="15108" width="11.5703125" style="2" customWidth="1"/>
    <col min="15109" max="15109" width="14.7109375" style="2" customWidth="1"/>
    <col min="15110" max="15110" width="13.7109375" style="2" customWidth="1"/>
    <col min="15111" max="15111" width="12.7109375" style="2" bestFit="1" customWidth="1"/>
    <col min="15112" max="15112" width="9.7109375" style="2" bestFit="1" customWidth="1"/>
    <col min="15113" max="15113" width="11.42578125" style="2" customWidth="1"/>
    <col min="15114" max="15114" width="11.5703125" style="2" bestFit="1" customWidth="1"/>
    <col min="15115" max="15352" width="9.140625" style="2"/>
    <col min="15353" max="15353" width="6.7109375" style="2" bestFit="1" customWidth="1"/>
    <col min="15354" max="15354" width="74.5703125" style="2" customWidth="1"/>
    <col min="15355" max="15355" width="12.7109375" style="2" bestFit="1" customWidth="1"/>
    <col min="15356" max="15356" width="11.28515625" style="2" customWidth="1"/>
    <col min="15357" max="15357" width="15" style="2" customWidth="1"/>
    <col min="15358" max="15358" width="13.85546875" style="2" customWidth="1"/>
    <col min="15359" max="15359" width="12.7109375" style="2" bestFit="1" customWidth="1"/>
    <col min="15360" max="15360" width="9.7109375" style="2" bestFit="1" customWidth="1"/>
    <col min="15361" max="15361" width="11.140625" style="2" customWidth="1"/>
    <col min="15362" max="15362" width="13.140625" style="2" customWidth="1"/>
    <col min="15363" max="15363" width="12.7109375" style="2" bestFit="1" customWidth="1"/>
    <col min="15364" max="15364" width="11.5703125" style="2" customWidth="1"/>
    <col min="15365" max="15365" width="14.7109375" style="2" customWidth="1"/>
    <col min="15366" max="15366" width="13.7109375" style="2" customWidth="1"/>
    <col min="15367" max="15367" width="12.7109375" style="2" bestFit="1" customWidth="1"/>
    <col min="15368" max="15368" width="9.7109375" style="2" bestFit="1" customWidth="1"/>
    <col min="15369" max="15369" width="11.42578125" style="2" customWidth="1"/>
    <col min="15370" max="15370" width="11.5703125" style="2" bestFit="1" customWidth="1"/>
    <col min="15371" max="15608" width="9.140625" style="2"/>
    <col min="15609" max="15609" width="6.7109375" style="2" bestFit="1" customWidth="1"/>
    <col min="15610" max="15610" width="74.5703125" style="2" customWidth="1"/>
    <col min="15611" max="15611" width="12.7109375" style="2" bestFit="1" customWidth="1"/>
    <col min="15612" max="15612" width="11.28515625" style="2" customWidth="1"/>
    <col min="15613" max="15613" width="15" style="2" customWidth="1"/>
    <col min="15614" max="15614" width="13.85546875" style="2" customWidth="1"/>
    <col min="15615" max="15615" width="12.7109375" style="2" bestFit="1" customWidth="1"/>
    <col min="15616" max="15616" width="9.7109375" style="2" bestFit="1" customWidth="1"/>
    <col min="15617" max="15617" width="11.140625" style="2" customWidth="1"/>
    <col min="15618" max="15618" width="13.140625" style="2" customWidth="1"/>
    <col min="15619" max="15619" width="12.7109375" style="2" bestFit="1" customWidth="1"/>
    <col min="15620" max="15620" width="11.5703125" style="2" customWidth="1"/>
    <col min="15621" max="15621" width="14.7109375" style="2" customWidth="1"/>
    <col min="15622" max="15622" width="13.7109375" style="2" customWidth="1"/>
    <col min="15623" max="15623" width="12.7109375" style="2" bestFit="1" customWidth="1"/>
    <col min="15624" max="15624" width="9.7109375" style="2" bestFit="1" customWidth="1"/>
    <col min="15625" max="15625" width="11.42578125" style="2" customWidth="1"/>
    <col min="15626" max="15626" width="11.5703125" style="2" bestFit="1" customWidth="1"/>
    <col min="15627" max="15864" width="9.140625" style="2"/>
    <col min="15865" max="15865" width="6.7109375" style="2" bestFit="1" customWidth="1"/>
    <col min="15866" max="15866" width="74.5703125" style="2" customWidth="1"/>
    <col min="15867" max="15867" width="12.7109375" style="2" bestFit="1" customWidth="1"/>
    <col min="15868" max="15868" width="11.28515625" style="2" customWidth="1"/>
    <col min="15869" max="15869" width="15" style="2" customWidth="1"/>
    <col min="15870" max="15870" width="13.85546875" style="2" customWidth="1"/>
    <col min="15871" max="15871" width="12.7109375" style="2" bestFit="1" customWidth="1"/>
    <col min="15872" max="15872" width="9.7109375" style="2" bestFit="1" customWidth="1"/>
    <col min="15873" max="15873" width="11.140625" style="2" customWidth="1"/>
    <col min="15874" max="15874" width="13.140625" style="2" customWidth="1"/>
    <col min="15875" max="15875" width="12.7109375" style="2" bestFit="1" customWidth="1"/>
    <col min="15876" max="15876" width="11.5703125" style="2" customWidth="1"/>
    <col min="15877" max="15877" width="14.7109375" style="2" customWidth="1"/>
    <col min="15878" max="15878" width="13.7109375" style="2" customWidth="1"/>
    <col min="15879" max="15879" width="12.7109375" style="2" bestFit="1" customWidth="1"/>
    <col min="15880" max="15880" width="9.7109375" style="2" bestFit="1" customWidth="1"/>
    <col min="15881" max="15881" width="11.42578125" style="2" customWidth="1"/>
    <col min="15882" max="15882" width="11.5703125" style="2" bestFit="1" customWidth="1"/>
    <col min="15883" max="16120" width="9.140625" style="2"/>
    <col min="16121" max="16121" width="6.7109375" style="2" bestFit="1" customWidth="1"/>
    <col min="16122" max="16122" width="74.5703125" style="2" customWidth="1"/>
    <col min="16123" max="16123" width="12.7109375" style="2" bestFit="1" customWidth="1"/>
    <col min="16124" max="16124" width="11.28515625" style="2" customWidth="1"/>
    <col min="16125" max="16125" width="15" style="2" customWidth="1"/>
    <col min="16126" max="16126" width="13.85546875" style="2" customWidth="1"/>
    <col min="16127" max="16127" width="12.7109375" style="2" bestFit="1" customWidth="1"/>
    <col min="16128" max="16128" width="9.7109375" style="2" bestFit="1" customWidth="1"/>
    <col min="16129" max="16129" width="11.140625" style="2" customWidth="1"/>
    <col min="16130" max="16130" width="13.140625" style="2" customWidth="1"/>
    <col min="16131" max="16131" width="12.7109375" style="2" bestFit="1" customWidth="1"/>
    <col min="16132" max="16132" width="11.5703125" style="2" customWidth="1"/>
    <col min="16133" max="16133" width="14.7109375" style="2" customWidth="1"/>
    <col min="16134" max="16134" width="13.7109375" style="2" customWidth="1"/>
    <col min="16135" max="16135" width="12.7109375" style="2" bestFit="1" customWidth="1"/>
    <col min="16136" max="16136" width="9.7109375" style="2" bestFit="1" customWidth="1"/>
    <col min="16137" max="16137" width="11.42578125" style="2" customWidth="1"/>
    <col min="16138" max="16138" width="11.5703125" style="2" bestFit="1" customWidth="1"/>
    <col min="16139" max="16384" width="9.140625" style="2"/>
  </cols>
  <sheetData>
    <row r="1" spans="1:10" ht="15.75" customHeight="1" x14ac:dyDescent="0.25">
      <c r="A1" s="175" t="s">
        <v>73</v>
      </c>
      <c r="B1" s="175"/>
      <c r="C1" s="175"/>
      <c r="D1" s="175"/>
      <c r="E1" s="175"/>
      <c r="F1" s="175"/>
      <c r="G1" s="175"/>
      <c r="H1" s="175"/>
      <c r="I1" s="175"/>
      <c r="J1" s="175"/>
    </row>
    <row r="2" spans="1:10" ht="15.75" customHeight="1" x14ac:dyDescent="0.25">
      <c r="A2" s="176" t="s">
        <v>72</v>
      </c>
      <c r="B2" s="176"/>
      <c r="C2" s="176"/>
      <c r="D2" s="176"/>
      <c r="E2" s="176"/>
      <c r="F2" s="176"/>
      <c r="G2" s="176"/>
      <c r="H2" s="176"/>
      <c r="I2" s="176"/>
      <c r="J2" s="176"/>
    </row>
    <row r="3" spans="1:10" ht="15.75" x14ac:dyDescent="0.25">
      <c r="A3" s="186" t="s">
        <v>0</v>
      </c>
      <c r="B3" s="186"/>
      <c r="C3" s="186"/>
      <c r="D3" s="186"/>
      <c r="E3" s="186"/>
      <c r="F3" s="186"/>
      <c r="G3" s="186"/>
      <c r="H3" s="186"/>
      <c r="I3" s="186"/>
      <c r="J3" s="186"/>
    </row>
    <row r="4" spans="1:10" ht="15.75" x14ac:dyDescent="0.25">
      <c r="A4" s="187" t="s">
        <v>71</v>
      </c>
      <c r="B4" s="187"/>
      <c r="C4" s="187"/>
      <c r="D4" s="187"/>
      <c r="E4" s="187"/>
      <c r="F4" s="187"/>
      <c r="G4" s="187"/>
      <c r="H4" s="187"/>
      <c r="I4" s="187"/>
      <c r="J4" s="187"/>
    </row>
    <row r="5" spans="1:10" ht="40.5" customHeight="1" x14ac:dyDescent="0.25">
      <c r="A5" s="181" t="s">
        <v>74</v>
      </c>
      <c r="B5" s="183" t="s">
        <v>2</v>
      </c>
      <c r="C5" s="172" t="s">
        <v>3</v>
      </c>
      <c r="D5" s="172"/>
      <c r="E5" s="172" t="s">
        <v>4</v>
      </c>
      <c r="F5" s="172"/>
      <c r="G5" s="173" t="s">
        <v>5</v>
      </c>
      <c r="H5" s="174"/>
      <c r="I5" s="172" t="s">
        <v>6</v>
      </c>
      <c r="J5" s="172"/>
    </row>
    <row r="6" spans="1:10" ht="15" customHeight="1" thickBot="1" x14ac:dyDescent="0.3">
      <c r="A6" s="182"/>
      <c r="B6" s="183"/>
      <c r="C6" s="3" t="s">
        <v>7</v>
      </c>
      <c r="D6" s="3" t="s">
        <v>8</v>
      </c>
      <c r="E6" s="3" t="s">
        <v>7</v>
      </c>
      <c r="F6" s="3" t="s">
        <v>8</v>
      </c>
      <c r="G6" s="3" t="s">
        <v>7</v>
      </c>
      <c r="H6" s="3" t="s">
        <v>8</v>
      </c>
      <c r="I6" s="3" t="s">
        <v>7</v>
      </c>
      <c r="J6" s="4" t="s">
        <v>8</v>
      </c>
    </row>
    <row r="7" spans="1:10" s="5" customFormat="1" ht="15" customHeight="1" x14ac:dyDescent="0.25">
      <c r="A7" s="154">
        <v>1</v>
      </c>
      <c r="B7" s="155" t="s">
        <v>9</v>
      </c>
      <c r="C7" s="178"/>
      <c r="D7" s="179"/>
      <c r="E7" s="179"/>
      <c r="F7" s="179"/>
      <c r="G7" s="179"/>
      <c r="H7" s="179"/>
      <c r="I7" s="179"/>
      <c r="J7" s="179"/>
    </row>
    <row r="8" spans="1:10" ht="15" customHeight="1" x14ac:dyDescent="0.25">
      <c r="A8" s="102" t="s">
        <v>10</v>
      </c>
      <c r="B8" s="103" t="s">
        <v>11</v>
      </c>
      <c r="C8" s="105">
        <f>C9+C10+C11</f>
        <v>5580</v>
      </c>
      <c r="D8" s="105">
        <f t="shared" ref="D8:F8" si="0">D9+D10+D11</f>
        <v>428449.5094656506</v>
      </c>
      <c r="E8" s="105">
        <f t="shared" si="0"/>
        <v>58</v>
      </c>
      <c r="F8" s="105">
        <f t="shared" si="0"/>
        <v>67056</v>
      </c>
      <c r="G8" s="139">
        <f>E8/C8*100</f>
        <v>1.0394265232974911</v>
      </c>
      <c r="H8" s="139">
        <f>F8/D8*100</f>
        <v>15.650852321812723</v>
      </c>
      <c r="I8" s="104">
        <f t="shared" ref="I8:J8" si="1">I9+I10+I11</f>
        <v>286</v>
      </c>
      <c r="J8" s="104">
        <f t="shared" si="1"/>
        <v>356705</v>
      </c>
    </row>
    <row r="9" spans="1:10" ht="15" customHeight="1" x14ac:dyDescent="0.25">
      <c r="A9" s="9" t="s">
        <v>12</v>
      </c>
      <c r="B9" s="10" t="s">
        <v>13</v>
      </c>
      <c r="C9" s="49">
        <v>5312</v>
      </c>
      <c r="D9" s="49">
        <v>402025.09443548101</v>
      </c>
      <c r="E9" s="49">
        <v>54</v>
      </c>
      <c r="F9" s="49">
        <v>49603</v>
      </c>
      <c r="G9" s="138">
        <f>E9/C9*100</f>
        <v>1.0165662650602409</v>
      </c>
      <c r="H9" s="138">
        <f>F9/D9*100</f>
        <v>12.338284521679414</v>
      </c>
      <c r="I9" s="45">
        <v>240</v>
      </c>
      <c r="J9" s="45">
        <v>301093</v>
      </c>
    </row>
    <row r="10" spans="1:10" ht="15" customHeight="1" x14ac:dyDescent="0.25">
      <c r="A10" s="9" t="s">
        <v>14</v>
      </c>
      <c r="B10" s="10" t="s">
        <v>15</v>
      </c>
      <c r="C10" s="49">
        <v>81</v>
      </c>
      <c r="D10" s="49">
        <v>9866.4915072000003</v>
      </c>
      <c r="E10" s="49"/>
      <c r="F10" s="49"/>
      <c r="G10" s="138">
        <f t="shared" ref="G10:G29" si="2">E10/C10*100</f>
        <v>0</v>
      </c>
      <c r="H10" s="138">
        <f t="shared" ref="H10:H29" si="3">F10/D10*100</f>
        <v>0</v>
      </c>
      <c r="I10" s="45">
        <v>0</v>
      </c>
      <c r="J10" s="45">
        <v>0</v>
      </c>
    </row>
    <row r="11" spans="1:10" ht="15" customHeight="1" x14ac:dyDescent="0.25">
      <c r="A11" s="9" t="s">
        <v>16</v>
      </c>
      <c r="B11" s="10" t="s">
        <v>17</v>
      </c>
      <c r="C11" s="49">
        <v>187</v>
      </c>
      <c r="D11" s="49">
        <v>16557.923522969599</v>
      </c>
      <c r="E11" s="49">
        <v>4</v>
      </c>
      <c r="F11" s="49">
        <v>17453</v>
      </c>
      <c r="G11" s="138">
        <f t="shared" si="2"/>
        <v>2.1390374331550799</v>
      </c>
      <c r="H11" s="138">
        <f t="shared" si="3"/>
        <v>105.40572902024053</v>
      </c>
      <c r="I11" s="45">
        <v>46</v>
      </c>
      <c r="J11" s="45">
        <v>55612</v>
      </c>
    </row>
    <row r="12" spans="1:10" ht="15" customHeight="1" x14ac:dyDescent="0.25">
      <c r="A12" s="9"/>
      <c r="B12" s="12" t="s">
        <v>18</v>
      </c>
      <c r="C12" s="49"/>
      <c r="D12" s="49"/>
      <c r="E12" s="49"/>
      <c r="F12" s="49"/>
      <c r="G12" s="138" t="e">
        <f t="shared" si="2"/>
        <v>#DIV/0!</v>
      </c>
      <c r="H12" s="138" t="e">
        <f t="shared" si="3"/>
        <v>#DIV/0!</v>
      </c>
      <c r="I12" s="45"/>
      <c r="J12" s="45"/>
    </row>
    <row r="13" spans="1:10" ht="15" customHeight="1" x14ac:dyDescent="0.25">
      <c r="A13" s="9"/>
      <c r="B13" s="12" t="s">
        <v>19</v>
      </c>
      <c r="C13" s="49"/>
      <c r="D13" s="49"/>
      <c r="E13" s="49">
        <v>32</v>
      </c>
      <c r="F13" s="49">
        <v>12200</v>
      </c>
      <c r="G13" s="138" t="e">
        <f t="shared" si="2"/>
        <v>#DIV/0!</v>
      </c>
      <c r="H13" s="138" t="e">
        <f t="shared" si="3"/>
        <v>#DIV/0!</v>
      </c>
      <c r="I13" s="45">
        <v>156</v>
      </c>
      <c r="J13" s="45">
        <v>50700</v>
      </c>
    </row>
    <row r="14" spans="1:10" ht="15" customHeight="1" x14ac:dyDescent="0.25">
      <c r="A14" s="102" t="s">
        <v>20</v>
      </c>
      <c r="B14" s="112" t="s">
        <v>21</v>
      </c>
      <c r="C14" s="105">
        <f>C15+C16+C17+C18</f>
        <v>2389</v>
      </c>
      <c r="D14" s="105">
        <f t="shared" ref="D14:F14" si="4">D15+D16+D17+D18</f>
        <v>3494456</v>
      </c>
      <c r="E14" s="105">
        <f t="shared" si="4"/>
        <v>205</v>
      </c>
      <c r="F14" s="105">
        <f t="shared" si="4"/>
        <v>3011061</v>
      </c>
      <c r="G14" s="139">
        <f t="shared" si="2"/>
        <v>8.5809962327333604</v>
      </c>
      <c r="H14" s="139">
        <f t="shared" si="3"/>
        <v>86.166802500875676</v>
      </c>
      <c r="I14" s="104">
        <f t="shared" ref="I14:J14" si="5">I15+I16+I17+I18</f>
        <v>2424</v>
      </c>
      <c r="J14" s="104">
        <f t="shared" si="5"/>
        <v>5609049</v>
      </c>
    </row>
    <row r="15" spans="1:10" ht="15" customHeight="1" x14ac:dyDescent="0.25">
      <c r="A15" s="9" t="s">
        <v>22</v>
      </c>
      <c r="B15" s="13" t="s">
        <v>23</v>
      </c>
      <c r="C15" s="49">
        <v>1136</v>
      </c>
      <c r="D15" s="49">
        <v>1272183</v>
      </c>
      <c r="E15" s="49">
        <v>159</v>
      </c>
      <c r="F15" s="49">
        <v>2896144</v>
      </c>
      <c r="G15" s="138">
        <f t="shared" si="2"/>
        <v>13.996478873239438</v>
      </c>
      <c r="H15" s="138">
        <f t="shared" si="3"/>
        <v>227.65152497714558</v>
      </c>
      <c r="I15" s="45">
        <v>2273</v>
      </c>
      <c r="J15" s="45">
        <v>1308366</v>
      </c>
    </row>
    <row r="16" spans="1:10" ht="15" customHeight="1" x14ac:dyDescent="0.25">
      <c r="A16" s="9" t="s">
        <v>24</v>
      </c>
      <c r="B16" s="14" t="s">
        <v>25</v>
      </c>
      <c r="C16" s="49">
        <v>913</v>
      </c>
      <c r="D16" s="49">
        <v>1677478</v>
      </c>
      <c r="E16" s="49">
        <v>46</v>
      </c>
      <c r="F16" s="49">
        <v>114916.99999999999</v>
      </c>
      <c r="G16" s="138">
        <f t="shared" si="2"/>
        <v>5.0383351588170866</v>
      </c>
      <c r="H16" s="138">
        <f t="shared" si="3"/>
        <v>6.8505816469724188</v>
      </c>
      <c r="I16" s="45">
        <v>124</v>
      </c>
      <c r="J16" s="45">
        <v>1182589</v>
      </c>
    </row>
    <row r="17" spans="1:10" ht="15" customHeight="1" x14ac:dyDescent="0.25">
      <c r="A17" s="9" t="s">
        <v>26</v>
      </c>
      <c r="B17" s="14" t="s">
        <v>27</v>
      </c>
      <c r="C17" s="49">
        <v>63</v>
      </c>
      <c r="D17" s="49">
        <v>331541</v>
      </c>
      <c r="E17" s="49"/>
      <c r="F17" s="49"/>
      <c r="G17" s="138">
        <f t="shared" si="2"/>
        <v>0</v>
      </c>
      <c r="H17" s="138">
        <f t="shared" si="3"/>
        <v>0</v>
      </c>
      <c r="I17" s="45">
        <v>17</v>
      </c>
      <c r="J17" s="45">
        <v>3117547.0000000005</v>
      </c>
    </row>
    <row r="18" spans="1:10" ht="15" customHeight="1" x14ac:dyDescent="0.25">
      <c r="A18" s="9" t="s">
        <v>28</v>
      </c>
      <c r="B18" s="11" t="s">
        <v>29</v>
      </c>
      <c r="C18" s="49">
        <v>277</v>
      </c>
      <c r="D18" s="49">
        <v>213254</v>
      </c>
      <c r="E18" s="49"/>
      <c r="F18" s="49"/>
      <c r="G18" s="138">
        <f t="shared" si="2"/>
        <v>0</v>
      </c>
      <c r="H18" s="138">
        <f t="shared" si="3"/>
        <v>0</v>
      </c>
      <c r="I18" s="45">
        <v>10</v>
      </c>
      <c r="J18" s="45">
        <v>547</v>
      </c>
    </row>
    <row r="19" spans="1:10" ht="15" customHeight="1" x14ac:dyDescent="0.25">
      <c r="A19" s="9"/>
      <c r="B19" s="15" t="s">
        <v>30</v>
      </c>
      <c r="C19" s="49"/>
      <c r="D19" s="49"/>
      <c r="E19" s="49"/>
      <c r="F19" s="49"/>
      <c r="G19" s="138" t="e">
        <f t="shared" si="2"/>
        <v>#DIV/0!</v>
      </c>
      <c r="H19" s="138" t="e">
        <f t="shared" si="3"/>
        <v>#DIV/0!</v>
      </c>
      <c r="I19" s="45"/>
      <c r="J19" s="45"/>
    </row>
    <row r="20" spans="1:10" ht="15" customHeight="1" x14ac:dyDescent="0.25">
      <c r="A20" s="6" t="s">
        <v>31</v>
      </c>
      <c r="B20" s="7" t="s">
        <v>32</v>
      </c>
      <c r="C20" s="48">
        <v>174</v>
      </c>
      <c r="D20" s="48">
        <v>585441</v>
      </c>
      <c r="E20" s="48"/>
      <c r="F20" s="48"/>
      <c r="G20" s="138">
        <f t="shared" si="2"/>
        <v>0</v>
      </c>
      <c r="H20" s="138">
        <f t="shared" si="3"/>
        <v>0</v>
      </c>
      <c r="I20" s="44"/>
      <c r="J20" s="44"/>
    </row>
    <row r="21" spans="1:10" ht="15" customHeight="1" x14ac:dyDescent="0.25">
      <c r="A21" s="6" t="s">
        <v>33</v>
      </c>
      <c r="B21" s="7" t="s">
        <v>34</v>
      </c>
      <c r="C21" s="48">
        <v>297</v>
      </c>
      <c r="D21" s="48">
        <v>81366</v>
      </c>
      <c r="E21" s="48">
        <v>15</v>
      </c>
      <c r="F21" s="48">
        <v>6537</v>
      </c>
      <c r="G21" s="138">
        <f t="shared" si="2"/>
        <v>5.0505050505050502</v>
      </c>
      <c r="H21" s="138">
        <f t="shared" si="3"/>
        <v>8.0340682840498481</v>
      </c>
      <c r="I21" s="44">
        <v>197</v>
      </c>
      <c r="J21" s="44">
        <v>86127.000000000015</v>
      </c>
    </row>
    <row r="22" spans="1:10" ht="15" customHeight="1" x14ac:dyDescent="0.25">
      <c r="A22" s="6" t="s">
        <v>35</v>
      </c>
      <c r="B22" s="7" t="s">
        <v>36</v>
      </c>
      <c r="C22" s="48">
        <v>1017</v>
      </c>
      <c r="D22" s="48">
        <v>1600034</v>
      </c>
      <c r="E22" s="48">
        <v>35</v>
      </c>
      <c r="F22" s="48">
        <v>53094.000000000007</v>
      </c>
      <c r="G22" s="138">
        <f t="shared" si="2"/>
        <v>3.4414945919370701</v>
      </c>
      <c r="H22" s="138">
        <f t="shared" si="3"/>
        <v>3.3183044860296724</v>
      </c>
      <c r="I22" s="44">
        <v>1703</v>
      </c>
      <c r="J22" s="44">
        <v>2674885.9999999995</v>
      </c>
    </row>
    <row r="23" spans="1:10" ht="15" customHeight="1" x14ac:dyDescent="0.25">
      <c r="A23" s="6" t="s">
        <v>37</v>
      </c>
      <c r="B23" s="7" t="s">
        <v>38</v>
      </c>
      <c r="C23" s="48">
        <v>35</v>
      </c>
      <c r="D23" s="48">
        <v>7404</v>
      </c>
      <c r="E23" s="48"/>
      <c r="F23" s="48"/>
      <c r="G23" s="138">
        <f t="shared" si="2"/>
        <v>0</v>
      </c>
      <c r="H23" s="138">
        <f t="shared" si="3"/>
        <v>0</v>
      </c>
      <c r="I23" s="44"/>
      <c r="J23" s="44"/>
    </row>
    <row r="24" spans="1:10" ht="15" customHeight="1" x14ac:dyDescent="0.25">
      <c r="A24" s="6" t="s">
        <v>39</v>
      </c>
      <c r="B24" s="7" t="s">
        <v>40</v>
      </c>
      <c r="C24" s="48">
        <v>60</v>
      </c>
      <c r="D24" s="48">
        <v>29012</v>
      </c>
      <c r="E24" s="48"/>
      <c r="F24" s="48"/>
      <c r="G24" s="138">
        <f t="shared" si="2"/>
        <v>0</v>
      </c>
      <c r="H24" s="138">
        <f t="shared" si="3"/>
        <v>0</v>
      </c>
      <c r="I24" s="44">
        <v>3</v>
      </c>
      <c r="J24" s="44">
        <v>9797</v>
      </c>
    </row>
    <row r="25" spans="1:10" ht="15" customHeight="1" x14ac:dyDescent="0.25">
      <c r="A25" s="6" t="s">
        <v>41</v>
      </c>
      <c r="B25" s="7" t="s">
        <v>42</v>
      </c>
      <c r="C25" s="48">
        <v>116</v>
      </c>
      <c r="D25" s="48">
        <v>27655</v>
      </c>
      <c r="E25" s="48"/>
      <c r="F25" s="48"/>
      <c r="G25" s="138">
        <f t="shared" si="2"/>
        <v>0</v>
      </c>
      <c r="H25" s="138">
        <f t="shared" si="3"/>
        <v>0</v>
      </c>
      <c r="I25" s="44">
        <v>12</v>
      </c>
      <c r="J25" s="44">
        <v>1127846</v>
      </c>
    </row>
    <row r="26" spans="1:10" ht="15" customHeight="1" x14ac:dyDescent="0.25">
      <c r="A26" s="9"/>
      <c r="B26" s="12" t="s">
        <v>43</v>
      </c>
      <c r="C26" s="49"/>
      <c r="D26" s="49"/>
      <c r="E26" s="49"/>
      <c r="F26" s="49"/>
      <c r="G26" s="138" t="e">
        <f t="shared" si="2"/>
        <v>#DIV/0!</v>
      </c>
      <c r="H26" s="138" t="e">
        <f t="shared" si="3"/>
        <v>#DIV/0!</v>
      </c>
      <c r="I26" s="45"/>
      <c r="J26" s="45"/>
    </row>
    <row r="27" spans="1:10" ht="15" customHeight="1" x14ac:dyDescent="0.25">
      <c r="A27" s="115">
        <v>2</v>
      </c>
      <c r="B27" s="116" t="s">
        <v>44</v>
      </c>
      <c r="C27" s="118">
        <f>C8+C14+C20+C21+C22+C23+C24+C25</f>
        <v>9668</v>
      </c>
      <c r="D27" s="118">
        <f t="shared" ref="D27:F27" si="6">D8+D14+D20+D21+D22+D23+D24+D25</f>
        <v>6253817.5094656507</v>
      </c>
      <c r="E27" s="118">
        <f t="shared" si="6"/>
        <v>313</v>
      </c>
      <c r="F27" s="118">
        <f t="shared" si="6"/>
        <v>3137748</v>
      </c>
      <c r="G27" s="139">
        <f t="shared" si="2"/>
        <v>3.2374844848986348</v>
      </c>
      <c r="H27" s="139">
        <f t="shared" si="3"/>
        <v>50.173322058898719</v>
      </c>
      <c r="I27" s="117">
        <f t="shared" ref="I27:J27" si="7">I8+I14+I20+I21+I22+I23+I24+I25</f>
        <v>4625</v>
      </c>
      <c r="J27" s="117">
        <f t="shared" si="7"/>
        <v>9864410</v>
      </c>
    </row>
    <row r="28" spans="1:10" ht="15" customHeight="1" x14ac:dyDescent="0.25">
      <c r="A28" s="9">
        <v>3</v>
      </c>
      <c r="B28" s="16" t="s">
        <v>45</v>
      </c>
      <c r="C28" s="49">
        <v>823</v>
      </c>
      <c r="D28" s="49">
        <v>204882</v>
      </c>
      <c r="E28" s="49">
        <v>76</v>
      </c>
      <c r="F28" s="49">
        <v>32284.000000000004</v>
      </c>
      <c r="G28" s="138">
        <f t="shared" si="2"/>
        <v>9.2345078979343871</v>
      </c>
      <c r="H28" s="138">
        <f t="shared" si="3"/>
        <v>15.7573627746703</v>
      </c>
      <c r="I28" s="45">
        <v>2578</v>
      </c>
      <c r="J28" s="45">
        <v>1724506.0000000002</v>
      </c>
    </row>
    <row r="29" spans="1:10" ht="15" customHeight="1" thickBot="1" x14ac:dyDescent="0.3">
      <c r="A29" s="17"/>
      <c r="B29" s="18" t="s">
        <v>46</v>
      </c>
      <c r="C29" s="50"/>
      <c r="D29" s="50"/>
      <c r="E29" s="50"/>
      <c r="F29" s="50"/>
      <c r="G29" s="138" t="e">
        <f t="shared" si="2"/>
        <v>#DIV/0!</v>
      </c>
      <c r="H29" s="138" t="e">
        <f t="shared" si="3"/>
        <v>#DIV/0!</v>
      </c>
      <c r="I29" s="39"/>
      <c r="J29" s="39"/>
    </row>
    <row r="30" spans="1:10" s="5" customFormat="1" ht="15" customHeight="1" x14ac:dyDescent="0.25">
      <c r="A30" s="150">
        <v>4</v>
      </c>
      <c r="B30" s="151" t="s">
        <v>47</v>
      </c>
      <c r="C30" s="190"/>
      <c r="D30" s="191"/>
      <c r="E30" s="191"/>
      <c r="F30" s="191"/>
      <c r="G30" s="191"/>
      <c r="H30" s="191"/>
      <c r="I30" s="191"/>
      <c r="J30" s="191"/>
    </row>
    <row r="31" spans="1:10" ht="15" customHeight="1" x14ac:dyDescent="0.25">
      <c r="A31" s="20" t="s">
        <v>48</v>
      </c>
      <c r="B31" s="11" t="s">
        <v>49</v>
      </c>
      <c r="C31" s="45"/>
      <c r="D31" s="45"/>
      <c r="E31" s="45"/>
      <c r="F31" s="45"/>
      <c r="G31" s="138" t="e">
        <f t="shared" ref="G31:G37" si="8">E31/C31*100</f>
        <v>#DIV/0!</v>
      </c>
      <c r="H31" s="138" t="e">
        <f t="shared" ref="H31:H37" si="9">F31/D31*100</f>
        <v>#DIV/0!</v>
      </c>
      <c r="I31" s="45"/>
      <c r="J31" s="45"/>
    </row>
    <row r="32" spans="1:10" ht="15" customHeight="1" x14ac:dyDescent="0.25">
      <c r="A32" s="20" t="s">
        <v>50</v>
      </c>
      <c r="B32" s="11" t="s">
        <v>34</v>
      </c>
      <c r="C32" s="45">
        <v>19</v>
      </c>
      <c r="D32" s="45">
        <v>72472</v>
      </c>
      <c r="E32" s="45">
        <v>4</v>
      </c>
      <c r="F32" s="45">
        <v>8363</v>
      </c>
      <c r="G32" s="138">
        <f t="shared" si="8"/>
        <v>21.052631578947366</v>
      </c>
      <c r="H32" s="138">
        <f t="shared" si="9"/>
        <v>11.539629098134451</v>
      </c>
      <c r="I32" s="45">
        <v>38</v>
      </c>
      <c r="J32" s="45">
        <v>147869</v>
      </c>
    </row>
    <row r="33" spans="1:10" ht="15" customHeight="1" x14ac:dyDescent="0.25">
      <c r="A33" s="20" t="s">
        <v>51</v>
      </c>
      <c r="B33" s="11" t="s">
        <v>52</v>
      </c>
      <c r="C33" s="45">
        <v>597</v>
      </c>
      <c r="D33" s="45">
        <v>820626</v>
      </c>
      <c r="E33" s="45">
        <v>13</v>
      </c>
      <c r="F33" s="45">
        <v>52227</v>
      </c>
      <c r="G33" s="138">
        <f t="shared" si="8"/>
        <v>2.1775544388609713</v>
      </c>
      <c r="H33" s="138">
        <f t="shared" si="9"/>
        <v>6.3642877510583382</v>
      </c>
      <c r="I33" s="45">
        <v>258</v>
      </c>
      <c r="J33" s="45">
        <v>1243946</v>
      </c>
    </row>
    <row r="34" spans="1:10" ht="15" customHeight="1" x14ac:dyDescent="0.25">
      <c r="A34" s="20" t="s">
        <v>53</v>
      </c>
      <c r="B34" s="11" t="s">
        <v>54</v>
      </c>
      <c r="C34" s="45">
        <v>6</v>
      </c>
      <c r="D34" s="45">
        <v>1017</v>
      </c>
      <c r="E34" s="45">
        <v>163</v>
      </c>
      <c r="F34" s="45">
        <v>89519</v>
      </c>
      <c r="G34" s="138">
        <f t="shared" si="8"/>
        <v>2716.666666666667</v>
      </c>
      <c r="H34" s="138">
        <f t="shared" si="9"/>
        <v>8802.2615535889872</v>
      </c>
      <c r="I34" s="45">
        <v>1217</v>
      </c>
      <c r="J34" s="45">
        <v>2649365</v>
      </c>
    </row>
    <row r="35" spans="1:10" ht="15" customHeight="1" x14ac:dyDescent="0.25">
      <c r="A35" s="20" t="s">
        <v>55</v>
      </c>
      <c r="B35" s="11" t="s">
        <v>42</v>
      </c>
      <c r="C35" s="45">
        <v>2421</v>
      </c>
      <c r="D35" s="45">
        <v>88946947</v>
      </c>
      <c r="E35" s="45">
        <v>2007</v>
      </c>
      <c r="F35" s="45">
        <v>51111223.000000007</v>
      </c>
      <c r="G35" s="138">
        <f t="shared" si="8"/>
        <v>82.899628252788105</v>
      </c>
      <c r="H35" s="138">
        <f t="shared" si="9"/>
        <v>57.462593966266219</v>
      </c>
      <c r="I35" s="45">
        <v>3901</v>
      </c>
      <c r="J35" s="45">
        <v>87281932.000000015</v>
      </c>
    </row>
    <row r="36" spans="1:10" ht="15" customHeight="1" thickBot="1" x14ac:dyDescent="0.3">
      <c r="A36" s="21">
        <v>5</v>
      </c>
      <c r="B36" s="22" t="s">
        <v>56</v>
      </c>
      <c r="C36" s="122">
        <f>C31+C32+C33+C34+C35</f>
        <v>3043</v>
      </c>
      <c r="D36" s="122">
        <f t="shared" ref="D36:F36" si="10">D31+D32+D33+D34+D35</f>
        <v>89841062</v>
      </c>
      <c r="E36" s="122">
        <f t="shared" si="10"/>
        <v>2187</v>
      </c>
      <c r="F36" s="122">
        <f t="shared" si="10"/>
        <v>51261332.000000007</v>
      </c>
      <c r="G36" s="137">
        <f t="shared" si="8"/>
        <v>71.869865264541559</v>
      </c>
      <c r="H36" s="137">
        <f t="shared" si="9"/>
        <v>57.05779835950738</v>
      </c>
      <c r="I36" s="122">
        <f t="shared" ref="I36:J36" si="11">I31+I32+I33+I34+I35</f>
        <v>5414</v>
      </c>
      <c r="J36" s="122">
        <f t="shared" si="11"/>
        <v>91323112.000000015</v>
      </c>
    </row>
    <row r="37" spans="1:10" s="5" customFormat="1" ht="15" customHeight="1" thickBot="1" x14ac:dyDescent="0.3">
      <c r="A37" s="125"/>
      <c r="B37" s="126" t="s">
        <v>57</v>
      </c>
      <c r="C37" s="127">
        <f>C27+C36</f>
        <v>12711</v>
      </c>
      <c r="D37" s="124">
        <f t="shared" ref="D37:F37" si="12">D27+D36</f>
        <v>96094879.50946565</v>
      </c>
      <c r="E37" s="127">
        <f t="shared" si="12"/>
        <v>2500</v>
      </c>
      <c r="F37" s="127">
        <f t="shared" si="12"/>
        <v>54399080.000000007</v>
      </c>
      <c r="G37" s="141">
        <f t="shared" si="8"/>
        <v>19.668004090944851</v>
      </c>
      <c r="H37" s="141">
        <f t="shared" si="9"/>
        <v>56.609759310475575</v>
      </c>
      <c r="I37" s="127">
        <f t="shared" ref="I37:J37" si="13">I27+I36</f>
        <v>10039</v>
      </c>
      <c r="J37" s="127">
        <f t="shared" si="13"/>
        <v>101187522.00000001</v>
      </c>
    </row>
    <row r="38" spans="1:10" x14ac:dyDescent="0.25">
      <c r="A38" s="25"/>
      <c r="B38" s="26"/>
      <c r="C38" s="26"/>
      <c r="D38" s="26"/>
      <c r="E38" s="26"/>
      <c r="F38" s="24"/>
      <c r="G38" s="24"/>
      <c r="H38" s="24"/>
      <c r="I38" s="24"/>
      <c r="J38" s="24"/>
    </row>
  </sheetData>
  <mergeCells count="12">
    <mergeCell ref="A1:J1"/>
    <mergeCell ref="A2:J2"/>
    <mergeCell ref="A3:J3"/>
    <mergeCell ref="C7:J7"/>
    <mergeCell ref="A4:J4"/>
    <mergeCell ref="A5:A6"/>
    <mergeCell ref="B5:B6"/>
    <mergeCell ref="C30:J30"/>
    <mergeCell ref="C5:D5"/>
    <mergeCell ref="E5:F5"/>
    <mergeCell ref="G5:H5"/>
    <mergeCell ref="I5:J5"/>
  </mergeCells>
  <printOptions horizontalCentered="1"/>
  <pageMargins left="0.5" right="0.5" top="0.5" bottom="0.5" header="0.25" footer="0.25"/>
  <pageSetup paperSize="9" scale="9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37"/>
  <sheetViews>
    <sheetView topLeftCell="A34" zoomScaleNormal="100" workbookViewId="0">
      <selection activeCell="A38" sqref="A38:XFD41"/>
    </sheetView>
  </sheetViews>
  <sheetFormatPr defaultRowHeight="15" x14ac:dyDescent="0.25"/>
  <cols>
    <col min="1" max="1" width="6.7109375" style="23" bestFit="1" customWidth="1"/>
    <col min="2" max="2" width="41.140625" style="2" customWidth="1"/>
    <col min="3" max="3" width="12.7109375" style="2" bestFit="1" customWidth="1"/>
    <col min="4" max="4" width="14.42578125" style="2" customWidth="1"/>
    <col min="5" max="5" width="15" style="2" customWidth="1"/>
    <col min="6" max="6" width="13.85546875" style="2" customWidth="1"/>
    <col min="7" max="7" width="12.7109375" style="2" bestFit="1" customWidth="1"/>
    <col min="8" max="8" width="9.7109375" style="2" bestFit="1" customWidth="1"/>
    <col min="9" max="9" width="11.140625" style="2" customWidth="1"/>
    <col min="10" max="10" width="13.140625" style="2" customWidth="1"/>
    <col min="11" max="248" width="9.140625" style="2"/>
    <col min="249" max="249" width="6.7109375" style="2" bestFit="1" customWidth="1"/>
    <col min="250" max="250" width="74.5703125" style="2" customWidth="1"/>
    <col min="251" max="251" width="12.7109375" style="2" bestFit="1" customWidth="1"/>
    <col min="252" max="252" width="11.28515625" style="2" customWidth="1"/>
    <col min="253" max="253" width="15" style="2" customWidth="1"/>
    <col min="254" max="254" width="13.85546875" style="2" customWidth="1"/>
    <col min="255" max="255" width="12.7109375" style="2" bestFit="1" customWidth="1"/>
    <col min="256" max="256" width="9.7109375" style="2" bestFit="1" customWidth="1"/>
    <col min="257" max="257" width="11.140625" style="2" customWidth="1"/>
    <col min="258" max="258" width="13.140625" style="2" customWidth="1"/>
    <col min="259" max="259" width="12.7109375" style="2" bestFit="1" customWidth="1"/>
    <col min="260" max="260" width="11.5703125" style="2" customWidth="1"/>
    <col min="261" max="261" width="14.7109375" style="2" customWidth="1"/>
    <col min="262" max="262" width="13.7109375" style="2" customWidth="1"/>
    <col min="263" max="263" width="12.7109375" style="2" bestFit="1" customWidth="1"/>
    <col min="264" max="264" width="9.7109375" style="2" bestFit="1" customWidth="1"/>
    <col min="265" max="265" width="11.42578125" style="2" customWidth="1"/>
    <col min="266" max="266" width="11.5703125" style="2" bestFit="1" customWidth="1"/>
    <col min="267" max="504" width="9.140625" style="2"/>
    <col min="505" max="505" width="6.7109375" style="2" bestFit="1" customWidth="1"/>
    <col min="506" max="506" width="74.5703125" style="2" customWidth="1"/>
    <col min="507" max="507" width="12.7109375" style="2" bestFit="1" customWidth="1"/>
    <col min="508" max="508" width="11.28515625" style="2" customWidth="1"/>
    <col min="509" max="509" width="15" style="2" customWidth="1"/>
    <col min="510" max="510" width="13.85546875" style="2" customWidth="1"/>
    <col min="511" max="511" width="12.7109375" style="2" bestFit="1" customWidth="1"/>
    <col min="512" max="512" width="9.7109375" style="2" bestFit="1" customWidth="1"/>
    <col min="513" max="513" width="11.140625" style="2" customWidth="1"/>
    <col min="514" max="514" width="13.140625" style="2" customWidth="1"/>
    <col min="515" max="515" width="12.7109375" style="2" bestFit="1" customWidth="1"/>
    <col min="516" max="516" width="11.5703125" style="2" customWidth="1"/>
    <col min="517" max="517" width="14.7109375" style="2" customWidth="1"/>
    <col min="518" max="518" width="13.7109375" style="2" customWidth="1"/>
    <col min="519" max="519" width="12.7109375" style="2" bestFit="1" customWidth="1"/>
    <col min="520" max="520" width="9.7109375" style="2" bestFit="1" customWidth="1"/>
    <col min="521" max="521" width="11.42578125" style="2" customWidth="1"/>
    <col min="522" max="522" width="11.5703125" style="2" bestFit="1" customWidth="1"/>
    <col min="523" max="760" width="9.140625" style="2"/>
    <col min="761" max="761" width="6.7109375" style="2" bestFit="1" customWidth="1"/>
    <col min="762" max="762" width="74.5703125" style="2" customWidth="1"/>
    <col min="763" max="763" width="12.7109375" style="2" bestFit="1" customWidth="1"/>
    <col min="764" max="764" width="11.28515625" style="2" customWidth="1"/>
    <col min="765" max="765" width="15" style="2" customWidth="1"/>
    <col min="766" max="766" width="13.85546875" style="2" customWidth="1"/>
    <col min="767" max="767" width="12.7109375" style="2" bestFit="1" customWidth="1"/>
    <col min="768" max="768" width="9.7109375" style="2" bestFit="1" customWidth="1"/>
    <col min="769" max="769" width="11.140625" style="2" customWidth="1"/>
    <col min="770" max="770" width="13.140625" style="2" customWidth="1"/>
    <col min="771" max="771" width="12.7109375" style="2" bestFit="1" customWidth="1"/>
    <col min="772" max="772" width="11.5703125" style="2" customWidth="1"/>
    <col min="773" max="773" width="14.7109375" style="2" customWidth="1"/>
    <col min="774" max="774" width="13.7109375" style="2" customWidth="1"/>
    <col min="775" max="775" width="12.7109375" style="2" bestFit="1" customWidth="1"/>
    <col min="776" max="776" width="9.7109375" style="2" bestFit="1" customWidth="1"/>
    <col min="777" max="777" width="11.42578125" style="2" customWidth="1"/>
    <col min="778" max="778" width="11.5703125" style="2" bestFit="1" customWidth="1"/>
    <col min="779" max="1016" width="9.140625" style="2"/>
    <col min="1017" max="1017" width="6.7109375" style="2" bestFit="1" customWidth="1"/>
    <col min="1018" max="1018" width="74.5703125" style="2" customWidth="1"/>
    <col min="1019" max="1019" width="12.7109375" style="2" bestFit="1" customWidth="1"/>
    <col min="1020" max="1020" width="11.28515625" style="2" customWidth="1"/>
    <col min="1021" max="1021" width="15" style="2" customWidth="1"/>
    <col min="1022" max="1022" width="13.85546875" style="2" customWidth="1"/>
    <col min="1023" max="1023" width="12.7109375" style="2" bestFit="1" customWidth="1"/>
    <col min="1024" max="1024" width="9.7109375" style="2" bestFit="1" customWidth="1"/>
    <col min="1025" max="1025" width="11.140625" style="2" customWidth="1"/>
    <col min="1026" max="1026" width="13.140625" style="2" customWidth="1"/>
    <col min="1027" max="1027" width="12.7109375" style="2" bestFit="1" customWidth="1"/>
    <col min="1028" max="1028" width="11.5703125" style="2" customWidth="1"/>
    <col min="1029" max="1029" width="14.7109375" style="2" customWidth="1"/>
    <col min="1030" max="1030" width="13.7109375" style="2" customWidth="1"/>
    <col min="1031" max="1031" width="12.7109375" style="2" bestFit="1" customWidth="1"/>
    <col min="1032" max="1032" width="9.7109375" style="2" bestFit="1" customWidth="1"/>
    <col min="1033" max="1033" width="11.42578125" style="2" customWidth="1"/>
    <col min="1034" max="1034" width="11.5703125" style="2" bestFit="1" customWidth="1"/>
    <col min="1035" max="1272" width="9.140625" style="2"/>
    <col min="1273" max="1273" width="6.7109375" style="2" bestFit="1" customWidth="1"/>
    <col min="1274" max="1274" width="74.5703125" style="2" customWidth="1"/>
    <col min="1275" max="1275" width="12.7109375" style="2" bestFit="1" customWidth="1"/>
    <col min="1276" max="1276" width="11.28515625" style="2" customWidth="1"/>
    <col min="1277" max="1277" width="15" style="2" customWidth="1"/>
    <col min="1278" max="1278" width="13.85546875" style="2" customWidth="1"/>
    <col min="1279" max="1279" width="12.7109375" style="2" bestFit="1" customWidth="1"/>
    <col min="1280" max="1280" width="9.7109375" style="2" bestFit="1" customWidth="1"/>
    <col min="1281" max="1281" width="11.140625" style="2" customWidth="1"/>
    <col min="1282" max="1282" width="13.140625" style="2" customWidth="1"/>
    <col min="1283" max="1283" width="12.7109375" style="2" bestFit="1" customWidth="1"/>
    <col min="1284" max="1284" width="11.5703125" style="2" customWidth="1"/>
    <col min="1285" max="1285" width="14.7109375" style="2" customWidth="1"/>
    <col min="1286" max="1286" width="13.7109375" style="2" customWidth="1"/>
    <col min="1287" max="1287" width="12.7109375" style="2" bestFit="1" customWidth="1"/>
    <col min="1288" max="1288" width="9.7109375" style="2" bestFit="1" customWidth="1"/>
    <col min="1289" max="1289" width="11.42578125" style="2" customWidth="1"/>
    <col min="1290" max="1290" width="11.5703125" style="2" bestFit="1" customWidth="1"/>
    <col min="1291" max="1528" width="9.140625" style="2"/>
    <col min="1529" max="1529" width="6.7109375" style="2" bestFit="1" customWidth="1"/>
    <col min="1530" max="1530" width="74.5703125" style="2" customWidth="1"/>
    <col min="1531" max="1531" width="12.7109375" style="2" bestFit="1" customWidth="1"/>
    <col min="1532" max="1532" width="11.28515625" style="2" customWidth="1"/>
    <col min="1533" max="1533" width="15" style="2" customWidth="1"/>
    <col min="1534" max="1534" width="13.85546875" style="2" customWidth="1"/>
    <col min="1535" max="1535" width="12.7109375" style="2" bestFit="1" customWidth="1"/>
    <col min="1536" max="1536" width="9.7109375" style="2" bestFit="1" customWidth="1"/>
    <col min="1537" max="1537" width="11.140625" style="2" customWidth="1"/>
    <col min="1538" max="1538" width="13.140625" style="2" customWidth="1"/>
    <col min="1539" max="1539" width="12.7109375" style="2" bestFit="1" customWidth="1"/>
    <col min="1540" max="1540" width="11.5703125" style="2" customWidth="1"/>
    <col min="1541" max="1541" width="14.7109375" style="2" customWidth="1"/>
    <col min="1542" max="1542" width="13.7109375" style="2" customWidth="1"/>
    <col min="1543" max="1543" width="12.7109375" style="2" bestFit="1" customWidth="1"/>
    <col min="1544" max="1544" width="9.7109375" style="2" bestFit="1" customWidth="1"/>
    <col min="1545" max="1545" width="11.42578125" style="2" customWidth="1"/>
    <col min="1546" max="1546" width="11.5703125" style="2" bestFit="1" customWidth="1"/>
    <col min="1547" max="1784" width="9.140625" style="2"/>
    <col min="1785" max="1785" width="6.7109375" style="2" bestFit="1" customWidth="1"/>
    <col min="1786" max="1786" width="74.5703125" style="2" customWidth="1"/>
    <col min="1787" max="1787" width="12.7109375" style="2" bestFit="1" customWidth="1"/>
    <col min="1788" max="1788" width="11.28515625" style="2" customWidth="1"/>
    <col min="1789" max="1789" width="15" style="2" customWidth="1"/>
    <col min="1790" max="1790" width="13.85546875" style="2" customWidth="1"/>
    <col min="1791" max="1791" width="12.7109375" style="2" bestFit="1" customWidth="1"/>
    <col min="1792" max="1792" width="9.7109375" style="2" bestFit="1" customWidth="1"/>
    <col min="1793" max="1793" width="11.140625" style="2" customWidth="1"/>
    <col min="1794" max="1794" width="13.140625" style="2" customWidth="1"/>
    <col min="1795" max="1795" width="12.7109375" style="2" bestFit="1" customWidth="1"/>
    <col min="1796" max="1796" width="11.5703125" style="2" customWidth="1"/>
    <col min="1797" max="1797" width="14.7109375" style="2" customWidth="1"/>
    <col min="1798" max="1798" width="13.7109375" style="2" customWidth="1"/>
    <col min="1799" max="1799" width="12.7109375" style="2" bestFit="1" customWidth="1"/>
    <col min="1800" max="1800" width="9.7109375" style="2" bestFit="1" customWidth="1"/>
    <col min="1801" max="1801" width="11.42578125" style="2" customWidth="1"/>
    <col min="1802" max="1802" width="11.5703125" style="2" bestFit="1" customWidth="1"/>
    <col min="1803" max="2040" width="9.140625" style="2"/>
    <col min="2041" max="2041" width="6.7109375" style="2" bestFit="1" customWidth="1"/>
    <col min="2042" max="2042" width="74.5703125" style="2" customWidth="1"/>
    <col min="2043" max="2043" width="12.7109375" style="2" bestFit="1" customWidth="1"/>
    <col min="2044" max="2044" width="11.28515625" style="2" customWidth="1"/>
    <col min="2045" max="2045" width="15" style="2" customWidth="1"/>
    <col min="2046" max="2046" width="13.85546875" style="2" customWidth="1"/>
    <col min="2047" max="2047" width="12.7109375" style="2" bestFit="1" customWidth="1"/>
    <col min="2048" max="2048" width="9.7109375" style="2" bestFit="1" customWidth="1"/>
    <col min="2049" max="2049" width="11.140625" style="2" customWidth="1"/>
    <col min="2050" max="2050" width="13.140625" style="2" customWidth="1"/>
    <col min="2051" max="2051" width="12.7109375" style="2" bestFit="1" customWidth="1"/>
    <col min="2052" max="2052" width="11.5703125" style="2" customWidth="1"/>
    <col min="2053" max="2053" width="14.7109375" style="2" customWidth="1"/>
    <col min="2054" max="2054" width="13.7109375" style="2" customWidth="1"/>
    <col min="2055" max="2055" width="12.7109375" style="2" bestFit="1" customWidth="1"/>
    <col min="2056" max="2056" width="9.7109375" style="2" bestFit="1" customWidth="1"/>
    <col min="2057" max="2057" width="11.42578125" style="2" customWidth="1"/>
    <col min="2058" max="2058" width="11.5703125" style="2" bestFit="1" customWidth="1"/>
    <col min="2059" max="2296" width="9.140625" style="2"/>
    <col min="2297" max="2297" width="6.7109375" style="2" bestFit="1" customWidth="1"/>
    <col min="2298" max="2298" width="74.5703125" style="2" customWidth="1"/>
    <col min="2299" max="2299" width="12.7109375" style="2" bestFit="1" customWidth="1"/>
    <col min="2300" max="2300" width="11.28515625" style="2" customWidth="1"/>
    <col min="2301" max="2301" width="15" style="2" customWidth="1"/>
    <col min="2302" max="2302" width="13.85546875" style="2" customWidth="1"/>
    <col min="2303" max="2303" width="12.7109375" style="2" bestFit="1" customWidth="1"/>
    <col min="2304" max="2304" width="9.7109375" style="2" bestFit="1" customWidth="1"/>
    <col min="2305" max="2305" width="11.140625" style="2" customWidth="1"/>
    <col min="2306" max="2306" width="13.140625" style="2" customWidth="1"/>
    <col min="2307" max="2307" width="12.7109375" style="2" bestFit="1" customWidth="1"/>
    <col min="2308" max="2308" width="11.5703125" style="2" customWidth="1"/>
    <col min="2309" max="2309" width="14.7109375" style="2" customWidth="1"/>
    <col min="2310" max="2310" width="13.7109375" style="2" customWidth="1"/>
    <col min="2311" max="2311" width="12.7109375" style="2" bestFit="1" customWidth="1"/>
    <col min="2312" max="2312" width="9.7109375" style="2" bestFit="1" customWidth="1"/>
    <col min="2313" max="2313" width="11.42578125" style="2" customWidth="1"/>
    <col min="2314" max="2314" width="11.5703125" style="2" bestFit="1" customWidth="1"/>
    <col min="2315" max="2552" width="9.140625" style="2"/>
    <col min="2553" max="2553" width="6.7109375" style="2" bestFit="1" customWidth="1"/>
    <col min="2554" max="2554" width="74.5703125" style="2" customWidth="1"/>
    <col min="2555" max="2555" width="12.7109375" style="2" bestFit="1" customWidth="1"/>
    <col min="2556" max="2556" width="11.28515625" style="2" customWidth="1"/>
    <col min="2557" max="2557" width="15" style="2" customWidth="1"/>
    <col min="2558" max="2558" width="13.85546875" style="2" customWidth="1"/>
    <col min="2559" max="2559" width="12.7109375" style="2" bestFit="1" customWidth="1"/>
    <col min="2560" max="2560" width="9.7109375" style="2" bestFit="1" customWidth="1"/>
    <col min="2561" max="2561" width="11.140625" style="2" customWidth="1"/>
    <col min="2562" max="2562" width="13.140625" style="2" customWidth="1"/>
    <col min="2563" max="2563" width="12.7109375" style="2" bestFit="1" customWidth="1"/>
    <col min="2564" max="2564" width="11.5703125" style="2" customWidth="1"/>
    <col min="2565" max="2565" width="14.7109375" style="2" customWidth="1"/>
    <col min="2566" max="2566" width="13.7109375" style="2" customWidth="1"/>
    <col min="2567" max="2567" width="12.7109375" style="2" bestFit="1" customWidth="1"/>
    <col min="2568" max="2568" width="9.7109375" style="2" bestFit="1" customWidth="1"/>
    <col min="2569" max="2569" width="11.42578125" style="2" customWidth="1"/>
    <col min="2570" max="2570" width="11.5703125" style="2" bestFit="1" customWidth="1"/>
    <col min="2571" max="2808" width="9.140625" style="2"/>
    <col min="2809" max="2809" width="6.7109375" style="2" bestFit="1" customWidth="1"/>
    <col min="2810" max="2810" width="74.5703125" style="2" customWidth="1"/>
    <col min="2811" max="2811" width="12.7109375" style="2" bestFit="1" customWidth="1"/>
    <col min="2812" max="2812" width="11.28515625" style="2" customWidth="1"/>
    <col min="2813" max="2813" width="15" style="2" customWidth="1"/>
    <col min="2814" max="2814" width="13.85546875" style="2" customWidth="1"/>
    <col min="2815" max="2815" width="12.7109375" style="2" bestFit="1" customWidth="1"/>
    <col min="2816" max="2816" width="9.7109375" style="2" bestFit="1" customWidth="1"/>
    <col min="2817" max="2817" width="11.140625" style="2" customWidth="1"/>
    <col min="2818" max="2818" width="13.140625" style="2" customWidth="1"/>
    <col min="2819" max="2819" width="12.7109375" style="2" bestFit="1" customWidth="1"/>
    <col min="2820" max="2820" width="11.5703125" style="2" customWidth="1"/>
    <col min="2821" max="2821" width="14.7109375" style="2" customWidth="1"/>
    <col min="2822" max="2822" width="13.7109375" style="2" customWidth="1"/>
    <col min="2823" max="2823" width="12.7109375" style="2" bestFit="1" customWidth="1"/>
    <col min="2824" max="2824" width="9.7109375" style="2" bestFit="1" customWidth="1"/>
    <col min="2825" max="2825" width="11.42578125" style="2" customWidth="1"/>
    <col min="2826" max="2826" width="11.5703125" style="2" bestFit="1" customWidth="1"/>
    <col min="2827" max="3064" width="9.140625" style="2"/>
    <col min="3065" max="3065" width="6.7109375" style="2" bestFit="1" customWidth="1"/>
    <col min="3066" max="3066" width="74.5703125" style="2" customWidth="1"/>
    <col min="3067" max="3067" width="12.7109375" style="2" bestFit="1" customWidth="1"/>
    <col min="3068" max="3068" width="11.28515625" style="2" customWidth="1"/>
    <col min="3069" max="3069" width="15" style="2" customWidth="1"/>
    <col min="3070" max="3070" width="13.85546875" style="2" customWidth="1"/>
    <col min="3071" max="3071" width="12.7109375" style="2" bestFit="1" customWidth="1"/>
    <col min="3072" max="3072" width="9.7109375" style="2" bestFit="1" customWidth="1"/>
    <col min="3073" max="3073" width="11.140625" style="2" customWidth="1"/>
    <col min="3074" max="3074" width="13.140625" style="2" customWidth="1"/>
    <col min="3075" max="3075" width="12.7109375" style="2" bestFit="1" customWidth="1"/>
    <col min="3076" max="3076" width="11.5703125" style="2" customWidth="1"/>
    <col min="3077" max="3077" width="14.7109375" style="2" customWidth="1"/>
    <col min="3078" max="3078" width="13.7109375" style="2" customWidth="1"/>
    <col min="3079" max="3079" width="12.7109375" style="2" bestFit="1" customWidth="1"/>
    <col min="3080" max="3080" width="9.7109375" style="2" bestFit="1" customWidth="1"/>
    <col min="3081" max="3081" width="11.42578125" style="2" customWidth="1"/>
    <col min="3082" max="3082" width="11.5703125" style="2" bestFit="1" customWidth="1"/>
    <col min="3083" max="3320" width="9.140625" style="2"/>
    <col min="3321" max="3321" width="6.7109375" style="2" bestFit="1" customWidth="1"/>
    <col min="3322" max="3322" width="74.5703125" style="2" customWidth="1"/>
    <col min="3323" max="3323" width="12.7109375" style="2" bestFit="1" customWidth="1"/>
    <col min="3324" max="3324" width="11.28515625" style="2" customWidth="1"/>
    <col min="3325" max="3325" width="15" style="2" customWidth="1"/>
    <col min="3326" max="3326" width="13.85546875" style="2" customWidth="1"/>
    <col min="3327" max="3327" width="12.7109375" style="2" bestFit="1" customWidth="1"/>
    <col min="3328" max="3328" width="9.7109375" style="2" bestFit="1" customWidth="1"/>
    <col min="3329" max="3329" width="11.140625" style="2" customWidth="1"/>
    <col min="3330" max="3330" width="13.140625" style="2" customWidth="1"/>
    <col min="3331" max="3331" width="12.7109375" style="2" bestFit="1" customWidth="1"/>
    <col min="3332" max="3332" width="11.5703125" style="2" customWidth="1"/>
    <col min="3333" max="3333" width="14.7109375" style="2" customWidth="1"/>
    <col min="3334" max="3334" width="13.7109375" style="2" customWidth="1"/>
    <col min="3335" max="3335" width="12.7109375" style="2" bestFit="1" customWidth="1"/>
    <col min="3336" max="3336" width="9.7109375" style="2" bestFit="1" customWidth="1"/>
    <col min="3337" max="3337" width="11.42578125" style="2" customWidth="1"/>
    <col min="3338" max="3338" width="11.5703125" style="2" bestFit="1" customWidth="1"/>
    <col min="3339" max="3576" width="9.140625" style="2"/>
    <col min="3577" max="3577" width="6.7109375" style="2" bestFit="1" customWidth="1"/>
    <col min="3578" max="3578" width="74.5703125" style="2" customWidth="1"/>
    <col min="3579" max="3579" width="12.7109375" style="2" bestFit="1" customWidth="1"/>
    <col min="3580" max="3580" width="11.28515625" style="2" customWidth="1"/>
    <col min="3581" max="3581" width="15" style="2" customWidth="1"/>
    <col min="3582" max="3582" width="13.85546875" style="2" customWidth="1"/>
    <col min="3583" max="3583" width="12.7109375" style="2" bestFit="1" customWidth="1"/>
    <col min="3584" max="3584" width="9.7109375" style="2" bestFit="1" customWidth="1"/>
    <col min="3585" max="3585" width="11.140625" style="2" customWidth="1"/>
    <col min="3586" max="3586" width="13.140625" style="2" customWidth="1"/>
    <col min="3587" max="3587" width="12.7109375" style="2" bestFit="1" customWidth="1"/>
    <col min="3588" max="3588" width="11.5703125" style="2" customWidth="1"/>
    <col min="3589" max="3589" width="14.7109375" style="2" customWidth="1"/>
    <col min="3590" max="3590" width="13.7109375" style="2" customWidth="1"/>
    <col min="3591" max="3591" width="12.7109375" style="2" bestFit="1" customWidth="1"/>
    <col min="3592" max="3592" width="9.7109375" style="2" bestFit="1" customWidth="1"/>
    <col min="3593" max="3593" width="11.42578125" style="2" customWidth="1"/>
    <col min="3594" max="3594" width="11.5703125" style="2" bestFit="1" customWidth="1"/>
    <col min="3595" max="3832" width="9.140625" style="2"/>
    <col min="3833" max="3833" width="6.7109375" style="2" bestFit="1" customWidth="1"/>
    <col min="3834" max="3834" width="74.5703125" style="2" customWidth="1"/>
    <col min="3835" max="3835" width="12.7109375" style="2" bestFit="1" customWidth="1"/>
    <col min="3836" max="3836" width="11.28515625" style="2" customWidth="1"/>
    <col min="3837" max="3837" width="15" style="2" customWidth="1"/>
    <col min="3838" max="3838" width="13.85546875" style="2" customWidth="1"/>
    <col min="3839" max="3839" width="12.7109375" style="2" bestFit="1" customWidth="1"/>
    <col min="3840" max="3840" width="9.7109375" style="2" bestFit="1" customWidth="1"/>
    <col min="3841" max="3841" width="11.140625" style="2" customWidth="1"/>
    <col min="3842" max="3842" width="13.140625" style="2" customWidth="1"/>
    <col min="3843" max="3843" width="12.7109375" style="2" bestFit="1" customWidth="1"/>
    <col min="3844" max="3844" width="11.5703125" style="2" customWidth="1"/>
    <col min="3845" max="3845" width="14.7109375" style="2" customWidth="1"/>
    <col min="3846" max="3846" width="13.7109375" style="2" customWidth="1"/>
    <col min="3847" max="3847" width="12.7109375" style="2" bestFit="1" customWidth="1"/>
    <col min="3848" max="3848" width="9.7109375" style="2" bestFit="1" customWidth="1"/>
    <col min="3849" max="3849" width="11.42578125" style="2" customWidth="1"/>
    <col min="3850" max="3850" width="11.5703125" style="2" bestFit="1" customWidth="1"/>
    <col min="3851" max="4088" width="9.140625" style="2"/>
    <col min="4089" max="4089" width="6.7109375" style="2" bestFit="1" customWidth="1"/>
    <col min="4090" max="4090" width="74.5703125" style="2" customWidth="1"/>
    <col min="4091" max="4091" width="12.7109375" style="2" bestFit="1" customWidth="1"/>
    <col min="4092" max="4092" width="11.28515625" style="2" customWidth="1"/>
    <col min="4093" max="4093" width="15" style="2" customWidth="1"/>
    <col min="4094" max="4094" width="13.85546875" style="2" customWidth="1"/>
    <col min="4095" max="4095" width="12.7109375" style="2" bestFit="1" customWidth="1"/>
    <col min="4096" max="4096" width="9.7109375" style="2" bestFit="1" customWidth="1"/>
    <col min="4097" max="4097" width="11.140625" style="2" customWidth="1"/>
    <col min="4098" max="4098" width="13.140625" style="2" customWidth="1"/>
    <col min="4099" max="4099" width="12.7109375" style="2" bestFit="1" customWidth="1"/>
    <col min="4100" max="4100" width="11.5703125" style="2" customWidth="1"/>
    <col min="4101" max="4101" width="14.7109375" style="2" customWidth="1"/>
    <col min="4102" max="4102" width="13.7109375" style="2" customWidth="1"/>
    <col min="4103" max="4103" width="12.7109375" style="2" bestFit="1" customWidth="1"/>
    <col min="4104" max="4104" width="9.7109375" style="2" bestFit="1" customWidth="1"/>
    <col min="4105" max="4105" width="11.42578125" style="2" customWidth="1"/>
    <col min="4106" max="4106" width="11.5703125" style="2" bestFit="1" customWidth="1"/>
    <col min="4107" max="4344" width="9.140625" style="2"/>
    <col min="4345" max="4345" width="6.7109375" style="2" bestFit="1" customWidth="1"/>
    <col min="4346" max="4346" width="74.5703125" style="2" customWidth="1"/>
    <col min="4347" max="4347" width="12.7109375" style="2" bestFit="1" customWidth="1"/>
    <col min="4348" max="4348" width="11.28515625" style="2" customWidth="1"/>
    <col min="4349" max="4349" width="15" style="2" customWidth="1"/>
    <col min="4350" max="4350" width="13.85546875" style="2" customWidth="1"/>
    <col min="4351" max="4351" width="12.7109375" style="2" bestFit="1" customWidth="1"/>
    <col min="4352" max="4352" width="9.7109375" style="2" bestFit="1" customWidth="1"/>
    <col min="4353" max="4353" width="11.140625" style="2" customWidth="1"/>
    <col min="4354" max="4354" width="13.140625" style="2" customWidth="1"/>
    <col min="4355" max="4355" width="12.7109375" style="2" bestFit="1" customWidth="1"/>
    <col min="4356" max="4356" width="11.5703125" style="2" customWidth="1"/>
    <col min="4357" max="4357" width="14.7109375" style="2" customWidth="1"/>
    <col min="4358" max="4358" width="13.7109375" style="2" customWidth="1"/>
    <col min="4359" max="4359" width="12.7109375" style="2" bestFit="1" customWidth="1"/>
    <col min="4360" max="4360" width="9.7109375" style="2" bestFit="1" customWidth="1"/>
    <col min="4361" max="4361" width="11.42578125" style="2" customWidth="1"/>
    <col min="4362" max="4362" width="11.5703125" style="2" bestFit="1" customWidth="1"/>
    <col min="4363" max="4600" width="9.140625" style="2"/>
    <col min="4601" max="4601" width="6.7109375" style="2" bestFit="1" customWidth="1"/>
    <col min="4602" max="4602" width="74.5703125" style="2" customWidth="1"/>
    <col min="4603" max="4603" width="12.7109375" style="2" bestFit="1" customWidth="1"/>
    <col min="4604" max="4604" width="11.28515625" style="2" customWidth="1"/>
    <col min="4605" max="4605" width="15" style="2" customWidth="1"/>
    <col min="4606" max="4606" width="13.85546875" style="2" customWidth="1"/>
    <col min="4607" max="4607" width="12.7109375" style="2" bestFit="1" customWidth="1"/>
    <col min="4608" max="4608" width="9.7109375" style="2" bestFit="1" customWidth="1"/>
    <col min="4609" max="4609" width="11.140625" style="2" customWidth="1"/>
    <col min="4610" max="4610" width="13.140625" style="2" customWidth="1"/>
    <col min="4611" max="4611" width="12.7109375" style="2" bestFit="1" customWidth="1"/>
    <col min="4612" max="4612" width="11.5703125" style="2" customWidth="1"/>
    <col min="4613" max="4613" width="14.7109375" style="2" customWidth="1"/>
    <col min="4614" max="4614" width="13.7109375" style="2" customWidth="1"/>
    <col min="4615" max="4615" width="12.7109375" style="2" bestFit="1" customWidth="1"/>
    <col min="4616" max="4616" width="9.7109375" style="2" bestFit="1" customWidth="1"/>
    <col min="4617" max="4617" width="11.42578125" style="2" customWidth="1"/>
    <col min="4618" max="4618" width="11.5703125" style="2" bestFit="1" customWidth="1"/>
    <col min="4619" max="4856" width="9.140625" style="2"/>
    <col min="4857" max="4857" width="6.7109375" style="2" bestFit="1" customWidth="1"/>
    <col min="4858" max="4858" width="74.5703125" style="2" customWidth="1"/>
    <col min="4859" max="4859" width="12.7109375" style="2" bestFit="1" customWidth="1"/>
    <col min="4860" max="4860" width="11.28515625" style="2" customWidth="1"/>
    <col min="4861" max="4861" width="15" style="2" customWidth="1"/>
    <col min="4862" max="4862" width="13.85546875" style="2" customWidth="1"/>
    <col min="4863" max="4863" width="12.7109375" style="2" bestFit="1" customWidth="1"/>
    <col min="4864" max="4864" width="9.7109375" style="2" bestFit="1" customWidth="1"/>
    <col min="4865" max="4865" width="11.140625" style="2" customWidth="1"/>
    <col min="4866" max="4866" width="13.140625" style="2" customWidth="1"/>
    <col min="4867" max="4867" width="12.7109375" style="2" bestFit="1" customWidth="1"/>
    <col min="4868" max="4868" width="11.5703125" style="2" customWidth="1"/>
    <col min="4869" max="4869" width="14.7109375" style="2" customWidth="1"/>
    <col min="4870" max="4870" width="13.7109375" style="2" customWidth="1"/>
    <col min="4871" max="4871" width="12.7109375" style="2" bestFit="1" customWidth="1"/>
    <col min="4872" max="4872" width="9.7109375" style="2" bestFit="1" customWidth="1"/>
    <col min="4873" max="4873" width="11.42578125" style="2" customWidth="1"/>
    <col min="4874" max="4874" width="11.5703125" style="2" bestFit="1" customWidth="1"/>
    <col min="4875" max="5112" width="9.140625" style="2"/>
    <col min="5113" max="5113" width="6.7109375" style="2" bestFit="1" customWidth="1"/>
    <col min="5114" max="5114" width="74.5703125" style="2" customWidth="1"/>
    <col min="5115" max="5115" width="12.7109375" style="2" bestFit="1" customWidth="1"/>
    <col min="5116" max="5116" width="11.28515625" style="2" customWidth="1"/>
    <col min="5117" max="5117" width="15" style="2" customWidth="1"/>
    <col min="5118" max="5118" width="13.85546875" style="2" customWidth="1"/>
    <col min="5119" max="5119" width="12.7109375" style="2" bestFit="1" customWidth="1"/>
    <col min="5120" max="5120" width="9.7109375" style="2" bestFit="1" customWidth="1"/>
    <col min="5121" max="5121" width="11.140625" style="2" customWidth="1"/>
    <col min="5122" max="5122" width="13.140625" style="2" customWidth="1"/>
    <col min="5123" max="5123" width="12.7109375" style="2" bestFit="1" customWidth="1"/>
    <col min="5124" max="5124" width="11.5703125" style="2" customWidth="1"/>
    <col min="5125" max="5125" width="14.7109375" style="2" customWidth="1"/>
    <col min="5126" max="5126" width="13.7109375" style="2" customWidth="1"/>
    <col min="5127" max="5127" width="12.7109375" style="2" bestFit="1" customWidth="1"/>
    <col min="5128" max="5128" width="9.7109375" style="2" bestFit="1" customWidth="1"/>
    <col min="5129" max="5129" width="11.42578125" style="2" customWidth="1"/>
    <col min="5130" max="5130" width="11.5703125" style="2" bestFit="1" customWidth="1"/>
    <col min="5131" max="5368" width="9.140625" style="2"/>
    <col min="5369" max="5369" width="6.7109375" style="2" bestFit="1" customWidth="1"/>
    <col min="5370" max="5370" width="74.5703125" style="2" customWidth="1"/>
    <col min="5371" max="5371" width="12.7109375" style="2" bestFit="1" customWidth="1"/>
    <col min="5372" max="5372" width="11.28515625" style="2" customWidth="1"/>
    <col min="5373" max="5373" width="15" style="2" customWidth="1"/>
    <col min="5374" max="5374" width="13.85546875" style="2" customWidth="1"/>
    <col min="5375" max="5375" width="12.7109375" style="2" bestFit="1" customWidth="1"/>
    <col min="5376" max="5376" width="9.7109375" style="2" bestFit="1" customWidth="1"/>
    <col min="5377" max="5377" width="11.140625" style="2" customWidth="1"/>
    <col min="5378" max="5378" width="13.140625" style="2" customWidth="1"/>
    <col min="5379" max="5379" width="12.7109375" style="2" bestFit="1" customWidth="1"/>
    <col min="5380" max="5380" width="11.5703125" style="2" customWidth="1"/>
    <col min="5381" max="5381" width="14.7109375" style="2" customWidth="1"/>
    <col min="5382" max="5382" width="13.7109375" style="2" customWidth="1"/>
    <col min="5383" max="5383" width="12.7109375" style="2" bestFit="1" customWidth="1"/>
    <col min="5384" max="5384" width="9.7109375" style="2" bestFit="1" customWidth="1"/>
    <col min="5385" max="5385" width="11.42578125" style="2" customWidth="1"/>
    <col min="5386" max="5386" width="11.5703125" style="2" bestFit="1" customWidth="1"/>
    <col min="5387" max="5624" width="9.140625" style="2"/>
    <col min="5625" max="5625" width="6.7109375" style="2" bestFit="1" customWidth="1"/>
    <col min="5626" max="5626" width="74.5703125" style="2" customWidth="1"/>
    <col min="5627" max="5627" width="12.7109375" style="2" bestFit="1" customWidth="1"/>
    <col min="5628" max="5628" width="11.28515625" style="2" customWidth="1"/>
    <col min="5629" max="5629" width="15" style="2" customWidth="1"/>
    <col min="5630" max="5630" width="13.85546875" style="2" customWidth="1"/>
    <col min="5631" max="5631" width="12.7109375" style="2" bestFit="1" customWidth="1"/>
    <col min="5632" max="5632" width="9.7109375" style="2" bestFit="1" customWidth="1"/>
    <col min="5633" max="5633" width="11.140625" style="2" customWidth="1"/>
    <col min="5634" max="5634" width="13.140625" style="2" customWidth="1"/>
    <col min="5635" max="5635" width="12.7109375" style="2" bestFit="1" customWidth="1"/>
    <col min="5636" max="5636" width="11.5703125" style="2" customWidth="1"/>
    <col min="5637" max="5637" width="14.7109375" style="2" customWidth="1"/>
    <col min="5638" max="5638" width="13.7109375" style="2" customWidth="1"/>
    <col min="5639" max="5639" width="12.7109375" style="2" bestFit="1" customWidth="1"/>
    <col min="5640" max="5640" width="9.7109375" style="2" bestFit="1" customWidth="1"/>
    <col min="5641" max="5641" width="11.42578125" style="2" customWidth="1"/>
    <col min="5642" max="5642" width="11.5703125" style="2" bestFit="1" customWidth="1"/>
    <col min="5643" max="5880" width="9.140625" style="2"/>
    <col min="5881" max="5881" width="6.7109375" style="2" bestFit="1" customWidth="1"/>
    <col min="5882" max="5882" width="74.5703125" style="2" customWidth="1"/>
    <col min="5883" max="5883" width="12.7109375" style="2" bestFit="1" customWidth="1"/>
    <col min="5884" max="5884" width="11.28515625" style="2" customWidth="1"/>
    <col min="5885" max="5885" width="15" style="2" customWidth="1"/>
    <col min="5886" max="5886" width="13.85546875" style="2" customWidth="1"/>
    <col min="5887" max="5887" width="12.7109375" style="2" bestFit="1" customWidth="1"/>
    <col min="5888" max="5888" width="9.7109375" style="2" bestFit="1" customWidth="1"/>
    <col min="5889" max="5889" width="11.140625" style="2" customWidth="1"/>
    <col min="5890" max="5890" width="13.140625" style="2" customWidth="1"/>
    <col min="5891" max="5891" width="12.7109375" style="2" bestFit="1" customWidth="1"/>
    <col min="5892" max="5892" width="11.5703125" style="2" customWidth="1"/>
    <col min="5893" max="5893" width="14.7109375" style="2" customWidth="1"/>
    <col min="5894" max="5894" width="13.7109375" style="2" customWidth="1"/>
    <col min="5895" max="5895" width="12.7109375" style="2" bestFit="1" customWidth="1"/>
    <col min="5896" max="5896" width="9.7109375" style="2" bestFit="1" customWidth="1"/>
    <col min="5897" max="5897" width="11.42578125" style="2" customWidth="1"/>
    <col min="5898" max="5898" width="11.5703125" style="2" bestFit="1" customWidth="1"/>
    <col min="5899" max="6136" width="9.140625" style="2"/>
    <col min="6137" max="6137" width="6.7109375" style="2" bestFit="1" customWidth="1"/>
    <col min="6138" max="6138" width="74.5703125" style="2" customWidth="1"/>
    <col min="6139" max="6139" width="12.7109375" style="2" bestFit="1" customWidth="1"/>
    <col min="6140" max="6140" width="11.28515625" style="2" customWidth="1"/>
    <col min="6141" max="6141" width="15" style="2" customWidth="1"/>
    <col min="6142" max="6142" width="13.85546875" style="2" customWidth="1"/>
    <col min="6143" max="6143" width="12.7109375" style="2" bestFit="1" customWidth="1"/>
    <col min="6144" max="6144" width="9.7109375" style="2" bestFit="1" customWidth="1"/>
    <col min="6145" max="6145" width="11.140625" style="2" customWidth="1"/>
    <col min="6146" max="6146" width="13.140625" style="2" customWidth="1"/>
    <col min="6147" max="6147" width="12.7109375" style="2" bestFit="1" customWidth="1"/>
    <col min="6148" max="6148" width="11.5703125" style="2" customWidth="1"/>
    <col min="6149" max="6149" width="14.7109375" style="2" customWidth="1"/>
    <col min="6150" max="6150" width="13.7109375" style="2" customWidth="1"/>
    <col min="6151" max="6151" width="12.7109375" style="2" bestFit="1" customWidth="1"/>
    <col min="6152" max="6152" width="9.7109375" style="2" bestFit="1" customWidth="1"/>
    <col min="6153" max="6153" width="11.42578125" style="2" customWidth="1"/>
    <col min="6154" max="6154" width="11.5703125" style="2" bestFit="1" customWidth="1"/>
    <col min="6155" max="6392" width="9.140625" style="2"/>
    <col min="6393" max="6393" width="6.7109375" style="2" bestFit="1" customWidth="1"/>
    <col min="6394" max="6394" width="74.5703125" style="2" customWidth="1"/>
    <col min="6395" max="6395" width="12.7109375" style="2" bestFit="1" customWidth="1"/>
    <col min="6396" max="6396" width="11.28515625" style="2" customWidth="1"/>
    <col min="6397" max="6397" width="15" style="2" customWidth="1"/>
    <col min="6398" max="6398" width="13.85546875" style="2" customWidth="1"/>
    <col min="6399" max="6399" width="12.7109375" style="2" bestFit="1" customWidth="1"/>
    <col min="6400" max="6400" width="9.7109375" style="2" bestFit="1" customWidth="1"/>
    <col min="6401" max="6401" width="11.140625" style="2" customWidth="1"/>
    <col min="6402" max="6402" width="13.140625" style="2" customWidth="1"/>
    <col min="6403" max="6403" width="12.7109375" style="2" bestFit="1" customWidth="1"/>
    <col min="6404" max="6404" width="11.5703125" style="2" customWidth="1"/>
    <col min="6405" max="6405" width="14.7109375" style="2" customWidth="1"/>
    <col min="6406" max="6406" width="13.7109375" style="2" customWidth="1"/>
    <col min="6407" max="6407" width="12.7109375" style="2" bestFit="1" customWidth="1"/>
    <col min="6408" max="6408" width="9.7109375" style="2" bestFit="1" customWidth="1"/>
    <col min="6409" max="6409" width="11.42578125" style="2" customWidth="1"/>
    <col min="6410" max="6410" width="11.5703125" style="2" bestFit="1" customWidth="1"/>
    <col min="6411" max="6648" width="9.140625" style="2"/>
    <col min="6649" max="6649" width="6.7109375" style="2" bestFit="1" customWidth="1"/>
    <col min="6650" max="6650" width="74.5703125" style="2" customWidth="1"/>
    <col min="6651" max="6651" width="12.7109375" style="2" bestFit="1" customWidth="1"/>
    <col min="6652" max="6652" width="11.28515625" style="2" customWidth="1"/>
    <col min="6653" max="6653" width="15" style="2" customWidth="1"/>
    <col min="6654" max="6654" width="13.85546875" style="2" customWidth="1"/>
    <col min="6655" max="6655" width="12.7109375" style="2" bestFit="1" customWidth="1"/>
    <col min="6656" max="6656" width="9.7109375" style="2" bestFit="1" customWidth="1"/>
    <col min="6657" max="6657" width="11.140625" style="2" customWidth="1"/>
    <col min="6658" max="6658" width="13.140625" style="2" customWidth="1"/>
    <col min="6659" max="6659" width="12.7109375" style="2" bestFit="1" customWidth="1"/>
    <col min="6660" max="6660" width="11.5703125" style="2" customWidth="1"/>
    <col min="6661" max="6661" width="14.7109375" style="2" customWidth="1"/>
    <col min="6662" max="6662" width="13.7109375" style="2" customWidth="1"/>
    <col min="6663" max="6663" width="12.7109375" style="2" bestFit="1" customWidth="1"/>
    <col min="6664" max="6664" width="9.7109375" style="2" bestFit="1" customWidth="1"/>
    <col min="6665" max="6665" width="11.42578125" style="2" customWidth="1"/>
    <col min="6666" max="6666" width="11.5703125" style="2" bestFit="1" customWidth="1"/>
    <col min="6667" max="6904" width="9.140625" style="2"/>
    <col min="6905" max="6905" width="6.7109375" style="2" bestFit="1" customWidth="1"/>
    <col min="6906" max="6906" width="74.5703125" style="2" customWidth="1"/>
    <col min="6907" max="6907" width="12.7109375" style="2" bestFit="1" customWidth="1"/>
    <col min="6908" max="6908" width="11.28515625" style="2" customWidth="1"/>
    <col min="6909" max="6909" width="15" style="2" customWidth="1"/>
    <col min="6910" max="6910" width="13.85546875" style="2" customWidth="1"/>
    <col min="6911" max="6911" width="12.7109375" style="2" bestFit="1" customWidth="1"/>
    <col min="6912" max="6912" width="9.7109375" style="2" bestFit="1" customWidth="1"/>
    <col min="6913" max="6913" width="11.140625" style="2" customWidth="1"/>
    <col min="6914" max="6914" width="13.140625" style="2" customWidth="1"/>
    <col min="6915" max="6915" width="12.7109375" style="2" bestFit="1" customWidth="1"/>
    <col min="6916" max="6916" width="11.5703125" style="2" customWidth="1"/>
    <col min="6917" max="6917" width="14.7109375" style="2" customWidth="1"/>
    <col min="6918" max="6918" width="13.7109375" style="2" customWidth="1"/>
    <col min="6919" max="6919" width="12.7109375" style="2" bestFit="1" customWidth="1"/>
    <col min="6920" max="6920" width="9.7109375" style="2" bestFit="1" customWidth="1"/>
    <col min="6921" max="6921" width="11.42578125" style="2" customWidth="1"/>
    <col min="6922" max="6922" width="11.5703125" style="2" bestFit="1" customWidth="1"/>
    <col min="6923" max="7160" width="9.140625" style="2"/>
    <col min="7161" max="7161" width="6.7109375" style="2" bestFit="1" customWidth="1"/>
    <col min="7162" max="7162" width="74.5703125" style="2" customWidth="1"/>
    <col min="7163" max="7163" width="12.7109375" style="2" bestFit="1" customWidth="1"/>
    <col min="7164" max="7164" width="11.28515625" style="2" customWidth="1"/>
    <col min="7165" max="7165" width="15" style="2" customWidth="1"/>
    <col min="7166" max="7166" width="13.85546875" style="2" customWidth="1"/>
    <col min="7167" max="7167" width="12.7109375" style="2" bestFit="1" customWidth="1"/>
    <col min="7168" max="7168" width="9.7109375" style="2" bestFit="1" customWidth="1"/>
    <col min="7169" max="7169" width="11.140625" style="2" customWidth="1"/>
    <col min="7170" max="7170" width="13.140625" style="2" customWidth="1"/>
    <col min="7171" max="7171" width="12.7109375" style="2" bestFit="1" customWidth="1"/>
    <col min="7172" max="7172" width="11.5703125" style="2" customWidth="1"/>
    <col min="7173" max="7173" width="14.7109375" style="2" customWidth="1"/>
    <col min="7174" max="7174" width="13.7109375" style="2" customWidth="1"/>
    <col min="7175" max="7175" width="12.7109375" style="2" bestFit="1" customWidth="1"/>
    <col min="7176" max="7176" width="9.7109375" style="2" bestFit="1" customWidth="1"/>
    <col min="7177" max="7177" width="11.42578125" style="2" customWidth="1"/>
    <col min="7178" max="7178" width="11.5703125" style="2" bestFit="1" customWidth="1"/>
    <col min="7179" max="7416" width="9.140625" style="2"/>
    <col min="7417" max="7417" width="6.7109375" style="2" bestFit="1" customWidth="1"/>
    <col min="7418" max="7418" width="74.5703125" style="2" customWidth="1"/>
    <col min="7419" max="7419" width="12.7109375" style="2" bestFit="1" customWidth="1"/>
    <col min="7420" max="7420" width="11.28515625" style="2" customWidth="1"/>
    <col min="7421" max="7421" width="15" style="2" customWidth="1"/>
    <col min="7422" max="7422" width="13.85546875" style="2" customWidth="1"/>
    <col min="7423" max="7423" width="12.7109375" style="2" bestFit="1" customWidth="1"/>
    <col min="7424" max="7424" width="9.7109375" style="2" bestFit="1" customWidth="1"/>
    <col min="7425" max="7425" width="11.140625" style="2" customWidth="1"/>
    <col min="7426" max="7426" width="13.140625" style="2" customWidth="1"/>
    <col min="7427" max="7427" width="12.7109375" style="2" bestFit="1" customWidth="1"/>
    <col min="7428" max="7428" width="11.5703125" style="2" customWidth="1"/>
    <col min="7429" max="7429" width="14.7109375" style="2" customWidth="1"/>
    <col min="7430" max="7430" width="13.7109375" style="2" customWidth="1"/>
    <col min="7431" max="7431" width="12.7109375" style="2" bestFit="1" customWidth="1"/>
    <col min="7432" max="7432" width="9.7109375" style="2" bestFit="1" customWidth="1"/>
    <col min="7433" max="7433" width="11.42578125" style="2" customWidth="1"/>
    <col min="7434" max="7434" width="11.5703125" style="2" bestFit="1" customWidth="1"/>
    <col min="7435" max="7672" width="9.140625" style="2"/>
    <col min="7673" max="7673" width="6.7109375" style="2" bestFit="1" customWidth="1"/>
    <col min="7674" max="7674" width="74.5703125" style="2" customWidth="1"/>
    <col min="7675" max="7675" width="12.7109375" style="2" bestFit="1" customWidth="1"/>
    <col min="7676" max="7676" width="11.28515625" style="2" customWidth="1"/>
    <col min="7677" max="7677" width="15" style="2" customWidth="1"/>
    <col min="7678" max="7678" width="13.85546875" style="2" customWidth="1"/>
    <col min="7679" max="7679" width="12.7109375" style="2" bestFit="1" customWidth="1"/>
    <col min="7680" max="7680" width="9.7109375" style="2" bestFit="1" customWidth="1"/>
    <col min="7681" max="7681" width="11.140625" style="2" customWidth="1"/>
    <col min="7682" max="7682" width="13.140625" style="2" customWidth="1"/>
    <col min="7683" max="7683" width="12.7109375" style="2" bestFit="1" customWidth="1"/>
    <col min="7684" max="7684" width="11.5703125" style="2" customWidth="1"/>
    <col min="7685" max="7685" width="14.7109375" style="2" customWidth="1"/>
    <col min="7686" max="7686" width="13.7109375" style="2" customWidth="1"/>
    <col min="7687" max="7687" width="12.7109375" style="2" bestFit="1" customWidth="1"/>
    <col min="7688" max="7688" width="9.7109375" style="2" bestFit="1" customWidth="1"/>
    <col min="7689" max="7689" width="11.42578125" style="2" customWidth="1"/>
    <col min="7690" max="7690" width="11.5703125" style="2" bestFit="1" customWidth="1"/>
    <col min="7691" max="7928" width="9.140625" style="2"/>
    <col min="7929" max="7929" width="6.7109375" style="2" bestFit="1" customWidth="1"/>
    <col min="7930" max="7930" width="74.5703125" style="2" customWidth="1"/>
    <col min="7931" max="7931" width="12.7109375" style="2" bestFit="1" customWidth="1"/>
    <col min="7932" max="7932" width="11.28515625" style="2" customWidth="1"/>
    <col min="7933" max="7933" width="15" style="2" customWidth="1"/>
    <col min="7934" max="7934" width="13.85546875" style="2" customWidth="1"/>
    <col min="7935" max="7935" width="12.7109375" style="2" bestFit="1" customWidth="1"/>
    <col min="7936" max="7936" width="9.7109375" style="2" bestFit="1" customWidth="1"/>
    <col min="7937" max="7937" width="11.140625" style="2" customWidth="1"/>
    <col min="7938" max="7938" width="13.140625" style="2" customWidth="1"/>
    <col min="7939" max="7939" width="12.7109375" style="2" bestFit="1" customWidth="1"/>
    <col min="7940" max="7940" width="11.5703125" style="2" customWidth="1"/>
    <col min="7941" max="7941" width="14.7109375" style="2" customWidth="1"/>
    <col min="7942" max="7942" width="13.7109375" style="2" customWidth="1"/>
    <col min="7943" max="7943" width="12.7109375" style="2" bestFit="1" customWidth="1"/>
    <col min="7944" max="7944" width="9.7109375" style="2" bestFit="1" customWidth="1"/>
    <col min="7945" max="7945" width="11.42578125" style="2" customWidth="1"/>
    <col min="7946" max="7946" width="11.5703125" style="2" bestFit="1" customWidth="1"/>
    <col min="7947" max="8184" width="9.140625" style="2"/>
    <col min="8185" max="8185" width="6.7109375" style="2" bestFit="1" customWidth="1"/>
    <col min="8186" max="8186" width="74.5703125" style="2" customWidth="1"/>
    <col min="8187" max="8187" width="12.7109375" style="2" bestFit="1" customWidth="1"/>
    <col min="8188" max="8188" width="11.28515625" style="2" customWidth="1"/>
    <col min="8189" max="8189" width="15" style="2" customWidth="1"/>
    <col min="8190" max="8190" width="13.85546875" style="2" customWidth="1"/>
    <col min="8191" max="8191" width="12.7109375" style="2" bestFit="1" customWidth="1"/>
    <col min="8192" max="8192" width="9.7109375" style="2" bestFit="1" customWidth="1"/>
    <col min="8193" max="8193" width="11.140625" style="2" customWidth="1"/>
    <col min="8194" max="8194" width="13.140625" style="2" customWidth="1"/>
    <col min="8195" max="8195" width="12.7109375" style="2" bestFit="1" customWidth="1"/>
    <col min="8196" max="8196" width="11.5703125" style="2" customWidth="1"/>
    <col min="8197" max="8197" width="14.7109375" style="2" customWidth="1"/>
    <col min="8198" max="8198" width="13.7109375" style="2" customWidth="1"/>
    <col min="8199" max="8199" width="12.7109375" style="2" bestFit="1" customWidth="1"/>
    <col min="8200" max="8200" width="9.7109375" style="2" bestFit="1" customWidth="1"/>
    <col min="8201" max="8201" width="11.42578125" style="2" customWidth="1"/>
    <col min="8202" max="8202" width="11.5703125" style="2" bestFit="1" customWidth="1"/>
    <col min="8203" max="8440" width="9.140625" style="2"/>
    <col min="8441" max="8441" width="6.7109375" style="2" bestFit="1" customWidth="1"/>
    <col min="8442" max="8442" width="74.5703125" style="2" customWidth="1"/>
    <col min="8443" max="8443" width="12.7109375" style="2" bestFit="1" customWidth="1"/>
    <col min="8444" max="8444" width="11.28515625" style="2" customWidth="1"/>
    <col min="8445" max="8445" width="15" style="2" customWidth="1"/>
    <col min="8446" max="8446" width="13.85546875" style="2" customWidth="1"/>
    <col min="8447" max="8447" width="12.7109375" style="2" bestFit="1" customWidth="1"/>
    <col min="8448" max="8448" width="9.7109375" style="2" bestFit="1" customWidth="1"/>
    <col min="8449" max="8449" width="11.140625" style="2" customWidth="1"/>
    <col min="8450" max="8450" width="13.140625" style="2" customWidth="1"/>
    <col min="8451" max="8451" width="12.7109375" style="2" bestFit="1" customWidth="1"/>
    <col min="8452" max="8452" width="11.5703125" style="2" customWidth="1"/>
    <col min="8453" max="8453" width="14.7109375" style="2" customWidth="1"/>
    <col min="8454" max="8454" width="13.7109375" style="2" customWidth="1"/>
    <col min="8455" max="8455" width="12.7109375" style="2" bestFit="1" customWidth="1"/>
    <col min="8456" max="8456" width="9.7109375" style="2" bestFit="1" customWidth="1"/>
    <col min="8457" max="8457" width="11.42578125" style="2" customWidth="1"/>
    <col min="8458" max="8458" width="11.5703125" style="2" bestFit="1" customWidth="1"/>
    <col min="8459" max="8696" width="9.140625" style="2"/>
    <col min="8697" max="8697" width="6.7109375" style="2" bestFit="1" customWidth="1"/>
    <col min="8698" max="8698" width="74.5703125" style="2" customWidth="1"/>
    <col min="8699" max="8699" width="12.7109375" style="2" bestFit="1" customWidth="1"/>
    <col min="8700" max="8700" width="11.28515625" style="2" customWidth="1"/>
    <col min="8701" max="8701" width="15" style="2" customWidth="1"/>
    <col min="8702" max="8702" width="13.85546875" style="2" customWidth="1"/>
    <col min="8703" max="8703" width="12.7109375" style="2" bestFit="1" customWidth="1"/>
    <col min="8704" max="8704" width="9.7109375" style="2" bestFit="1" customWidth="1"/>
    <col min="8705" max="8705" width="11.140625" style="2" customWidth="1"/>
    <col min="8706" max="8706" width="13.140625" style="2" customWidth="1"/>
    <col min="8707" max="8707" width="12.7109375" style="2" bestFit="1" customWidth="1"/>
    <col min="8708" max="8708" width="11.5703125" style="2" customWidth="1"/>
    <col min="8709" max="8709" width="14.7109375" style="2" customWidth="1"/>
    <col min="8710" max="8710" width="13.7109375" style="2" customWidth="1"/>
    <col min="8711" max="8711" width="12.7109375" style="2" bestFit="1" customWidth="1"/>
    <col min="8712" max="8712" width="9.7109375" style="2" bestFit="1" customWidth="1"/>
    <col min="8713" max="8713" width="11.42578125" style="2" customWidth="1"/>
    <col min="8714" max="8714" width="11.5703125" style="2" bestFit="1" customWidth="1"/>
    <col min="8715" max="8952" width="9.140625" style="2"/>
    <col min="8953" max="8953" width="6.7109375" style="2" bestFit="1" customWidth="1"/>
    <col min="8954" max="8954" width="74.5703125" style="2" customWidth="1"/>
    <col min="8955" max="8955" width="12.7109375" style="2" bestFit="1" customWidth="1"/>
    <col min="8956" max="8956" width="11.28515625" style="2" customWidth="1"/>
    <col min="8957" max="8957" width="15" style="2" customWidth="1"/>
    <col min="8958" max="8958" width="13.85546875" style="2" customWidth="1"/>
    <col min="8959" max="8959" width="12.7109375" style="2" bestFit="1" customWidth="1"/>
    <col min="8960" max="8960" width="9.7109375" style="2" bestFit="1" customWidth="1"/>
    <col min="8961" max="8961" width="11.140625" style="2" customWidth="1"/>
    <col min="8962" max="8962" width="13.140625" style="2" customWidth="1"/>
    <col min="8963" max="8963" width="12.7109375" style="2" bestFit="1" customWidth="1"/>
    <col min="8964" max="8964" width="11.5703125" style="2" customWidth="1"/>
    <col min="8965" max="8965" width="14.7109375" style="2" customWidth="1"/>
    <col min="8966" max="8966" width="13.7109375" style="2" customWidth="1"/>
    <col min="8967" max="8967" width="12.7109375" style="2" bestFit="1" customWidth="1"/>
    <col min="8968" max="8968" width="9.7109375" style="2" bestFit="1" customWidth="1"/>
    <col min="8969" max="8969" width="11.42578125" style="2" customWidth="1"/>
    <col min="8970" max="8970" width="11.5703125" style="2" bestFit="1" customWidth="1"/>
    <col min="8971" max="9208" width="9.140625" style="2"/>
    <col min="9209" max="9209" width="6.7109375" style="2" bestFit="1" customWidth="1"/>
    <col min="9210" max="9210" width="74.5703125" style="2" customWidth="1"/>
    <col min="9211" max="9211" width="12.7109375" style="2" bestFit="1" customWidth="1"/>
    <col min="9212" max="9212" width="11.28515625" style="2" customWidth="1"/>
    <col min="9213" max="9213" width="15" style="2" customWidth="1"/>
    <col min="9214" max="9214" width="13.85546875" style="2" customWidth="1"/>
    <col min="9215" max="9215" width="12.7109375" style="2" bestFit="1" customWidth="1"/>
    <col min="9216" max="9216" width="9.7109375" style="2" bestFit="1" customWidth="1"/>
    <col min="9217" max="9217" width="11.140625" style="2" customWidth="1"/>
    <col min="9218" max="9218" width="13.140625" style="2" customWidth="1"/>
    <col min="9219" max="9219" width="12.7109375" style="2" bestFit="1" customWidth="1"/>
    <col min="9220" max="9220" width="11.5703125" style="2" customWidth="1"/>
    <col min="9221" max="9221" width="14.7109375" style="2" customWidth="1"/>
    <col min="9222" max="9222" width="13.7109375" style="2" customWidth="1"/>
    <col min="9223" max="9223" width="12.7109375" style="2" bestFit="1" customWidth="1"/>
    <col min="9224" max="9224" width="9.7109375" style="2" bestFit="1" customWidth="1"/>
    <col min="9225" max="9225" width="11.42578125" style="2" customWidth="1"/>
    <col min="9226" max="9226" width="11.5703125" style="2" bestFit="1" customWidth="1"/>
    <col min="9227" max="9464" width="9.140625" style="2"/>
    <col min="9465" max="9465" width="6.7109375" style="2" bestFit="1" customWidth="1"/>
    <col min="9466" max="9466" width="74.5703125" style="2" customWidth="1"/>
    <col min="9467" max="9467" width="12.7109375" style="2" bestFit="1" customWidth="1"/>
    <col min="9468" max="9468" width="11.28515625" style="2" customWidth="1"/>
    <col min="9469" max="9469" width="15" style="2" customWidth="1"/>
    <col min="9470" max="9470" width="13.85546875" style="2" customWidth="1"/>
    <col min="9471" max="9471" width="12.7109375" style="2" bestFit="1" customWidth="1"/>
    <col min="9472" max="9472" width="9.7109375" style="2" bestFit="1" customWidth="1"/>
    <col min="9473" max="9473" width="11.140625" style="2" customWidth="1"/>
    <col min="9474" max="9474" width="13.140625" style="2" customWidth="1"/>
    <col min="9475" max="9475" width="12.7109375" style="2" bestFit="1" customWidth="1"/>
    <col min="9476" max="9476" width="11.5703125" style="2" customWidth="1"/>
    <col min="9477" max="9477" width="14.7109375" style="2" customWidth="1"/>
    <col min="9478" max="9478" width="13.7109375" style="2" customWidth="1"/>
    <col min="9479" max="9479" width="12.7109375" style="2" bestFit="1" customWidth="1"/>
    <col min="9480" max="9480" width="9.7109375" style="2" bestFit="1" customWidth="1"/>
    <col min="9481" max="9481" width="11.42578125" style="2" customWidth="1"/>
    <col min="9482" max="9482" width="11.5703125" style="2" bestFit="1" customWidth="1"/>
    <col min="9483" max="9720" width="9.140625" style="2"/>
    <col min="9721" max="9721" width="6.7109375" style="2" bestFit="1" customWidth="1"/>
    <col min="9722" max="9722" width="74.5703125" style="2" customWidth="1"/>
    <col min="9723" max="9723" width="12.7109375" style="2" bestFit="1" customWidth="1"/>
    <col min="9724" max="9724" width="11.28515625" style="2" customWidth="1"/>
    <col min="9725" max="9725" width="15" style="2" customWidth="1"/>
    <col min="9726" max="9726" width="13.85546875" style="2" customWidth="1"/>
    <col min="9727" max="9727" width="12.7109375" style="2" bestFit="1" customWidth="1"/>
    <col min="9728" max="9728" width="9.7109375" style="2" bestFit="1" customWidth="1"/>
    <col min="9729" max="9729" width="11.140625" style="2" customWidth="1"/>
    <col min="9730" max="9730" width="13.140625" style="2" customWidth="1"/>
    <col min="9731" max="9731" width="12.7109375" style="2" bestFit="1" customWidth="1"/>
    <col min="9732" max="9732" width="11.5703125" style="2" customWidth="1"/>
    <col min="9733" max="9733" width="14.7109375" style="2" customWidth="1"/>
    <col min="9734" max="9734" width="13.7109375" style="2" customWidth="1"/>
    <col min="9735" max="9735" width="12.7109375" style="2" bestFit="1" customWidth="1"/>
    <col min="9736" max="9736" width="9.7109375" style="2" bestFit="1" customWidth="1"/>
    <col min="9737" max="9737" width="11.42578125" style="2" customWidth="1"/>
    <col min="9738" max="9738" width="11.5703125" style="2" bestFit="1" customWidth="1"/>
    <col min="9739" max="9976" width="9.140625" style="2"/>
    <col min="9977" max="9977" width="6.7109375" style="2" bestFit="1" customWidth="1"/>
    <col min="9978" max="9978" width="74.5703125" style="2" customWidth="1"/>
    <col min="9979" max="9979" width="12.7109375" style="2" bestFit="1" customWidth="1"/>
    <col min="9980" max="9980" width="11.28515625" style="2" customWidth="1"/>
    <col min="9981" max="9981" width="15" style="2" customWidth="1"/>
    <col min="9982" max="9982" width="13.85546875" style="2" customWidth="1"/>
    <col min="9983" max="9983" width="12.7109375" style="2" bestFit="1" customWidth="1"/>
    <col min="9984" max="9984" width="9.7109375" style="2" bestFit="1" customWidth="1"/>
    <col min="9985" max="9985" width="11.140625" style="2" customWidth="1"/>
    <col min="9986" max="9986" width="13.140625" style="2" customWidth="1"/>
    <col min="9987" max="9987" width="12.7109375" style="2" bestFit="1" customWidth="1"/>
    <col min="9988" max="9988" width="11.5703125" style="2" customWidth="1"/>
    <col min="9989" max="9989" width="14.7109375" style="2" customWidth="1"/>
    <col min="9990" max="9990" width="13.7109375" style="2" customWidth="1"/>
    <col min="9991" max="9991" width="12.7109375" style="2" bestFit="1" customWidth="1"/>
    <col min="9992" max="9992" width="9.7109375" style="2" bestFit="1" customWidth="1"/>
    <col min="9993" max="9993" width="11.42578125" style="2" customWidth="1"/>
    <col min="9994" max="9994" width="11.5703125" style="2" bestFit="1" customWidth="1"/>
    <col min="9995" max="10232" width="9.140625" style="2"/>
    <col min="10233" max="10233" width="6.7109375" style="2" bestFit="1" customWidth="1"/>
    <col min="10234" max="10234" width="74.5703125" style="2" customWidth="1"/>
    <col min="10235" max="10235" width="12.7109375" style="2" bestFit="1" customWidth="1"/>
    <col min="10236" max="10236" width="11.28515625" style="2" customWidth="1"/>
    <col min="10237" max="10237" width="15" style="2" customWidth="1"/>
    <col min="10238" max="10238" width="13.85546875" style="2" customWidth="1"/>
    <col min="10239" max="10239" width="12.7109375" style="2" bestFit="1" customWidth="1"/>
    <col min="10240" max="10240" width="9.7109375" style="2" bestFit="1" customWidth="1"/>
    <col min="10241" max="10241" width="11.140625" style="2" customWidth="1"/>
    <col min="10242" max="10242" width="13.140625" style="2" customWidth="1"/>
    <col min="10243" max="10243" width="12.7109375" style="2" bestFit="1" customWidth="1"/>
    <col min="10244" max="10244" width="11.5703125" style="2" customWidth="1"/>
    <col min="10245" max="10245" width="14.7109375" style="2" customWidth="1"/>
    <col min="10246" max="10246" width="13.7109375" style="2" customWidth="1"/>
    <col min="10247" max="10247" width="12.7109375" style="2" bestFit="1" customWidth="1"/>
    <col min="10248" max="10248" width="9.7109375" style="2" bestFit="1" customWidth="1"/>
    <col min="10249" max="10249" width="11.42578125" style="2" customWidth="1"/>
    <col min="10250" max="10250" width="11.5703125" style="2" bestFit="1" customWidth="1"/>
    <col min="10251" max="10488" width="9.140625" style="2"/>
    <col min="10489" max="10489" width="6.7109375" style="2" bestFit="1" customWidth="1"/>
    <col min="10490" max="10490" width="74.5703125" style="2" customWidth="1"/>
    <col min="10491" max="10491" width="12.7109375" style="2" bestFit="1" customWidth="1"/>
    <col min="10492" max="10492" width="11.28515625" style="2" customWidth="1"/>
    <col min="10493" max="10493" width="15" style="2" customWidth="1"/>
    <col min="10494" max="10494" width="13.85546875" style="2" customWidth="1"/>
    <col min="10495" max="10495" width="12.7109375" style="2" bestFit="1" customWidth="1"/>
    <col min="10496" max="10496" width="9.7109375" style="2" bestFit="1" customWidth="1"/>
    <col min="10497" max="10497" width="11.140625" style="2" customWidth="1"/>
    <col min="10498" max="10498" width="13.140625" style="2" customWidth="1"/>
    <col min="10499" max="10499" width="12.7109375" style="2" bestFit="1" customWidth="1"/>
    <col min="10500" max="10500" width="11.5703125" style="2" customWidth="1"/>
    <col min="10501" max="10501" width="14.7109375" style="2" customWidth="1"/>
    <col min="10502" max="10502" width="13.7109375" style="2" customWidth="1"/>
    <col min="10503" max="10503" width="12.7109375" style="2" bestFit="1" customWidth="1"/>
    <col min="10504" max="10504" width="9.7109375" style="2" bestFit="1" customWidth="1"/>
    <col min="10505" max="10505" width="11.42578125" style="2" customWidth="1"/>
    <col min="10506" max="10506" width="11.5703125" style="2" bestFit="1" customWidth="1"/>
    <col min="10507" max="10744" width="9.140625" style="2"/>
    <col min="10745" max="10745" width="6.7109375" style="2" bestFit="1" customWidth="1"/>
    <col min="10746" max="10746" width="74.5703125" style="2" customWidth="1"/>
    <col min="10747" max="10747" width="12.7109375" style="2" bestFit="1" customWidth="1"/>
    <col min="10748" max="10748" width="11.28515625" style="2" customWidth="1"/>
    <col min="10749" max="10749" width="15" style="2" customWidth="1"/>
    <col min="10750" max="10750" width="13.85546875" style="2" customWidth="1"/>
    <col min="10751" max="10751" width="12.7109375" style="2" bestFit="1" customWidth="1"/>
    <col min="10752" max="10752" width="9.7109375" style="2" bestFit="1" customWidth="1"/>
    <col min="10753" max="10753" width="11.140625" style="2" customWidth="1"/>
    <col min="10754" max="10754" width="13.140625" style="2" customWidth="1"/>
    <col min="10755" max="10755" width="12.7109375" style="2" bestFit="1" customWidth="1"/>
    <col min="10756" max="10756" width="11.5703125" style="2" customWidth="1"/>
    <col min="10757" max="10757" width="14.7109375" style="2" customWidth="1"/>
    <col min="10758" max="10758" width="13.7109375" style="2" customWidth="1"/>
    <col min="10759" max="10759" width="12.7109375" style="2" bestFit="1" customWidth="1"/>
    <col min="10760" max="10760" width="9.7109375" style="2" bestFit="1" customWidth="1"/>
    <col min="10761" max="10761" width="11.42578125" style="2" customWidth="1"/>
    <col min="10762" max="10762" width="11.5703125" style="2" bestFit="1" customWidth="1"/>
    <col min="10763" max="11000" width="9.140625" style="2"/>
    <col min="11001" max="11001" width="6.7109375" style="2" bestFit="1" customWidth="1"/>
    <col min="11002" max="11002" width="74.5703125" style="2" customWidth="1"/>
    <col min="11003" max="11003" width="12.7109375" style="2" bestFit="1" customWidth="1"/>
    <col min="11004" max="11004" width="11.28515625" style="2" customWidth="1"/>
    <col min="11005" max="11005" width="15" style="2" customWidth="1"/>
    <col min="11006" max="11006" width="13.85546875" style="2" customWidth="1"/>
    <col min="11007" max="11007" width="12.7109375" style="2" bestFit="1" customWidth="1"/>
    <col min="11008" max="11008" width="9.7109375" style="2" bestFit="1" customWidth="1"/>
    <col min="11009" max="11009" width="11.140625" style="2" customWidth="1"/>
    <col min="11010" max="11010" width="13.140625" style="2" customWidth="1"/>
    <col min="11011" max="11011" width="12.7109375" style="2" bestFit="1" customWidth="1"/>
    <col min="11012" max="11012" width="11.5703125" style="2" customWidth="1"/>
    <col min="11013" max="11013" width="14.7109375" style="2" customWidth="1"/>
    <col min="11014" max="11014" width="13.7109375" style="2" customWidth="1"/>
    <col min="11015" max="11015" width="12.7109375" style="2" bestFit="1" customWidth="1"/>
    <col min="11016" max="11016" width="9.7109375" style="2" bestFit="1" customWidth="1"/>
    <col min="11017" max="11017" width="11.42578125" style="2" customWidth="1"/>
    <col min="11018" max="11018" width="11.5703125" style="2" bestFit="1" customWidth="1"/>
    <col min="11019" max="11256" width="9.140625" style="2"/>
    <col min="11257" max="11257" width="6.7109375" style="2" bestFit="1" customWidth="1"/>
    <col min="11258" max="11258" width="74.5703125" style="2" customWidth="1"/>
    <col min="11259" max="11259" width="12.7109375" style="2" bestFit="1" customWidth="1"/>
    <col min="11260" max="11260" width="11.28515625" style="2" customWidth="1"/>
    <col min="11261" max="11261" width="15" style="2" customWidth="1"/>
    <col min="11262" max="11262" width="13.85546875" style="2" customWidth="1"/>
    <col min="11263" max="11263" width="12.7109375" style="2" bestFit="1" customWidth="1"/>
    <col min="11264" max="11264" width="9.7109375" style="2" bestFit="1" customWidth="1"/>
    <col min="11265" max="11265" width="11.140625" style="2" customWidth="1"/>
    <col min="11266" max="11266" width="13.140625" style="2" customWidth="1"/>
    <col min="11267" max="11267" width="12.7109375" style="2" bestFit="1" customWidth="1"/>
    <col min="11268" max="11268" width="11.5703125" style="2" customWidth="1"/>
    <col min="11269" max="11269" width="14.7109375" style="2" customWidth="1"/>
    <col min="11270" max="11270" width="13.7109375" style="2" customWidth="1"/>
    <col min="11271" max="11271" width="12.7109375" style="2" bestFit="1" customWidth="1"/>
    <col min="11272" max="11272" width="9.7109375" style="2" bestFit="1" customWidth="1"/>
    <col min="11273" max="11273" width="11.42578125" style="2" customWidth="1"/>
    <col min="11274" max="11274" width="11.5703125" style="2" bestFit="1" customWidth="1"/>
    <col min="11275" max="11512" width="9.140625" style="2"/>
    <col min="11513" max="11513" width="6.7109375" style="2" bestFit="1" customWidth="1"/>
    <col min="11514" max="11514" width="74.5703125" style="2" customWidth="1"/>
    <col min="11515" max="11515" width="12.7109375" style="2" bestFit="1" customWidth="1"/>
    <col min="11516" max="11516" width="11.28515625" style="2" customWidth="1"/>
    <col min="11517" max="11517" width="15" style="2" customWidth="1"/>
    <col min="11518" max="11518" width="13.85546875" style="2" customWidth="1"/>
    <col min="11519" max="11519" width="12.7109375" style="2" bestFit="1" customWidth="1"/>
    <col min="11520" max="11520" width="9.7109375" style="2" bestFit="1" customWidth="1"/>
    <col min="11521" max="11521" width="11.140625" style="2" customWidth="1"/>
    <col min="11522" max="11522" width="13.140625" style="2" customWidth="1"/>
    <col min="11523" max="11523" width="12.7109375" style="2" bestFit="1" customWidth="1"/>
    <col min="11524" max="11524" width="11.5703125" style="2" customWidth="1"/>
    <col min="11525" max="11525" width="14.7109375" style="2" customWidth="1"/>
    <col min="11526" max="11526" width="13.7109375" style="2" customWidth="1"/>
    <col min="11527" max="11527" width="12.7109375" style="2" bestFit="1" customWidth="1"/>
    <col min="11528" max="11528" width="9.7109375" style="2" bestFit="1" customWidth="1"/>
    <col min="11529" max="11529" width="11.42578125" style="2" customWidth="1"/>
    <col min="11530" max="11530" width="11.5703125" style="2" bestFit="1" customWidth="1"/>
    <col min="11531" max="11768" width="9.140625" style="2"/>
    <col min="11769" max="11769" width="6.7109375" style="2" bestFit="1" customWidth="1"/>
    <col min="11770" max="11770" width="74.5703125" style="2" customWidth="1"/>
    <col min="11771" max="11771" width="12.7109375" style="2" bestFit="1" customWidth="1"/>
    <col min="11772" max="11772" width="11.28515625" style="2" customWidth="1"/>
    <col min="11773" max="11773" width="15" style="2" customWidth="1"/>
    <col min="11774" max="11774" width="13.85546875" style="2" customWidth="1"/>
    <col min="11775" max="11775" width="12.7109375" style="2" bestFit="1" customWidth="1"/>
    <col min="11776" max="11776" width="9.7109375" style="2" bestFit="1" customWidth="1"/>
    <col min="11777" max="11777" width="11.140625" style="2" customWidth="1"/>
    <col min="11778" max="11778" width="13.140625" style="2" customWidth="1"/>
    <col min="11779" max="11779" width="12.7109375" style="2" bestFit="1" customWidth="1"/>
    <col min="11780" max="11780" width="11.5703125" style="2" customWidth="1"/>
    <col min="11781" max="11781" width="14.7109375" style="2" customWidth="1"/>
    <col min="11782" max="11782" width="13.7109375" style="2" customWidth="1"/>
    <col min="11783" max="11783" width="12.7109375" style="2" bestFit="1" customWidth="1"/>
    <col min="11784" max="11784" width="9.7109375" style="2" bestFit="1" customWidth="1"/>
    <col min="11785" max="11785" width="11.42578125" style="2" customWidth="1"/>
    <col min="11786" max="11786" width="11.5703125" style="2" bestFit="1" customWidth="1"/>
    <col min="11787" max="12024" width="9.140625" style="2"/>
    <col min="12025" max="12025" width="6.7109375" style="2" bestFit="1" customWidth="1"/>
    <col min="12026" max="12026" width="74.5703125" style="2" customWidth="1"/>
    <col min="12027" max="12027" width="12.7109375" style="2" bestFit="1" customWidth="1"/>
    <col min="12028" max="12028" width="11.28515625" style="2" customWidth="1"/>
    <col min="12029" max="12029" width="15" style="2" customWidth="1"/>
    <col min="12030" max="12030" width="13.85546875" style="2" customWidth="1"/>
    <col min="12031" max="12031" width="12.7109375" style="2" bestFit="1" customWidth="1"/>
    <col min="12032" max="12032" width="9.7109375" style="2" bestFit="1" customWidth="1"/>
    <col min="12033" max="12033" width="11.140625" style="2" customWidth="1"/>
    <col min="12034" max="12034" width="13.140625" style="2" customWidth="1"/>
    <col min="12035" max="12035" width="12.7109375" style="2" bestFit="1" customWidth="1"/>
    <col min="12036" max="12036" width="11.5703125" style="2" customWidth="1"/>
    <col min="12037" max="12037" width="14.7109375" style="2" customWidth="1"/>
    <col min="12038" max="12038" width="13.7109375" style="2" customWidth="1"/>
    <col min="12039" max="12039" width="12.7109375" style="2" bestFit="1" customWidth="1"/>
    <col min="12040" max="12040" width="9.7109375" style="2" bestFit="1" customWidth="1"/>
    <col min="12041" max="12041" width="11.42578125" style="2" customWidth="1"/>
    <col min="12042" max="12042" width="11.5703125" style="2" bestFit="1" customWidth="1"/>
    <col min="12043" max="12280" width="9.140625" style="2"/>
    <col min="12281" max="12281" width="6.7109375" style="2" bestFit="1" customWidth="1"/>
    <col min="12282" max="12282" width="74.5703125" style="2" customWidth="1"/>
    <col min="12283" max="12283" width="12.7109375" style="2" bestFit="1" customWidth="1"/>
    <col min="12284" max="12284" width="11.28515625" style="2" customWidth="1"/>
    <col min="12285" max="12285" width="15" style="2" customWidth="1"/>
    <col min="12286" max="12286" width="13.85546875" style="2" customWidth="1"/>
    <col min="12287" max="12287" width="12.7109375" style="2" bestFit="1" customWidth="1"/>
    <col min="12288" max="12288" width="9.7109375" style="2" bestFit="1" customWidth="1"/>
    <col min="12289" max="12289" width="11.140625" style="2" customWidth="1"/>
    <col min="12290" max="12290" width="13.140625" style="2" customWidth="1"/>
    <col min="12291" max="12291" width="12.7109375" style="2" bestFit="1" customWidth="1"/>
    <col min="12292" max="12292" width="11.5703125" style="2" customWidth="1"/>
    <col min="12293" max="12293" width="14.7109375" style="2" customWidth="1"/>
    <col min="12294" max="12294" width="13.7109375" style="2" customWidth="1"/>
    <col min="12295" max="12295" width="12.7109375" style="2" bestFit="1" customWidth="1"/>
    <col min="12296" max="12296" width="9.7109375" style="2" bestFit="1" customWidth="1"/>
    <col min="12297" max="12297" width="11.42578125" style="2" customWidth="1"/>
    <col min="12298" max="12298" width="11.5703125" style="2" bestFit="1" customWidth="1"/>
    <col min="12299" max="12536" width="9.140625" style="2"/>
    <col min="12537" max="12537" width="6.7109375" style="2" bestFit="1" customWidth="1"/>
    <col min="12538" max="12538" width="74.5703125" style="2" customWidth="1"/>
    <col min="12539" max="12539" width="12.7109375" style="2" bestFit="1" customWidth="1"/>
    <col min="12540" max="12540" width="11.28515625" style="2" customWidth="1"/>
    <col min="12541" max="12541" width="15" style="2" customWidth="1"/>
    <col min="12542" max="12542" width="13.85546875" style="2" customWidth="1"/>
    <col min="12543" max="12543" width="12.7109375" style="2" bestFit="1" customWidth="1"/>
    <col min="12544" max="12544" width="9.7109375" style="2" bestFit="1" customWidth="1"/>
    <col min="12545" max="12545" width="11.140625" style="2" customWidth="1"/>
    <col min="12546" max="12546" width="13.140625" style="2" customWidth="1"/>
    <col min="12547" max="12547" width="12.7109375" style="2" bestFit="1" customWidth="1"/>
    <col min="12548" max="12548" width="11.5703125" style="2" customWidth="1"/>
    <col min="12549" max="12549" width="14.7109375" style="2" customWidth="1"/>
    <col min="12550" max="12550" width="13.7109375" style="2" customWidth="1"/>
    <col min="12551" max="12551" width="12.7109375" style="2" bestFit="1" customWidth="1"/>
    <col min="12552" max="12552" width="9.7109375" style="2" bestFit="1" customWidth="1"/>
    <col min="12553" max="12553" width="11.42578125" style="2" customWidth="1"/>
    <col min="12554" max="12554" width="11.5703125" style="2" bestFit="1" customWidth="1"/>
    <col min="12555" max="12792" width="9.140625" style="2"/>
    <col min="12793" max="12793" width="6.7109375" style="2" bestFit="1" customWidth="1"/>
    <col min="12794" max="12794" width="74.5703125" style="2" customWidth="1"/>
    <col min="12795" max="12795" width="12.7109375" style="2" bestFit="1" customWidth="1"/>
    <col min="12796" max="12796" width="11.28515625" style="2" customWidth="1"/>
    <col min="12797" max="12797" width="15" style="2" customWidth="1"/>
    <col min="12798" max="12798" width="13.85546875" style="2" customWidth="1"/>
    <col min="12799" max="12799" width="12.7109375" style="2" bestFit="1" customWidth="1"/>
    <col min="12800" max="12800" width="9.7109375" style="2" bestFit="1" customWidth="1"/>
    <col min="12801" max="12801" width="11.140625" style="2" customWidth="1"/>
    <col min="12802" max="12802" width="13.140625" style="2" customWidth="1"/>
    <col min="12803" max="12803" width="12.7109375" style="2" bestFit="1" customWidth="1"/>
    <col min="12804" max="12804" width="11.5703125" style="2" customWidth="1"/>
    <col min="12805" max="12805" width="14.7109375" style="2" customWidth="1"/>
    <col min="12806" max="12806" width="13.7109375" style="2" customWidth="1"/>
    <col min="12807" max="12807" width="12.7109375" style="2" bestFit="1" customWidth="1"/>
    <col min="12808" max="12808" width="9.7109375" style="2" bestFit="1" customWidth="1"/>
    <col min="12809" max="12809" width="11.42578125" style="2" customWidth="1"/>
    <col min="12810" max="12810" width="11.5703125" style="2" bestFit="1" customWidth="1"/>
    <col min="12811" max="13048" width="9.140625" style="2"/>
    <col min="13049" max="13049" width="6.7109375" style="2" bestFit="1" customWidth="1"/>
    <col min="13050" max="13050" width="74.5703125" style="2" customWidth="1"/>
    <col min="13051" max="13051" width="12.7109375" style="2" bestFit="1" customWidth="1"/>
    <col min="13052" max="13052" width="11.28515625" style="2" customWidth="1"/>
    <col min="13053" max="13053" width="15" style="2" customWidth="1"/>
    <col min="13054" max="13054" width="13.85546875" style="2" customWidth="1"/>
    <col min="13055" max="13055" width="12.7109375" style="2" bestFit="1" customWidth="1"/>
    <col min="13056" max="13056" width="9.7109375" style="2" bestFit="1" customWidth="1"/>
    <col min="13057" max="13057" width="11.140625" style="2" customWidth="1"/>
    <col min="13058" max="13058" width="13.140625" style="2" customWidth="1"/>
    <col min="13059" max="13059" width="12.7109375" style="2" bestFit="1" customWidth="1"/>
    <col min="13060" max="13060" width="11.5703125" style="2" customWidth="1"/>
    <col min="13061" max="13061" width="14.7109375" style="2" customWidth="1"/>
    <col min="13062" max="13062" width="13.7109375" style="2" customWidth="1"/>
    <col min="13063" max="13063" width="12.7109375" style="2" bestFit="1" customWidth="1"/>
    <col min="13064" max="13064" width="9.7109375" style="2" bestFit="1" customWidth="1"/>
    <col min="13065" max="13065" width="11.42578125" style="2" customWidth="1"/>
    <col min="13066" max="13066" width="11.5703125" style="2" bestFit="1" customWidth="1"/>
    <col min="13067" max="13304" width="9.140625" style="2"/>
    <col min="13305" max="13305" width="6.7109375" style="2" bestFit="1" customWidth="1"/>
    <col min="13306" max="13306" width="74.5703125" style="2" customWidth="1"/>
    <col min="13307" max="13307" width="12.7109375" style="2" bestFit="1" customWidth="1"/>
    <col min="13308" max="13308" width="11.28515625" style="2" customWidth="1"/>
    <col min="13309" max="13309" width="15" style="2" customWidth="1"/>
    <col min="13310" max="13310" width="13.85546875" style="2" customWidth="1"/>
    <col min="13311" max="13311" width="12.7109375" style="2" bestFit="1" customWidth="1"/>
    <col min="13312" max="13312" width="9.7109375" style="2" bestFit="1" customWidth="1"/>
    <col min="13313" max="13313" width="11.140625" style="2" customWidth="1"/>
    <col min="13314" max="13314" width="13.140625" style="2" customWidth="1"/>
    <col min="13315" max="13315" width="12.7109375" style="2" bestFit="1" customWidth="1"/>
    <col min="13316" max="13316" width="11.5703125" style="2" customWidth="1"/>
    <col min="13317" max="13317" width="14.7109375" style="2" customWidth="1"/>
    <col min="13318" max="13318" width="13.7109375" style="2" customWidth="1"/>
    <col min="13319" max="13319" width="12.7109375" style="2" bestFit="1" customWidth="1"/>
    <col min="13320" max="13320" width="9.7109375" style="2" bestFit="1" customWidth="1"/>
    <col min="13321" max="13321" width="11.42578125" style="2" customWidth="1"/>
    <col min="13322" max="13322" width="11.5703125" style="2" bestFit="1" customWidth="1"/>
    <col min="13323" max="13560" width="9.140625" style="2"/>
    <col min="13561" max="13561" width="6.7109375" style="2" bestFit="1" customWidth="1"/>
    <col min="13562" max="13562" width="74.5703125" style="2" customWidth="1"/>
    <col min="13563" max="13563" width="12.7109375" style="2" bestFit="1" customWidth="1"/>
    <col min="13564" max="13564" width="11.28515625" style="2" customWidth="1"/>
    <col min="13565" max="13565" width="15" style="2" customWidth="1"/>
    <col min="13566" max="13566" width="13.85546875" style="2" customWidth="1"/>
    <col min="13567" max="13567" width="12.7109375" style="2" bestFit="1" customWidth="1"/>
    <col min="13568" max="13568" width="9.7109375" style="2" bestFit="1" customWidth="1"/>
    <col min="13569" max="13569" width="11.140625" style="2" customWidth="1"/>
    <col min="13570" max="13570" width="13.140625" style="2" customWidth="1"/>
    <col min="13571" max="13571" width="12.7109375" style="2" bestFit="1" customWidth="1"/>
    <col min="13572" max="13572" width="11.5703125" style="2" customWidth="1"/>
    <col min="13573" max="13573" width="14.7109375" style="2" customWidth="1"/>
    <col min="13574" max="13574" width="13.7109375" style="2" customWidth="1"/>
    <col min="13575" max="13575" width="12.7109375" style="2" bestFit="1" customWidth="1"/>
    <col min="13576" max="13576" width="9.7109375" style="2" bestFit="1" customWidth="1"/>
    <col min="13577" max="13577" width="11.42578125" style="2" customWidth="1"/>
    <col min="13578" max="13578" width="11.5703125" style="2" bestFit="1" customWidth="1"/>
    <col min="13579" max="13816" width="9.140625" style="2"/>
    <col min="13817" max="13817" width="6.7109375" style="2" bestFit="1" customWidth="1"/>
    <col min="13818" max="13818" width="74.5703125" style="2" customWidth="1"/>
    <col min="13819" max="13819" width="12.7109375" style="2" bestFit="1" customWidth="1"/>
    <col min="13820" max="13820" width="11.28515625" style="2" customWidth="1"/>
    <col min="13821" max="13821" width="15" style="2" customWidth="1"/>
    <col min="13822" max="13822" width="13.85546875" style="2" customWidth="1"/>
    <col min="13823" max="13823" width="12.7109375" style="2" bestFit="1" customWidth="1"/>
    <col min="13824" max="13824" width="9.7109375" style="2" bestFit="1" customWidth="1"/>
    <col min="13825" max="13825" width="11.140625" style="2" customWidth="1"/>
    <col min="13826" max="13826" width="13.140625" style="2" customWidth="1"/>
    <col min="13827" max="13827" width="12.7109375" style="2" bestFit="1" customWidth="1"/>
    <col min="13828" max="13828" width="11.5703125" style="2" customWidth="1"/>
    <col min="13829" max="13829" width="14.7109375" style="2" customWidth="1"/>
    <col min="13830" max="13830" width="13.7109375" style="2" customWidth="1"/>
    <col min="13831" max="13831" width="12.7109375" style="2" bestFit="1" customWidth="1"/>
    <col min="13832" max="13832" width="9.7109375" style="2" bestFit="1" customWidth="1"/>
    <col min="13833" max="13833" width="11.42578125" style="2" customWidth="1"/>
    <col min="13834" max="13834" width="11.5703125" style="2" bestFit="1" customWidth="1"/>
    <col min="13835" max="14072" width="9.140625" style="2"/>
    <col min="14073" max="14073" width="6.7109375" style="2" bestFit="1" customWidth="1"/>
    <col min="14074" max="14074" width="74.5703125" style="2" customWidth="1"/>
    <col min="14075" max="14075" width="12.7109375" style="2" bestFit="1" customWidth="1"/>
    <col min="14076" max="14076" width="11.28515625" style="2" customWidth="1"/>
    <col min="14077" max="14077" width="15" style="2" customWidth="1"/>
    <col min="14078" max="14078" width="13.85546875" style="2" customWidth="1"/>
    <col min="14079" max="14079" width="12.7109375" style="2" bestFit="1" customWidth="1"/>
    <col min="14080" max="14080" width="9.7109375" style="2" bestFit="1" customWidth="1"/>
    <col min="14081" max="14081" width="11.140625" style="2" customWidth="1"/>
    <col min="14082" max="14082" width="13.140625" style="2" customWidth="1"/>
    <col min="14083" max="14083" width="12.7109375" style="2" bestFit="1" customWidth="1"/>
    <col min="14084" max="14084" width="11.5703125" style="2" customWidth="1"/>
    <col min="14085" max="14085" width="14.7109375" style="2" customWidth="1"/>
    <col min="14086" max="14086" width="13.7109375" style="2" customWidth="1"/>
    <col min="14087" max="14087" width="12.7109375" style="2" bestFit="1" customWidth="1"/>
    <col min="14088" max="14088" width="9.7109375" style="2" bestFit="1" customWidth="1"/>
    <col min="14089" max="14089" width="11.42578125" style="2" customWidth="1"/>
    <col min="14090" max="14090" width="11.5703125" style="2" bestFit="1" customWidth="1"/>
    <col min="14091" max="14328" width="9.140625" style="2"/>
    <col min="14329" max="14329" width="6.7109375" style="2" bestFit="1" customWidth="1"/>
    <col min="14330" max="14330" width="74.5703125" style="2" customWidth="1"/>
    <col min="14331" max="14331" width="12.7109375" style="2" bestFit="1" customWidth="1"/>
    <col min="14332" max="14332" width="11.28515625" style="2" customWidth="1"/>
    <col min="14333" max="14333" width="15" style="2" customWidth="1"/>
    <col min="14334" max="14334" width="13.85546875" style="2" customWidth="1"/>
    <col min="14335" max="14335" width="12.7109375" style="2" bestFit="1" customWidth="1"/>
    <col min="14336" max="14336" width="9.7109375" style="2" bestFit="1" customWidth="1"/>
    <col min="14337" max="14337" width="11.140625" style="2" customWidth="1"/>
    <col min="14338" max="14338" width="13.140625" style="2" customWidth="1"/>
    <col min="14339" max="14339" width="12.7109375" style="2" bestFit="1" customWidth="1"/>
    <col min="14340" max="14340" width="11.5703125" style="2" customWidth="1"/>
    <col min="14341" max="14341" width="14.7109375" style="2" customWidth="1"/>
    <col min="14342" max="14342" width="13.7109375" style="2" customWidth="1"/>
    <col min="14343" max="14343" width="12.7109375" style="2" bestFit="1" customWidth="1"/>
    <col min="14344" max="14344" width="9.7109375" style="2" bestFit="1" customWidth="1"/>
    <col min="14345" max="14345" width="11.42578125" style="2" customWidth="1"/>
    <col min="14346" max="14346" width="11.5703125" style="2" bestFit="1" customWidth="1"/>
    <col min="14347" max="14584" width="9.140625" style="2"/>
    <col min="14585" max="14585" width="6.7109375" style="2" bestFit="1" customWidth="1"/>
    <col min="14586" max="14586" width="74.5703125" style="2" customWidth="1"/>
    <col min="14587" max="14587" width="12.7109375" style="2" bestFit="1" customWidth="1"/>
    <col min="14588" max="14588" width="11.28515625" style="2" customWidth="1"/>
    <col min="14589" max="14589" width="15" style="2" customWidth="1"/>
    <col min="14590" max="14590" width="13.85546875" style="2" customWidth="1"/>
    <col min="14591" max="14591" width="12.7109375" style="2" bestFit="1" customWidth="1"/>
    <col min="14592" max="14592" width="9.7109375" style="2" bestFit="1" customWidth="1"/>
    <col min="14593" max="14593" width="11.140625" style="2" customWidth="1"/>
    <col min="14594" max="14594" width="13.140625" style="2" customWidth="1"/>
    <col min="14595" max="14595" width="12.7109375" style="2" bestFit="1" customWidth="1"/>
    <col min="14596" max="14596" width="11.5703125" style="2" customWidth="1"/>
    <col min="14597" max="14597" width="14.7109375" style="2" customWidth="1"/>
    <col min="14598" max="14598" width="13.7109375" style="2" customWidth="1"/>
    <col min="14599" max="14599" width="12.7109375" style="2" bestFit="1" customWidth="1"/>
    <col min="14600" max="14600" width="9.7109375" style="2" bestFit="1" customWidth="1"/>
    <col min="14601" max="14601" width="11.42578125" style="2" customWidth="1"/>
    <col min="14602" max="14602" width="11.5703125" style="2" bestFit="1" customWidth="1"/>
    <col min="14603" max="14840" width="9.140625" style="2"/>
    <col min="14841" max="14841" width="6.7109375" style="2" bestFit="1" customWidth="1"/>
    <col min="14842" max="14842" width="74.5703125" style="2" customWidth="1"/>
    <col min="14843" max="14843" width="12.7109375" style="2" bestFit="1" customWidth="1"/>
    <col min="14844" max="14844" width="11.28515625" style="2" customWidth="1"/>
    <col min="14845" max="14845" width="15" style="2" customWidth="1"/>
    <col min="14846" max="14846" width="13.85546875" style="2" customWidth="1"/>
    <col min="14847" max="14847" width="12.7109375" style="2" bestFit="1" customWidth="1"/>
    <col min="14848" max="14848" width="9.7109375" style="2" bestFit="1" customWidth="1"/>
    <col min="14849" max="14849" width="11.140625" style="2" customWidth="1"/>
    <col min="14850" max="14850" width="13.140625" style="2" customWidth="1"/>
    <col min="14851" max="14851" width="12.7109375" style="2" bestFit="1" customWidth="1"/>
    <col min="14852" max="14852" width="11.5703125" style="2" customWidth="1"/>
    <col min="14853" max="14853" width="14.7109375" style="2" customWidth="1"/>
    <col min="14854" max="14854" width="13.7109375" style="2" customWidth="1"/>
    <col min="14855" max="14855" width="12.7109375" style="2" bestFit="1" customWidth="1"/>
    <col min="14856" max="14856" width="9.7109375" style="2" bestFit="1" customWidth="1"/>
    <col min="14857" max="14857" width="11.42578125" style="2" customWidth="1"/>
    <col min="14858" max="14858" width="11.5703125" style="2" bestFit="1" customWidth="1"/>
    <col min="14859" max="15096" width="9.140625" style="2"/>
    <col min="15097" max="15097" width="6.7109375" style="2" bestFit="1" customWidth="1"/>
    <col min="15098" max="15098" width="74.5703125" style="2" customWidth="1"/>
    <col min="15099" max="15099" width="12.7109375" style="2" bestFit="1" customWidth="1"/>
    <col min="15100" max="15100" width="11.28515625" style="2" customWidth="1"/>
    <col min="15101" max="15101" width="15" style="2" customWidth="1"/>
    <col min="15102" max="15102" width="13.85546875" style="2" customWidth="1"/>
    <col min="15103" max="15103" width="12.7109375" style="2" bestFit="1" customWidth="1"/>
    <col min="15104" max="15104" width="9.7109375" style="2" bestFit="1" customWidth="1"/>
    <col min="15105" max="15105" width="11.140625" style="2" customWidth="1"/>
    <col min="15106" max="15106" width="13.140625" style="2" customWidth="1"/>
    <col min="15107" max="15107" width="12.7109375" style="2" bestFit="1" customWidth="1"/>
    <col min="15108" max="15108" width="11.5703125" style="2" customWidth="1"/>
    <col min="15109" max="15109" width="14.7109375" style="2" customWidth="1"/>
    <col min="15110" max="15110" width="13.7109375" style="2" customWidth="1"/>
    <col min="15111" max="15111" width="12.7109375" style="2" bestFit="1" customWidth="1"/>
    <col min="15112" max="15112" width="9.7109375" style="2" bestFit="1" customWidth="1"/>
    <col min="15113" max="15113" width="11.42578125" style="2" customWidth="1"/>
    <col min="15114" max="15114" width="11.5703125" style="2" bestFit="1" customWidth="1"/>
    <col min="15115" max="15352" width="9.140625" style="2"/>
    <col min="15353" max="15353" width="6.7109375" style="2" bestFit="1" customWidth="1"/>
    <col min="15354" max="15354" width="74.5703125" style="2" customWidth="1"/>
    <col min="15355" max="15355" width="12.7109375" style="2" bestFit="1" customWidth="1"/>
    <col min="15356" max="15356" width="11.28515625" style="2" customWidth="1"/>
    <col min="15357" max="15357" width="15" style="2" customWidth="1"/>
    <col min="15358" max="15358" width="13.85546875" style="2" customWidth="1"/>
    <col min="15359" max="15359" width="12.7109375" style="2" bestFit="1" customWidth="1"/>
    <col min="15360" max="15360" width="9.7109375" style="2" bestFit="1" customWidth="1"/>
    <col min="15361" max="15361" width="11.140625" style="2" customWidth="1"/>
    <col min="15362" max="15362" width="13.140625" style="2" customWidth="1"/>
    <col min="15363" max="15363" width="12.7109375" style="2" bestFit="1" customWidth="1"/>
    <col min="15364" max="15364" width="11.5703125" style="2" customWidth="1"/>
    <col min="15365" max="15365" width="14.7109375" style="2" customWidth="1"/>
    <col min="15366" max="15366" width="13.7109375" style="2" customWidth="1"/>
    <col min="15367" max="15367" width="12.7109375" style="2" bestFit="1" customWidth="1"/>
    <col min="15368" max="15368" width="9.7109375" style="2" bestFit="1" customWidth="1"/>
    <col min="15369" max="15369" width="11.42578125" style="2" customWidth="1"/>
    <col min="15370" max="15370" width="11.5703125" style="2" bestFit="1" customWidth="1"/>
    <col min="15371" max="15608" width="9.140625" style="2"/>
    <col min="15609" max="15609" width="6.7109375" style="2" bestFit="1" customWidth="1"/>
    <col min="15610" max="15610" width="74.5703125" style="2" customWidth="1"/>
    <col min="15611" max="15611" width="12.7109375" style="2" bestFit="1" customWidth="1"/>
    <col min="15612" max="15612" width="11.28515625" style="2" customWidth="1"/>
    <col min="15613" max="15613" width="15" style="2" customWidth="1"/>
    <col min="15614" max="15614" width="13.85546875" style="2" customWidth="1"/>
    <col min="15615" max="15615" width="12.7109375" style="2" bestFit="1" customWidth="1"/>
    <col min="15616" max="15616" width="9.7109375" style="2" bestFit="1" customWidth="1"/>
    <col min="15617" max="15617" width="11.140625" style="2" customWidth="1"/>
    <col min="15618" max="15618" width="13.140625" style="2" customWidth="1"/>
    <col min="15619" max="15619" width="12.7109375" style="2" bestFit="1" customWidth="1"/>
    <col min="15620" max="15620" width="11.5703125" style="2" customWidth="1"/>
    <col min="15621" max="15621" width="14.7109375" style="2" customWidth="1"/>
    <col min="15622" max="15622" width="13.7109375" style="2" customWidth="1"/>
    <col min="15623" max="15623" width="12.7109375" style="2" bestFit="1" customWidth="1"/>
    <col min="15624" max="15624" width="9.7109375" style="2" bestFit="1" customWidth="1"/>
    <col min="15625" max="15625" width="11.42578125" style="2" customWidth="1"/>
    <col min="15626" max="15626" width="11.5703125" style="2" bestFit="1" customWidth="1"/>
    <col min="15627" max="15864" width="9.140625" style="2"/>
    <col min="15865" max="15865" width="6.7109375" style="2" bestFit="1" customWidth="1"/>
    <col min="15866" max="15866" width="74.5703125" style="2" customWidth="1"/>
    <col min="15867" max="15867" width="12.7109375" style="2" bestFit="1" customWidth="1"/>
    <col min="15868" max="15868" width="11.28515625" style="2" customWidth="1"/>
    <col min="15869" max="15869" width="15" style="2" customWidth="1"/>
    <col min="15870" max="15870" width="13.85546875" style="2" customWidth="1"/>
    <col min="15871" max="15871" width="12.7109375" style="2" bestFit="1" customWidth="1"/>
    <col min="15872" max="15872" width="9.7109375" style="2" bestFit="1" customWidth="1"/>
    <col min="15873" max="15873" width="11.140625" style="2" customWidth="1"/>
    <col min="15874" max="15874" width="13.140625" style="2" customWidth="1"/>
    <col min="15875" max="15875" width="12.7109375" style="2" bestFit="1" customWidth="1"/>
    <col min="15876" max="15876" width="11.5703125" style="2" customWidth="1"/>
    <col min="15877" max="15877" width="14.7109375" style="2" customWidth="1"/>
    <col min="15878" max="15878" width="13.7109375" style="2" customWidth="1"/>
    <col min="15879" max="15879" width="12.7109375" style="2" bestFit="1" customWidth="1"/>
    <col min="15880" max="15880" width="9.7109375" style="2" bestFit="1" customWidth="1"/>
    <col min="15881" max="15881" width="11.42578125" style="2" customWidth="1"/>
    <col min="15882" max="15882" width="11.5703125" style="2" bestFit="1" customWidth="1"/>
    <col min="15883" max="16120" width="9.140625" style="2"/>
    <col min="16121" max="16121" width="6.7109375" style="2" bestFit="1" customWidth="1"/>
    <col min="16122" max="16122" width="74.5703125" style="2" customWidth="1"/>
    <col min="16123" max="16123" width="12.7109375" style="2" bestFit="1" customWidth="1"/>
    <col min="16124" max="16124" width="11.28515625" style="2" customWidth="1"/>
    <col min="16125" max="16125" width="15" style="2" customWidth="1"/>
    <col min="16126" max="16126" width="13.85546875" style="2" customWidth="1"/>
    <col min="16127" max="16127" width="12.7109375" style="2" bestFit="1" customWidth="1"/>
    <col min="16128" max="16128" width="9.7109375" style="2" bestFit="1" customWidth="1"/>
    <col min="16129" max="16129" width="11.140625" style="2" customWidth="1"/>
    <col min="16130" max="16130" width="13.140625" style="2" customWidth="1"/>
    <col min="16131" max="16131" width="12.7109375" style="2" bestFit="1" customWidth="1"/>
    <col min="16132" max="16132" width="11.5703125" style="2" customWidth="1"/>
    <col min="16133" max="16133" width="14.7109375" style="2" customWidth="1"/>
    <col min="16134" max="16134" width="13.7109375" style="2" customWidth="1"/>
    <col min="16135" max="16135" width="12.7109375" style="2" bestFit="1" customWidth="1"/>
    <col min="16136" max="16136" width="9.7109375" style="2" bestFit="1" customWidth="1"/>
    <col min="16137" max="16137" width="11.42578125" style="2" customWidth="1"/>
    <col min="16138" max="16138" width="11.5703125" style="2" bestFit="1" customWidth="1"/>
    <col min="16139" max="16384" width="9.140625" style="2"/>
  </cols>
  <sheetData>
    <row r="1" spans="1:10" ht="15.75" customHeight="1" x14ac:dyDescent="0.25">
      <c r="A1" s="175" t="s">
        <v>73</v>
      </c>
      <c r="B1" s="175"/>
      <c r="C1" s="175"/>
      <c r="D1" s="175"/>
      <c r="E1" s="175"/>
      <c r="F1" s="175"/>
      <c r="G1" s="175"/>
      <c r="H1" s="175"/>
      <c r="I1" s="175"/>
      <c r="J1" s="175"/>
    </row>
    <row r="2" spans="1:10" ht="15.75" customHeight="1" x14ac:dyDescent="0.25">
      <c r="A2" s="176" t="s">
        <v>72</v>
      </c>
      <c r="B2" s="176"/>
      <c r="C2" s="176"/>
      <c r="D2" s="176"/>
      <c r="E2" s="176"/>
      <c r="F2" s="176"/>
      <c r="G2" s="176"/>
      <c r="H2" s="176"/>
      <c r="I2" s="176"/>
      <c r="J2" s="176"/>
    </row>
    <row r="3" spans="1:10" ht="15.75" x14ac:dyDescent="0.25">
      <c r="A3" s="186" t="s">
        <v>0</v>
      </c>
      <c r="B3" s="186"/>
      <c r="C3" s="186"/>
      <c r="D3" s="186"/>
      <c r="E3" s="186"/>
      <c r="F3" s="186"/>
      <c r="G3" s="186"/>
      <c r="H3" s="186"/>
      <c r="I3" s="186"/>
      <c r="J3" s="186"/>
    </row>
    <row r="4" spans="1:10" ht="15.75" x14ac:dyDescent="0.25">
      <c r="A4" s="187" t="s">
        <v>71</v>
      </c>
      <c r="B4" s="187"/>
      <c r="C4" s="187"/>
      <c r="D4" s="187"/>
      <c r="E4" s="187"/>
      <c r="F4" s="187"/>
      <c r="G4" s="187"/>
      <c r="H4" s="187"/>
      <c r="I4" s="187"/>
      <c r="J4" s="187"/>
    </row>
    <row r="5" spans="1:10" ht="40.5" customHeight="1" x14ac:dyDescent="0.25">
      <c r="A5" s="181" t="s">
        <v>74</v>
      </c>
      <c r="B5" s="183" t="s">
        <v>2</v>
      </c>
      <c r="C5" s="172" t="s">
        <v>3</v>
      </c>
      <c r="D5" s="172"/>
      <c r="E5" s="172" t="s">
        <v>4</v>
      </c>
      <c r="F5" s="172"/>
      <c r="G5" s="173" t="s">
        <v>5</v>
      </c>
      <c r="H5" s="174"/>
      <c r="I5" s="172" t="s">
        <v>6</v>
      </c>
      <c r="J5" s="172"/>
    </row>
    <row r="6" spans="1:10" ht="15" customHeight="1" thickBot="1" x14ac:dyDescent="0.3">
      <c r="A6" s="182"/>
      <c r="B6" s="183"/>
      <c r="C6" s="3" t="s">
        <v>7</v>
      </c>
      <c r="D6" s="3" t="s">
        <v>8</v>
      </c>
      <c r="E6" s="3" t="s">
        <v>7</v>
      </c>
      <c r="F6" s="3" t="s">
        <v>8</v>
      </c>
      <c r="G6" s="3" t="s">
        <v>7</v>
      </c>
      <c r="H6" s="3" t="s">
        <v>8</v>
      </c>
      <c r="I6" s="3" t="s">
        <v>7</v>
      </c>
      <c r="J6" s="4" t="s">
        <v>8</v>
      </c>
    </row>
    <row r="7" spans="1:10" s="5" customFormat="1" ht="15" customHeight="1" x14ac:dyDescent="0.25">
      <c r="A7" s="154">
        <v>1</v>
      </c>
      <c r="B7" s="155" t="s">
        <v>9</v>
      </c>
      <c r="C7" s="178"/>
      <c r="D7" s="179"/>
      <c r="E7" s="179"/>
      <c r="F7" s="179"/>
      <c r="G7" s="179"/>
      <c r="H7" s="179"/>
      <c r="I7" s="179"/>
      <c r="J7" s="179"/>
    </row>
    <row r="8" spans="1:10" ht="15" customHeight="1" x14ac:dyDescent="0.25">
      <c r="A8" s="102" t="s">
        <v>10</v>
      </c>
      <c r="B8" s="103" t="s">
        <v>11</v>
      </c>
      <c r="C8" s="105">
        <f>C9+C10+C11</f>
        <v>1487651</v>
      </c>
      <c r="D8" s="105">
        <f t="shared" ref="D8:F8" si="0">D9+D10+D11</f>
        <v>157836769.83851436</v>
      </c>
      <c r="E8" s="105">
        <f t="shared" si="0"/>
        <v>800840</v>
      </c>
      <c r="F8" s="105">
        <f t="shared" si="0"/>
        <v>141909699.00000003</v>
      </c>
      <c r="G8" s="139">
        <f>E8/C8*100</f>
        <v>53.832518514086971</v>
      </c>
      <c r="H8" s="139">
        <f>F8/D8*100</f>
        <v>89.909150538996968</v>
      </c>
      <c r="I8" s="105">
        <f t="shared" ref="I8:J8" si="1">I9+I10+I11</f>
        <v>1365332</v>
      </c>
      <c r="J8" s="105">
        <f t="shared" si="1"/>
        <v>221819804.99999997</v>
      </c>
    </row>
    <row r="9" spans="1:10" ht="15" customHeight="1" x14ac:dyDescent="0.25">
      <c r="A9" s="9" t="s">
        <v>12</v>
      </c>
      <c r="B9" s="10" t="s">
        <v>13</v>
      </c>
      <c r="C9" s="49">
        <v>1406403</v>
      </c>
      <c r="D9" s="49">
        <v>130877042.75070797</v>
      </c>
      <c r="E9" s="49">
        <v>799681</v>
      </c>
      <c r="F9" s="49">
        <v>89795082.00000003</v>
      </c>
      <c r="G9" s="138">
        <f>E9/C9*100</f>
        <v>56.860018074477935</v>
      </c>
      <c r="H9" s="138">
        <f>F9/D9*100</f>
        <v>68.610262054163272</v>
      </c>
      <c r="I9" s="49">
        <v>1363489</v>
      </c>
      <c r="J9" s="49">
        <v>164965109.99999997</v>
      </c>
    </row>
    <row r="10" spans="1:10" ht="15" customHeight="1" x14ac:dyDescent="0.25">
      <c r="A10" s="9" t="s">
        <v>14</v>
      </c>
      <c r="B10" s="10" t="s">
        <v>15</v>
      </c>
      <c r="C10" s="49">
        <v>52497</v>
      </c>
      <c r="D10" s="49">
        <v>7024048.2364592291</v>
      </c>
      <c r="E10" s="49">
        <v>9</v>
      </c>
      <c r="F10" s="49">
        <v>200049.00000000003</v>
      </c>
      <c r="G10" s="138">
        <f t="shared" ref="G10:G29" si="2">E10/C10*100</f>
        <v>1.7143836790673755E-2</v>
      </c>
      <c r="H10" s="138">
        <f t="shared" ref="H10:H29" si="3">F10/D10*100</f>
        <v>2.8480584595307854</v>
      </c>
      <c r="I10" s="49">
        <v>14</v>
      </c>
      <c r="J10" s="49">
        <v>247518.00000000003</v>
      </c>
    </row>
    <row r="11" spans="1:10" ht="15" customHeight="1" x14ac:dyDescent="0.25">
      <c r="A11" s="9" t="s">
        <v>16</v>
      </c>
      <c r="B11" s="10" t="s">
        <v>17</v>
      </c>
      <c r="C11" s="49">
        <v>28751</v>
      </c>
      <c r="D11" s="49">
        <v>19935678.851347141</v>
      </c>
      <c r="E11" s="49">
        <v>1150</v>
      </c>
      <c r="F11" s="49">
        <v>51914567.999999993</v>
      </c>
      <c r="G11" s="138">
        <f t="shared" si="2"/>
        <v>3.9998608744043684</v>
      </c>
      <c r="H11" s="138">
        <f t="shared" si="3"/>
        <v>260.41033459210195</v>
      </c>
      <c r="I11" s="49">
        <v>1829</v>
      </c>
      <c r="J11" s="49">
        <v>56607176.999999993</v>
      </c>
    </row>
    <row r="12" spans="1:10" ht="15" customHeight="1" x14ac:dyDescent="0.25">
      <c r="A12" s="9"/>
      <c r="B12" s="12" t="s">
        <v>18</v>
      </c>
      <c r="C12" s="49"/>
      <c r="D12" s="49">
        <v>0</v>
      </c>
      <c r="E12" s="49"/>
      <c r="F12" s="49"/>
      <c r="G12" s="138" t="e">
        <f t="shared" si="2"/>
        <v>#DIV/0!</v>
      </c>
      <c r="H12" s="138" t="e">
        <f t="shared" si="3"/>
        <v>#DIV/0!</v>
      </c>
      <c r="I12" s="49"/>
      <c r="J12" s="49"/>
    </row>
    <row r="13" spans="1:10" ht="15" customHeight="1" x14ac:dyDescent="0.25">
      <c r="A13" s="9"/>
      <c r="B13" s="12" t="s">
        <v>19</v>
      </c>
      <c r="C13" s="49"/>
      <c r="D13" s="49">
        <v>0</v>
      </c>
      <c r="E13" s="49">
        <v>711412</v>
      </c>
      <c r="F13" s="49">
        <v>75623600</v>
      </c>
      <c r="G13" s="138" t="e">
        <f t="shared" si="2"/>
        <v>#DIV/0!</v>
      </c>
      <c r="H13" s="138" t="e">
        <f t="shared" si="3"/>
        <v>#DIV/0!</v>
      </c>
      <c r="I13" s="49">
        <v>1179853</v>
      </c>
      <c r="J13" s="49">
        <v>132373088</v>
      </c>
    </row>
    <row r="14" spans="1:10" ht="15" customHeight="1" x14ac:dyDescent="0.25">
      <c r="A14" s="102" t="s">
        <v>20</v>
      </c>
      <c r="B14" s="112" t="s">
        <v>21</v>
      </c>
      <c r="C14" s="105">
        <f>C15+C16+C17+C18</f>
        <v>315315</v>
      </c>
      <c r="D14" s="105">
        <f t="shared" ref="D14:F14" si="4">D15+D16+D17+D18</f>
        <v>286582618</v>
      </c>
      <c r="E14" s="105">
        <f t="shared" si="4"/>
        <v>82063</v>
      </c>
      <c r="F14" s="105">
        <f t="shared" si="4"/>
        <v>256631660</v>
      </c>
      <c r="G14" s="139">
        <f t="shared" si="2"/>
        <v>26.025720311434597</v>
      </c>
      <c r="H14" s="139">
        <f t="shared" si="3"/>
        <v>89.548927213722365</v>
      </c>
      <c r="I14" s="105">
        <f t="shared" ref="I14:J14" si="5">I15+I16+I17+I18</f>
        <v>123300</v>
      </c>
      <c r="J14" s="105">
        <f t="shared" si="5"/>
        <v>377623975</v>
      </c>
    </row>
    <row r="15" spans="1:10" ht="15" customHeight="1" x14ac:dyDescent="0.25">
      <c r="A15" s="9" t="s">
        <v>22</v>
      </c>
      <c r="B15" s="13" t="s">
        <v>23</v>
      </c>
      <c r="C15" s="49">
        <v>85876</v>
      </c>
      <c r="D15" s="49">
        <v>85589140</v>
      </c>
      <c r="E15" s="49">
        <v>69264</v>
      </c>
      <c r="F15" s="49">
        <v>116721686.00000001</v>
      </c>
      <c r="G15" s="138">
        <f t="shared" si="2"/>
        <v>80.655829335320689</v>
      </c>
      <c r="H15" s="138">
        <f t="shared" si="3"/>
        <v>136.3744115199662</v>
      </c>
      <c r="I15" s="49">
        <v>105467</v>
      </c>
      <c r="J15" s="49">
        <v>148593584.99999997</v>
      </c>
    </row>
    <row r="16" spans="1:10" ht="15" customHeight="1" x14ac:dyDescent="0.25">
      <c r="A16" s="9" t="s">
        <v>24</v>
      </c>
      <c r="B16" s="14" t="s">
        <v>25</v>
      </c>
      <c r="C16" s="49">
        <v>108708</v>
      </c>
      <c r="D16" s="49">
        <v>139275266</v>
      </c>
      <c r="E16" s="49">
        <v>8173</v>
      </c>
      <c r="F16" s="49">
        <v>73941599.99999997</v>
      </c>
      <c r="G16" s="138">
        <f t="shared" si="2"/>
        <v>7.5183059204474381</v>
      </c>
      <c r="H16" s="138">
        <f t="shared" si="3"/>
        <v>53.090259400402061</v>
      </c>
      <c r="I16" s="49">
        <v>12098</v>
      </c>
      <c r="J16" s="49">
        <v>156505354</v>
      </c>
    </row>
    <row r="17" spans="1:10" ht="15" customHeight="1" x14ac:dyDescent="0.25">
      <c r="A17" s="9" t="s">
        <v>26</v>
      </c>
      <c r="B17" s="14" t="s">
        <v>27</v>
      </c>
      <c r="C17" s="49">
        <v>38017</v>
      </c>
      <c r="D17" s="49">
        <v>26017043</v>
      </c>
      <c r="E17" s="49">
        <v>1026</v>
      </c>
      <c r="F17" s="49">
        <v>63682691.000000015</v>
      </c>
      <c r="G17" s="138">
        <f t="shared" si="2"/>
        <v>2.6987926453954811</v>
      </c>
      <c r="H17" s="138">
        <f t="shared" si="3"/>
        <v>244.7729782358434</v>
      </c>
      <c r="I17" s="49">
        <v>1378</v>
      </c>
      <c r="J17" s="49">
        <v>69725009</v>
      </c>
    </row>
    <row r="18" spans="1:10" ht="15" customHeight="1" x14ac:dyDescent="0.25">
      <c r="A18" s="9" t="s">
        <v>28</v>
      </c>
      <c r="B18" s="11" t="s">
        <v>29</v>
      </c>
      <c r="C18" s="49">
        <v>82714</v>
      </c>
      <c r="D18" s="49">
        <v>35701169</v>
      </c>
      <c r="E18" s="49">
        <v>3600</v>
      </c>
      <c r="F18" s="49">
        <v>2285683</v>
      </c>
      <c r="G18" s="138">
        <f t="shared" si="2"/>
        <v>4.3523466402301914</v>
      </c>
      <c r="H18" s="138">
        <f t="shared" si="3"/>
        <v>6.4022637466016867</v>
      </c>
      <c r="I18" s="49">
        <v>4357</v>
      </c>
      <c r="J18" s="49">
        <v>2800026.9999999995</v>
      </c>
    </row>
    <row r="19" spans="1:10" ht="15" customHeight="1" x14ac:dyDescent="0.25">
      <c r="A19" s="9"/>
      <c r="B19" s="15" t="s">
        <v>30</v>
      </c>
      <c r="C19" s="49"/>
      <c r="D19" s="49">
        <v>0</v>
      </c>
      <c r="E19" s="49"/>
      <c r="F19" s="49">
        <v>0</v>
      </c>
      <c r="G19" s="138" t="e">
        <f t="shared" si="2"/>
        <v>#DIV/0!</v>
      </c>
      <c r="H19" s="138" t="e">
        <f t="shared" si="3"/>
        <v>#DIV/0!</v>
      </c>
      <c r="I19" s="49"/>
      <c r="J19" s="49">
        <v>0</v>
      </c>
    </row>
    <row r="20" spans="1:10" ht="15" customHeight="1" x14ac:dyDescent="0.25">
      <c r="A20" s="6" t="s">
        <v>31</v>
      </c>
      <c r="B20" s="7" t="s">
        <v>32</v>
      </c>
      <c r="C20" s="48">
        <v>29569</v>
      </c>
      <c r="D20" s="48">
        <v>5951721.0000000009</v>
      </c>
      <c r="E20" s="48">
        <v>29</v>
      </c>
      <c r="F20" s="48">
        <v>1085317</v>
      </c>
      <c r="G20" s="138">
        <f t="shared" si="2"/>
        <v>9.8075687375291695E-2</v>
      </c>
      <c r="H20" s="138">
        <f t="shared" si="3"/>
        <v>18.235347389435759</v>
      </c>
      <c r="I20" s="48">
        <v>30</v>
      </c>
      <c r="J20" s="48">
        <v>2017225</v>
      </c>
    </row>
    <row r="21" spans="1:10" ht="15" customHeight="1" x14ac:dyDescent="0.25">
      <c r="A21" s="6" t="s">
        <v>33</v>
      </c>
      <c r="B21" s="7" t="s">
        <v>34</v>
      </c>
      <c r="C21" s="48">
        <v>65102</v>
      </c>
      <c r="D21" s="48">
        <v>14327531.000000002</v>
      </c>
      <c r="E21" s="48">
        <v>22767</v>
      </c>
      <c r="F21" s="48">
        <v>4451260.9999999981</v>
      </c>
      <c r="G21" s="138">
        <f t="shared" si="2"/>
        <v>34.971275844060088</v>
      </c>
      <c r="H21" s="138">
        <f t="shared" si="3"/>
        <v>31.067886016090263</v>
      </c>
      <c r="I21" s="48">
        <v>41755</v>
      </c>
      <c r="J21" s="48">
        <v>16657363</v>
      </c>
    </row>
    <row r="22" spans="1:10" ht="15" customHeight="1" x14ac:dyDescent="0.25">
      <c r="A22" s="6" t="s">
        <v>35</v>
      </c>
      <c r="B22" s="7" t="s">
        <v>36</v>
      </c>
      <c r="C22" s="48">
        <v>97724</v>
      </c>
      <c r="D22" s="48">
        <v>80878628</v>
      </c>
      <c r="E22" s="48">
        <v>103360</v>
      </c>
      <c r="F22" s="48">
        <v>68169012</v>
      </c>
      <c r="G22" s="138">
        <f t="shared" si="2"/>
        <v>105.76726290368794</v>
      </c>
      <c r="H22" s="138">
        <f t="shared" si="3"/>
        <v>84.285569235917308</v>
      </c>
      <c r="I22" s="48">
        <v>265627</v>
      </c>
      <c r="J22" s="48">
        <v>291774898.00000006</v>
      </c>
    </row>
    <row r="23" spans="1:10" ht="15" customHeight="1" x14ac:dyDescent="0.25">
      <c r="A23" s="6" t="s">
        <v>37</v>
      </c>
      <c r="B23" s="7" t="s">
        <v>38</v>
      </c>
      <c r="C23" s="48">
        <v>29503</v>
      </c>
      <c r="D23" s="48">
        <v>4219291</v>
      </c>
      <c r="E23" s="48">
        <v>5</v>
      </c>
      <c r="F23" s="48">
        <v>1269.0000000000002</v>
      </c>
      <c r="G23" s="138">
        <f t="shared" si="2"/>
        <v>1.6947429075009322E-2</v>
      </c>
      <c r="H23" s="138">
        <f t="shared" si="3"/>
        <v>3.0076143124520217E-2</v>
      </c>
      <c r="I23" s="48">
        <v>6</v>
      </c>
      <c r="J23" s="48">
        <v>3797</v>
      </c>
    </row>
    <row r="24" spans="1:10" ht="15" customHeight="1" x14ac:dyDescent="0.25">
      <c r="A24" s="6" t="s">
        <v>39</v>
      </c>
      <c r="B24" s="7" t="s">
        <v>40</v>
      </c>
      <c r="C24" s="48">
        <v>33898</v>
      </c>
      <c r="D24" s="48">
        <v>9912546.0000000019</v>
      </c>
      <c r="E24" s="48">
        <v>9</v>
      </c>
      <c r="F24" s="48">
        <v>93546.999999999985</v>
      </c>
      <c r="G24" s="138">
        <f t="shared" si="2"/>
        <v>2.6550238952150571E-2</v>
      </c>
      <c r="H24" s="138">
        <f t="shared" si="3"/>
        <v>0.9437232371985963</v>
      </c>
      <c r="I24" s="48">
        <v>18</v>
      </c>
      <c r="J24" s="48">
        <v>78439.000000000015</v>
      </c>
    </row>
    <row r="25" spans="1:10" ht="15" customHeight="1" x14ac:dyDescent="0.25">
      <c r="A25" s="6" t="s">
        <v>41</v>
      </c>
      <c r="B25" s="7" t="s">
        <v>42</v>
      </c>
      <c r="C25" s="48">
        <v>87070</v>
      </c>
      <c r="D25" s="48">
        <v>13968522.000000004</v>
      </c>
      <c r="E25" s="48">
        <v>0</v>
      </c>
      <c r="F25" s="48">
        <v>0</v>
      </c>
      <c r="G25" s="138">
        <f t="shared" si="2"/>
        <v>0</v>
      </c>
      <c r="H25" s="138">
        <f t="shared" si="3"/>
        <v>0</v>
      </c>
      <c r="I25" s="48">
        <v>0</v>
      </c>
      <c r="J25" s="48">
        <v>0</v>
      </c>
    </row>
    <row r="26" spans="1:10" ht="15" customHeight="1" x14ac:dyDescent="0.25">
      <c r="A26" s="9"/>
      <c r="B26" s="12" t="s">
        <v>43</v>
      </c>
      <c r="C26" s="49"/>
      <c r="D26" s="49"/>
      <c r="E26" s="49"/>
      <c r="F26" s="49">
        <v>0</v>
      </c>
      <c r="G26" s="138" t="e">
        <f t="shared" si="2"/>
        <v>#DIV/0!</v>
      </c>
      <c r="H26" s="138" t="e">
        <f t="shared" si="3"/>
        <v>#DIV/0!</v>
      </c>
      <c r="I26" s="49"/>
      <c r="J26" s="49">
        <v>0</v>
      </c>
    </row>
    <row r="27" spans="1:10" ht="15" customHeight="1" x14ac:dyDescent="0.25">
      <c r="A27" s="115">
        <v>2</v>
      </c>
      <c r="B27" s="116" t="s">
        <v>44</v>
      </c>
      <c r="C27" s="118">
        <f>C8+C14+C20+C21+C22+C23+C24+C25</f>
        <v>2145832</v>
      </c>
      <c r="D27" s="118">
        <f t="shared" ref="D27:F27" si="6">D8+D14+D20+D21+D22+D23+D24+D25</f>
        <v>573677626.83851433</v>
      </c>
      <c r="E27" s="118">
        <f t="shared" si="6"/>
        <v>1009073</v>
      </c>
      <c r="F27" s="118">
        <f t="shared" si="6"/>
        <v>472341765</v>
      </c>
      <c r="G27" s="139">
        <f t="shared" si="2"/>
        <v>47.024790384335773</v>
      </c>
      <c r="H27" s="139">
        <f t="shared" si="3"/>
        <v>82.335747971039567</v>
      </c>
      <c r="I27" s="118">
        <f t="shared" ref="I27:J27" si="7">I8+I14+I20+I21+I22+I23+I24+I25</f>
        <v>1796068</v>
      </c>
      <c r="J27" s="118">
        <f t="shared" si="7"/>
        <v>909975502</v>
      </c>
    </row>
    <row r="28" spans="1:10" ht="15" customHeight="1" x14ac:dyDescent="0.25">
      <c r="A28" s="9">
        <v>3</v>
      </c>
      <c r="B28" s="16" t="s">
        <v>45</v>
      </c>
      <c r="C28" s="49">
        <v>300109</v>
      </c>
      <c r="D28" s="49">
        <v>52609235</v>
      </c>
      <c r="E28" s="49">
        <v>743588</v>
      </c>
      <c r="F28" s="49">
        <v>84852555</v>
      </c>
      <c r="G28" s="138">
        <f t="shared" si="2"/>
        <v>247.77264260651961</v>
      </c>
      <c r="H28" s="138">
        <f t="shared" si="3"/>
        <v>161.28832703991989</v>
      </c>
      <c r="I28" s="49">
        <v>1231673</v>
      </c>
      <c r="J28" s="49">
        <v>155951827</v>
      </c>
    </row>
    <row r="29" spans="1:10" ht="15" customHeight="1" thickBot="1" x14ac:dyDescent="0.3">
      <c r="A29" s="17"/>
      <c r="B29" s="18" t="s">
        <v>46</v>
      </c>
      <c r="C29" s="50"/>
      <c r="D29" s="50"/>
      <c r="E29" s="50"/>
      <c r="F29" s="50"/>
      <c r="G29" s="138" t="e">
        <f t="shared" si="2"/>
        <v>#DIV/0!</v>
      </c>
      <c r="H29" s="138" t="e">
        <f t="shared" si="3"/>
        <v>#DIV/0!</v>
      </c>
      <c r="I29" s="50">
        <v>158073</v>
      </c>
      <c r="J29" s="50">
        <v>8792164</v>
      </c>
    </row>
    <row r="30" spans="1:10" s="5" customFormat="1" ht="15" customHeight="1" x14ac:dyDescent="0.25">
      <c r="A30" s="150">
        <v>4</v>
      </c>
      <c r="B30" s="151" t="s">
        <v>47</v>
      </c>
      <c r="C30" s="170"/>
      <c r="D30" s="171"/>
      <c r="E30" s="171"/>
      <c r="F30" s="171"/>
      <c r="G30" s="171"/>
      <c r="H30" s="171"/>
      <c r="I30" s="171"/>
      <c r="J30" s="171"/>
    </row>
    <row r="31" spans="1:10" ht="15" customHeight="1" x14ac:dyDescent="0.25">
      <c r="A31" s="20" t="s">
        <v>48</v>
      </c>
      <c r="B31" s="11" t="s">
        <v>49</v>
      </c>
      <c r="C31" s="49">
        <v>125</v>
      </c>
      <c r="D31" s="49">
        <v>4000</v>
      </c>
      <c r="E31" s="49">
        <v>2553</v>
      </c>
      <c r="F31" s="49">
        <v>2575712.9999999995</v>
      </c>
      <c r="G31" s="138">
        <f t="shared" ref="G31:G37" si="8">E31/C31*100</f>
        <v>2042.3999999999999</v>
      </c>
      <c r="H31" s="138">
        <f t="shared" ref="H31:H37" si="9">F31/D31*100</f>
        <v>64392.824999999997</v>
      </c>
      <c r="I31" s="49">
        <v>3132</v>
      </c>
      <c r="J31" s="49">
        <v>2827400.0000000005</v>
      </c>
    </row>
    <row r="32" spans="1:10" ht="15" customHeight="1" x14ac:dyDescent="0.25">
      <c r="A32" s="20" t="s">
        <v>50</v>
      </c>
      <c r="B32" s="11" t="s">
        <v>34</v>
      </c>
      <c r="C32" s="49">
        <v>183</v>
      </c>
      <c r="D32" s="49">
        <v>830842</v>
      </c>
      <c r="E32" s="49">
        <v>0</v>
      </c>
      <c r="F32" s="49">
        <v>0</v>
      </c>
      <c r="G32" s="138">
        <f t="shared" si="8"/>
        <v>0</v>
      </c>
      <c r="H32" s="138">
        <f t="shared" si="9"/>
        <v>0</v>
      </c>
      <c r="I32" s="49">
        <v>0</v>
      </c>
      <c r="J32" s="49">
        <v>5236065.9999999991</v>
      </c>
    </row>
    <row r="33" spans="1:10" ht="15" customHeight="1" x14ac:dyDescent="0.25">
      <c r="A33" s="20" t="s">
        <v>51</v>
      </c>
      <c r="B33" s="11" t="s">
        <v>52</v>
      </c>
      <c r="C33" s="49">
        <v>86921</v>
      </c>
      <c r="D33" s="49">
        <v>239186067</v>
      </c>
      <c r="E33" s="49">
        <v>68493</v>
      </c>
      <c r="F33" s="49">
        <v>75644104</v>
      </c>
      <c r="G33" s="138">
        <f t="shared" si="8"/>
        <v>78.7991394484647</v>
      </c>
      <c r="H33" s="138">
        <f t="shared" si="9"/>
        <v>31.62563143780444</v>
      </c>
      <c r="I33" s="49">
        <v>151421</v>
      </c>
      <c r="J33" s="49">
        <v>460164590.00000006</v>
      </c>
    </row>
    <row r="34" spans="1:10" ht="15" customHeight="1" x14ac:dyDescent="0.25">
      <c r="A34" s="20" t="s">
        <v>53</v>
      </c>
      <c r="B34" s="11" t="s">
        <v>54</v>
      </c>
      <c r="C34" s="49">
        <v>9456</v>
      </c>
      <c r="D34" s="49">
        <v>2633893</v>
      </c>
      <c r="E34" s="49">
        <v>25498</v>
      </c>
      <c r="F34" s="49">
        <v>8878358.0000000019</v>
      </c>
      <c r="G34" s="138">
        <f t="shared" si="8"/>
        <v>269.64890016920475</v>
      </c>
      <c r="H34" s="138">
        <f t="shared" si="9"/>
        <v>337.08119502196945</v>
      </c>
      <c r="I34" s="49">
        <v>298966</v>
      </c>
      <c r="J34" s="49">
        <v>104469388</v>
      </c>
    </row>
    <row r="35" spans="1:10" ht="15" customHeight="1" x14ac:dyDescent="0.25">
      <c r="A35" s="20" t="s">
        <v>55</v>
      </c>
      <c r="B35" s="11" t="s">
        <v>42</v>
      </c>
      <c r="C35" s="49">
        <v>135271</v>
      </c>
      <c r="D35" s="49">
        <v>59005567.000000015</v>
      </c>
      <c r="E35" s="49">
        <v>503332</v>
      </c>
      <c r="F35" s="49">
        <v>2119658585.0000002</v>
      </c>
      <c r="G35" s="138">
        <f t="shared" si="8"/>
        <v>372.0915791263464</v>
      </c>
      <c r="H35" s="138">
        <f t="shared" si="9"/>
        <v>3592.3027144201492</v>
      </c>
      <c r="I35" s="49">
        <v>882846</v>
      </c>
      <c r="J35" s="49">
        <v>3192192125.9999995</v>
      </c>
    </row>
    <row r="36" spans="1:10" ht="15" customHeight="1" thickBot="1" x14ac:dyDescent="0.3">
      <c r="A36" s="21">
        <v>5</v>
      </c>
      <c r="B36" s="22" t="s">
        <v>56</v>
      </c>
      <c r="C36" s="77">
        <f>C31+C32+C33+C34+C35</f>
        <v>231956</v>
      </c>
      <c r="D36" s="77">
        <f t="shared" ref="D36:F36" si="10">D31+D32+D33+D34+D35</f>
        <v>301660369</v>
      </c>
      <c r="E36" s="77">
        <f t="shared" si="10"/>
        <v>599876</v>
      </c>
      <c r="F36" s="77">
        <f t="shared" si="10"/>
        <v>2206756760</v>
      </c>
      <c r="G36" s="137">
        <f t="shared" si="8"/>
        <v>258.61628929624584</v>
      </c>
      <c r="H36" s="137">
        <f t="shared" si="9"/>
        <v>731.5368496416578</v>
      </c>
      <c r="I36" s="77">
        <f t="shared" ref="I36:J36" si="11">I31+I32+I33+I34+I35</f>
        <v>1336365</v>
      </c>
      <c r="J36" s="77">
        <f t="shared" si="11"/>
        <v>3764889569.9999995</v>
      </c>
    </row>
    <row r="37" spans="1:10" s="5" customFormat="1" ht="15" customHeight="1" thickBot="1" x14ac:dyDescent="0.3">
      <c r="A37" s="125"/>
      <c r="B37" s="126" t="s">
        <v>57</v>
      </c>
      <c r="C37" s="124">
        <f>C27+C36</f>
        <v>2377788</v>
      </c>
      <c r="D37" s="124">
        <f t="shared" ref="D37:F37" si="12">D27+D36</f>
        <v>875337995.83851433</v>
      </c>
      <c r="E37" s="124">
        <f t="shared" si="12"/>
        <v>1608949</v>
      </c>
      <c r="F37" s="124">
        <f t="shared" si="12"/>
        <v>2679098525</v>
      </c>
      <c r="G37" s="141">
        <f t="shared" si="8"/>
        <v>67.665788539600669</v>
      </c>
      <c r="H37" s="141">
        <f t="shared" si="9"/>
        <v>306.0644616978617</v>
      </c>
      <c r="I37" s="124">
        <f t="shared" ref="I37:J37" si="13">I27+I36</f>
        <v>3132433</v>
      </c>
      <c r="J37" s="124">
        <f t="shared" si="13"/>
        <v>4674865072</v>
      </c>
    </row>
  </sheetData>
  <mergeCells count="12">
    <mergeCell ref="C7:J7"/>
    <mergeCell ref="C30:J30"/>
    <mergeCell ref="I5:J5"/>
    <mergeCell ref="A1:J1"/>
    <mergeCell ref="A2:J2"/>
    <mergeCell ref="A3:J3"/>
    <mergeCell ref="A5:A6"/>
    <mergeCell ref="B5:B6"/>
    <mergeCell ref="C5:D5"/>
    <mergeCell ref="E5:F5"/>
    <mergeCell ref="G5:H5"/>
    <mergeCell ref="A4:J4"/>
  </mergeCells>
  <conditionalFormatting sqref="R17:V18 L17:P18 I17:J18 B17:F26 R12:V15 Q12:Q18 L12:P15 K12:K18 B12:B15 W12:XFD26 B10:F11 B5:J6 H7:J8 I10:J14 G7:G29 B7:F8 C12:F14 I19:V26 A1:XFD3 A4:A5 K4:XFD11 A7:A26">
    <cfRule type="cellIs" dxfId="1" priority="2" operator="lessThan">
      <formula>0</formula>
    </cfRule>
  </conditionalFormatting>
  <conditionalFormatting sqref="G31:G37">
    <cfRule type="cellIs" dxfId="0" priority="1" operator="lessThan">
      <formula>0</formula>
    </cfRule>
  </conditionalFormatting>
  <printOptions horizontalCentered="1"/>
  <pageMargins left="0.5" right="0.5" top="0.5" bottom="0.5" header="0.25" footer="0.25"/>
  <pageSetup paperSize="9" scale="9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37"/>
  <sheetViews>
    <sheetView topLeftCell="A2" zoomScaleNormal="100" workbookViewId="0">
      <pane xSplit="2" ySplit="6" topLeftCell="C35" activePane="bottomRight" state="frozen"/>
      <selection activeCell="B5" sqref="B5:B6"/>
      <selection pane="topRight" activeCell="B5" sqref="B5:B6"/>
      <selection pane="bottomLeft" activeCell="B5" sqref="B5:B6"/>
      <selection pane="bottomRight" activeCell="A38" sqref="A38:XFD41"/>
    </sheetView>
  </sheetViews>
  <sheetFormatPr defaultRowHeight="15" x14ac:dyDescent="0.25"/>
  <cols>
    <col min="1" max="1" width="6.7109375" style="23" bestFit="1" customWidth="1"/>
    <col min="2" max="2" width="41.140625" style="2" customWidth="1"/>
    <col min="3" max="3" width="12.7109375" style="2" bestFit="1" customWidth="1"/>
    <col min="4" max="4" width="14.42578125" style="2" customWidth="1"/>
    <col min="5" max="5" width="15" style="2" customWidth="1"/>
    <col min="6" max="6" width="13.85546875" style="2" customWidth="1"/>
    <col min="7" max="7" width="12.7109375" style="2" bestFit="1" customWidth="1"/>
    <col min="8" max="8" width="9.7109375" style="2" bestFit="1" customWidth="1"/>
    <col min="9" max="9" width="11.140625" style="2" customWidth="1"/>
    <col min="10" max="10" width="13.140625" style="2" customWidth="1"/>
    <col min="11" max="248" width="9.140625" style="2"/>
    <col min="249" max="249" width="6.7109375" style="2" bestFit="1" customWidth="1"/>
    <col min="250" max="250" width="74.5703125" style="2" customWidth="1"/>
    <col min="251" max="251" width="12.7109375" style="2" bestFit="1" customWidth="1"/>
    <col min="252" max="252" width="11.28515625" style="2" customWidth="1"/>
    <col min="253" max="253" width="15" style="2" customWidth="1"/>
    <col min="254" max="254" width="13.85546875" style="2" customWidth="1"/>
    <col min="255" max="255" width="12.7109375" style="2" bestFit="1" customWidth="1"/>
    <col min="256" max="256" width="9.7109375" style="2" bestFit="1" customWidth="1"/>
    <col min="257" max="257" width="11.140625" style="2" customWidth="1"/>
    <col min="258" max="258" width="13.140625" style="2" customWidth="1"/>
    <col min="259" max="259" width="12.7109375" style="2" bestFit="1" customWidth="1"/>
    <col min="260" max="260" width="11.5703125" style="2" customWidth="1"/>
    <col min="261" max="261" width="14.7109375" style="2" customWidth="1"/>
    <col min="262" max="262" width="13.7109375" style="2" customWidth="1"/>
    <col min="263" max="263" width="12.7109375" style="2" bestFit="1" customWidth="1"/>
    <col min="264" max="264" width="9.7109375" style="2" bestFit="1" customWidth="1"/>
    <col min="265" max="265" width="11.42578125" style="2" customWidth="1"/>
    <col min="266" max="266" width="11.5703125" style="2" bestFit="1" customWidth="1"/>
    <col min="267" max="504" width="9.140625" style="2"/>
    <col min="505" max="505" width="6.7109375" style="2" bestFit="1" customWidth="1"/>
    <col min="506" max="506" width="74.5703125" style="2" customWidth="1"/>
    <col min="507" max="507" width="12.7109375" style="2" bestFit="1" customWidth="1"/>
    <col min="508" max="508" width="11.28515625" style="2" customWidth="1"/>
    <col min="509" max="509" width="15" style="2" customWidth="1"/>
    <col min="510" max="510" width="13.85546875" style="2" customWidth="1"/>
    <col min="511" max="511" width="12.7109375" style="2" bestFit="1" customWidth="1"/>
    <col min="512" max="512" width="9.7109375" style="2" bestFit="1" customWidth="1"/>
    <col min="513" max="513" width="11.140625" style="2" customWidth="1"/>
    <col min="514" max="514" width="13.140625" style="2" customWidth="1"/>
    <col min="515" max="515" width="12.7109375" style="2" bestFit="1" customWidth="1"/>
    <col min="516" max="516" width="11.5703125" style="2" customWidth="1"/>
    <col min="517" max="517" width="14.7109375" style="2" customWidth="1"/>
    <col min="518" max="518" width="13.7109375" style="2" customWidth="1"/>
    <col min="519" max="519" width="12.7109375" style="2" bestFit="1" customWidth="1"/>
    <col min="520" max="520" width="9.7109375" style="2" bestFit="1" customWidth="1"/>
    <col min="521" max="521" width="11.42578125" style="2" customWidth="1"/>
    <col min="522" max="522" width="11.5703125" style="2" bestFit="1" customWidth="1"/>
    <col min="523" max="760" width="9.140625" style="2"/>
    <col min="761" max="761" width="6.7109375" style="2" bestFit="1" customWidth="1"/>
    <col min="762" max="762" width="74.5703125" style="2" customWidth="1"/>
    <col min="763" max="763" width="12.7109375" style="2" bestFit="1" customWidth="1"/>
    <col min="764" max="764" width="11.28515625" style="2" customWidth="1"/>
    <col min="765" max="765" width="15" style="2" customWidth="1"/>
    <col min="766" max="766" width="13.85546875" style="2" customWidth="1"/>
    <col min="767" max="767" width="12.7109375" style="2" bestFit="1" customWidth="1"/>
    <col min="768" max="768" width="9.7109375" style="2" bestFit="1" customWidth="1"/>
    <col min="769" max="769" width="11.140625" style="2" customWidth="1"/>
    <col min="770" max="770" width="13.140625" style="2" customWidth="1"/>
    <col min="771" max="771" width="12.7109375" style="2" bestFit="1" customWidth="1"/>
    <col min="772" max="772" width="11.5703125" style="2" customWidth="1"/>
    <col min="773" max="773" width="14.7109375" style="2" customWidth="1"/>
    <col min="774" max="774" width="13.7109375" style="2" customWidth="1"/>
    <col min="775" max="775" width="12.7109375" style="2" bestFit="1" customWidth="1"/>
    <col min="776" max="776" width="9.7109375" style="2" bestFit="1" customWidth="1"/>
    <col min="777" max="777" width="11.42578125" style="2" customWidth="1"/>
    <col min="778" max="778" width="11.5703125" style="2" bestFit="1" customWidth="1"/>
    <col min="779" max="1016" width="9.140625" style="2"/>
    <col min="1017" max="1017" width="6.7109375" style="2" bestFit="1" customWidth="1"/>
    <col min="1018" max="1018" width="74.5703125" style="2" customWidth="1"/>
    <col min="1019" max="1019" width="12.7109375" style="2" bestFit="1" customWidth="1"/>
    <col min="1020" max="1020" width="11.28515625" style="2" customWidth="1"/>
    <col min="1021" max="1021" width="15" style="2" customWidth="1"/>
    <col min="1022" max="1022" width="13.85546875" style="2" customWidth="1"/>
    <col min="1023" max="1023" width="12.7109375" style="2" bestFit="1" customWidth="1"/>
    <col min="1024" max="1024" width="9.7109375" style="2" bestFit="1" customWidth="1"/>
    <col min="1025" max="1025" width="11.140625" style="2" customWidth="1"/>
    <col min="1026" max="1026" width="13.140625" style="2" customWidth="1"/>
    <col min="1027" max="1027" width="12.7109375" style="2" bestFit="1" customWidth="1"/>
    <col min="1028" max="1028" width="11.5703125" style="2" customWidth="1"/>
    <col min="1029" max="1029" width="14.7109375" style="2" customWidth="1"/>
    <col min="1030" max="1030" width="13.7109375" style="2" customWidth="1"/>
    <col min="1031" max="1031" width="12.7109375" style="2" bestFit="1" customWidth="1"/>
    <col min="1032" max="1032" width="9.7109375" style="2" bestFit="1" customWidth="1"/>
    <col min="1033" max="1033" width="11.42578125" style="2" customWidth="1"/>
    <col min="1034" max="1034" width="11.5703125" style="2" bestFit="1" customWidth="1"/>
    <col min="1035" max="1272" width="9.140625" style="2"/>
    <col min="1273" max="1273" width="6.7109375" style="2" bestFit="1" customWidth="1"/>
    <col min="1274" max="1274" width="74.5703125" style="2" customWidth="1"/>
    <col min="1275" max="1275" width="12.7109375" style="2" bestFit="1" customWidth="1"/>
    <col min="1276" max="1276" width="11.28515625" style="2" customWidth="1"/>
    <col min="1277" max="1277" width="15" style="2" customWidth="1"/>
    <col min="1278" max="1278" width="13.85546875" style="2" customWidth="1"/>
    <col min="1279" max="1279" width="12.7109375" style="2" bestFit="1" customWidth="1"/>
    <col min="1280" max="1280" width="9.7109375" style="2" bestFit="1" customWidth="1"/>
    <col min="1281" max="1281" width="11.140625" style="2" customWidth="1"/>
    <col min="1282" max="1282" width="13.140625" style="2" customWidth="1"/>
    <col min="1283" max="1283" width="12.7109375" style="2" bestFit="1" customWidth="1"/>
    <col min="1284" max="1284" width="11.5703125" style="2" customWidth="1"/>
    <col min="1285" max="1285" width="14.7109375" style="2" customWidth="1"/>
    <col min="1286" max="1286" width="13.7109375" style="2" customWidth="1"/>
    <col min="1287" max="1287" width="12.7109375" style="2" bestFit="1" customWidth="1"/>
    <col min="1288" max="1288" width="9.7109375" style="2" bestFit="1" customWidth="1"/>
    <col min="1289" max="1289" width="11.42578125" style="2" customWidth="1"/>
    <col min="1290" max="1290" width="11.5703125" style="2" bestFit="1" customWidth="1"/>
    <col min="1291" max="1528" width="9.140625" style="2"/>
    <col min="1529" max="1529" width="6.7109375" style="2" bestFit="1" customWidth="1"/>
    <col min="1530" max="1530" width="74.5703125" style="2" customWidth="1"/>
    <col min="1531" max="1531" width="12.7109375" style="2" bestFit="1" customWidth="1"/>
    <col min="1532" max="1532" width="11.28515625" style="2" customWidth="1"/>
    <col min="1533" max="1533" width="15" style="2" customWidth="1"/>
    <col min="1534" max="1534" width="13.85546875" style="2" customWidth="1"/>
    <col min="1535" max="1535" width="12.7109375" style="2" bestFit="1" customWidth="1"/>
    <col min="1536" max="1536" width="9.7109375" style="2" bestFit="1" customWidth="1"/>
    <col min="1537" max="1537" width="11.140625" style="2" customWidth="1"/>
    <col min="1538" max="1538" width="13.140625" style="2" customWidth="1"/>
    <col min="1539" max="1539" width="12.7109375" style="2" bestFit="1" customWidth="1"/>
    <col min="1540" max="1540" width="11.5703125" style="2" customWidth="1"/>
    <col min="1541" max="1541" width="14.7109375" style="2" customWidth="1"/>
    <col min="1542" max="1542" width="13.7109375" style="2" customWidth="1"/>
    <col min="1543" max="1543" width="12.7109375" style="2" bestFit="1" customWidth="1"/>
    <col min="1544" max="1544" width="9.7109375" style="2" bestFit="1" customWidth="1"/>
    <col min="1545" max="1545" width="11.42578125" style="2" customWidth="1"/>
    <col min="1546" max="1546" width="11.5703125" style="2" bestFit="1" customWidth="1"/>
    <col min="1547" max="1784" width="9.140625" style="2"/>
    <col min="1785" max="1785" width="6.7109375" style="2" bestFit="1" customWidth="1"/>
    <col min="1786" max="1786" width="74.5703125" style="2" customWidth="1"/>
    <col min="1787" max="1787" width="12.7109375" style="2" bestFit="1" customWidth="1"/>
    <col min="1788" max="1788" width="11.28515625" style="2" customWidth="1"/>
    <col min="1789" max="1789" width="15" style="2" customWidth="1"/>
    <col min="1790" max="1790" width="13.85546875" style="2" customWidth="1"/>
    <col min="1791" max="1791" width="12.7109375" style="2" bestFit="1" customWidth="1"/>
    <col min="1792" max="1792" width="9.7109375" style="2" bestFit="1" customWidth="1"/>
    <col min="1793" max="1793" width="11.140625" style="2" customWidth="1"/>
    <col min="1794" max="1794" width="13.140625" style="2" customWidth="1"/>
    <col min="1795" max="1795" width="12.7109375" style="2" bestFit="1" customWidth="1"/>
    <col min="1796" max="1796" width="11.5703125" style="2" customWidth="1"/>
    <col min="1797" max="1797" width="14.7109375" style="2" customWidth="1"/>
    <col min="1798" max="1798" width="13.7109375" style="2" customWidth="1"/>
    <col min="1799" max="1799" width="12.7109375" style="2" bestFit="1" customWidth="1"/>
    <col min="1800" max="1800" width="9.7109375" style="2" bestFit="1" customWidth="1"/>
    <col min="1801" max="1801" width="11.42578125" style="2" customWidth="1"/>
    <col min="1802" max="1802" width="11.5703125" style="2" bestFit="1" customWidth="1"/>
    <col min="1803" max="2040" width="9.140625" style="2"/>
    <col min="2041" max="2041" width="6.7109375" style="2" bestFit="1" customWidth="1"/>
    <col min="2042" max="2042" width="74.5703125" style="2" customWidth="1"/>
    <col min="2043" max="2043" width="12.7109375" style="2" bestFit="1" customWidth="1"/>
    <col min="2044" max="2044" width="11.28515625" style="2" customWidth="1"/>
    <col min="2045" max="2045" width="15" style="2" customWidth="1"/>
    <col min="2046" max="2046" width="13.85546875" style="2" customWidth="1"/>
    <col min="2047" max="2047" width="12.7109375" style="2" bestFit="1" customWidth="1"/>
    <col min="2048" max="2048" width="9.7109375" style="2" bestFit="1" customWidth="1"/>
    <col min="2049" max="2049" width="11.140625" style="2" customWidth="1"/>
    <col min="2050" max="2050" width="13.140625" style="2" customWidth="1"/>
    <col min="2051" max="2051" width="12.7109375" style="2" bestFit="1" customWidth="1"/>
    <col min="2052" max="2052" width="11.5703125" style="2" customWidth="1"/>
    <col min="2053" max="2053" width="14.7109375" style="2" customWidth="1"/>
    <col min="2054" max="2054" width="13.7109375" style="2" customWidth="1"/>
    <col min="2055" max="2055" width="12.7109375" style="2" bestFit="1" customWidth="1"/>
    <col min="2056" max="2056" width="9.7109375" style="2" bestFit="1" customWidth="1"/>
    <col min="2057" max="2057" width="11.42578125" style="2" customWidth="1"/>
    <col min="2058" max="2058" width="11.5703125" style="2" bestFit="1" customWidth="1"/>
    <col min="2059" max="2296" width="9.140625" style="2"/>
    <col min="2297" max="2297" width="6.7109375" style="2" bestFit="1" customWidth="1"/>
    <col min="2298" max="2298" width="74.5703125" style="2" customWidth="1"/>
    <col min="2299" max="2299" width="12.7109375" style="2" bestFit="1" customWidth="1"/>
    <col min="2300" max="2300" width="11.28515625" style="2" customWidth="1"/>
    <col min="2301" max="2301" width="15" style="2" customWidth="1"/>
    <col min="2302" max="2302" width="13.85546875" style="2" customWidth="1"/>
    <col min="2303" max="2303" width="12.7109375" style="2" bestFit="1" customWidth="1"/>
    <col min="2304" max="2304" width="9.7109375" style="2" bestFit="1" customWidth="1"/>
    <col min="2305" max="2305" width="11.140625" style="2" customWidth="1"/>
    <col min="2306" max="2306" width="13.140625" style="2" customWidth="1"/>
    <col min="2307" max="2307" width="12.7109375" style="2" bestFit="1" customWidth="1"/>
    <col min="2308" max="2308" width="11.5703125" style="2" customWidth="1"/>
    <col min="2309" max="2309" width="14.7109375" style="2" customWidth="1"/>
    <col min="2310" max="2310" width="13.7109375" style="2" customWidth="1"/>
    <col min="2311" max="2311" width="12.7109375" style="2" bestFit="1" customWidth="1"/>
    <col min="2312" max="2312" width="9.7109375" style="2" bestFit="1" customWidth="1"/>
    <col min="2313" max="2313" width="11.42578125" style="2" customWidth="1"/>
    <col min="2314" max="2314" width="11.5703125" style="2" bestFit="1" customWidth="1"/>
    <col min="2315" max="2552" width="9.140625" style="2"/>
    <col min="2553" max="2553" width="6.7109375" style="2" bestFit="1" customWidth="1"/>
    <col min="2554" max="2554" width="74.5703125" style="2" customWidth="1"/>
    <col min="2555" max="2555" width="12.7109375" style="2" bestFit="1" customWidth="1"/>
    <col min="2556" max="2556" width="11.28515625" style="2" customWidth="1"/>
    <col min="2557" max="2557" width="15" style="2" customWidth="1"/>
    <col min="2558" max="2558" width="13.85546875" style="2" customWidth="1"/>
    <col min="2559" max="2559" width="12.7109375" style="2" bestFit="1" customWidth="1"/>
    <col min="2560" max="2560" width="9.7109375" style="2" bestFit="1" customWidth="1"/>
    <col min="2561" max="2561" width="11.140625" style="2" customWidth="1"/>
    <col min="2562" max="2562" width="13.140625" style="2" customWidth="1"/>
    <col min="2563" max="2563" width="12.7109375" style="2" bestFit="1" customWidth="1"/>
    <col min="2564" max="2564" width="11.5703125" style="2" customWidth="1"/>
    <col min="2565" max="2565" width="14.7109375" style="2" customWidth="1"/>
    <col min="2566" max="2566" width="13.7109375" style="2" customWidth="1"/>
    <col min="2567" max="2567" width="12.7109375" style="2" bestFit="1" customWidth="1"/>
    <col min="2568" max="2568" width="9.7109375" style="2" bestFit="1" customWidth="1"/>
    <col min="2569" max="2569" width="11.42578125" style="2" customWidth="1"/>
    <col min="2570" max="2570" width="11.5703125" style="2" bestFit="1" customWidth="1"/>
    <col min="2571" max="2808" width="9.140625" style="2"/>
    <col min="2809" max="2809" width="6.7109375" style="2" bestFit="1" customWidth="1"/>
    <col min="2810" max="2810" width="74.5703125" style="2" customWidth="1"/>
    <col min="2811" max="2811" width="12.7109375" style="2" bestFit="1" customWidth="1"/>
    <col min="2812" max="2812" width="11.28515625" style="2" customWidth="1"/>
    <col min="2813" max="2813" width="15" style="2" customWidth="1"/>
    <col min="2814" max="2814" width="13.85546875" style="2" customWidth="1"/>
    <col min="2815" max="2815" width="12.7109375" style="2" bestFit="1" customWidth="1"/>
    <col min="2816" max="2816" width="9.7109375" style="2" bestFit="1" customWidth="1"/>
    <col min="2817" max="2817" width="11.140625" style="2" customWidth="1"/>
    <col min="2818" max="2818" width="13.140625" style="2" customWidth="1"/>
    <col min="2819" max="2819" width="12.7109375" style="2" bestFit="1" customWidth="1"/>
    <col min="2820" max="2820" width="11.5703125" style="2" customWidth="1"/>
    <col min="2821" max="2821" width="14.7109375" style="2" customWidth="1"/>
    <col min="2822" max="2822" width="13.7109375" style="2" customWidth="1"/>
    <col min="2823" max="2823" width="12.7109375" style="2" bestFit="1" customWidth="1"/>
    <col min="2824" max="2824" width="9.7109375" style="2" bestFit="1" customWidth="1"/>
    <col min="2825" max="2825" width="11.42578125" style="2" customWidth="1"/>
    <col min="2826" max="2826" width="11.5703125" style="2" bestFit="1" customWidth="1"/>
    <col min="2827" max="3064" width="9.140625" style="2"/>
    <col min="3065" max="3065" width="6.7109375" style="2" bestFit="1" customWidth="1"/>
    <col min="3066" max="3066" width="74.5703125" style="2" customWidth="1"/>
    <col min="3067" max="3067" width="12.7109375" style="2" bestFit="1" customWidth="1"/>
    <col min="3068" max="3068" width="11.28515625" style="2" customWidth="1"/>
    <col min="3069" max="3069" width="15" style="2" customWidth="1"/>
    <col min="3070" max="3070" width="13.85546875" style="2" customWidth="1"/>
    <col min="3071" max="3071" width="12.7109375" style="2" bestFit="1" customWidth="1"/>
    <col min="3072" max="3072" width="9.7109375" style="2" bestFit="1" customWidth="1"/>
    <col min="3073" max="3073" width="11.140625" style="2" customWidth="1"/>
    <col min="3074" max="3074" width="13.140625" style="2" customWidth="1"/>
    <col min="3075" max="3075" width="12.7109375" style="2" bestFit="1" customWidth="1"/>
    <col min="3076" max="3076" width="11.5703125" style="2" customWidth="1"/>
    <col min="3077" max="3077" width="14.7109375" style="2" customWidth="1"/>
    <col min="3078" max="3078" width="13.7109375" style="2" customWidth="1"/>
    <col min="3079" max="3079" width="12.7109375" style="2" bestFit="1" customWidth="1"/>
    <col min="3080" max="3080" width="9.7109375" style="2" bestFit="1" customWidth="1"/>
    <col min="3081" max="3081" width="11.42578125" style="2" customWidth="1"/>
    <col min="3082" max="3082" width="11.5703125" style="2" bestFit="1" customWidth="1"/>
    <col min="3083" max="3320" width="9.140625" style="2"/>
    <col min="3321" max="3321" width="6.7109375" style="2" bestFit="1" customWidth="1"/>
    <col min="3322" max="3322" width="74.5703125" style="2" customWidth="1"/>
    <col min="3323" max="3323" width="12.7109375" style="2" bestFit="1" customWidth="1"/>
    <col min="3324" max="3324" width="11.28515625" style="2" customWidth="1"/>
    <col min="3325" max="3325" width="15" style="2" customWidth="1"/>
    <col min="3326" max="3326" width="13.85546875" style="2" customWidth="1"/>
    <col min="3327" max="3327" width="12.7109375" style="2" bestFit="1" customWidth="1"/>
    <col min="3328" max="3328" width="9.7109375" style="2" bestFit="1" customWidth="1"/>
    <col min="3329" max="3329" width="11.140625" style="2" customWidth="1"/>
    <col min="3330" max="3330" width="13.140625" style="2" customWidth="1"/>
    <col min="3331" max="3331" width="12.7109375" style="2" bestFit="1" customWidth="1"/>
    <col min="3332" max="3332" width="11.5703125" style="2" customWidth="1"/>
    <col min="3333" max="3333" width="14.7109375" style="2" customWidth="1"/>
    <col min="3334" max="3334" width="13.7109375" style="2" customWidth="1"/>
    <col min="3335" max="3335" width="12.7109375" style="2" bestFit="1" customWidth="1"/>
    <col min="3336" max="3336" width="9.7109375" style="2" bestFit="1" customWidth="1"/>
    <col min="3337" max="3337" width="11.42578125" style="2" customWidth="1"/>
    <col min="3338" max="3338" width="11.5703125" style="2" bestFit="1" customWidth="1"/>
    <col min="3339" max="3576" width="9.140625" style="2"/>
    <col min="3577" max="3577" width="6.7109375" style="2" bestFit="1" customWidth="1"/>
    <col min="3578" max="3578" width="74.5703125" style="2" customWidth="1"/>
    <col min="3579" max="3579" width="12.7109375" style="2" bestFit="1" customWidth="1"/>
    <col min="3580" max="3580" width="11.28515625" style="2" customWidth="1"/>
    <col min="3581" max="3581" width="15" style="2" customWidth="1"/>
    <col min="3582" max="3582" width="13.85546875" style="2" customWidth="1"/>
    <col min="3583" max="3583" width="12.7109375" style="2" bestFit="1" customWidth="1"/>
    <col min="3584" max="3584" width="9.7109375" style="2" bestFit="1" customWidth="1"/>
    <col min="3585" max="3585" width="11.140625" style="2" customWidth="1"/>
    <col min="3586" max="3586" width="13.140625" style="2" customWidth="1"/>
    <col min="3587" max="3587" width="12.7109375" style="2" bestFit="1" customWidth="1"/>
    <col min="3588" max="3588" width="11.5703125" style="2" customWidth="1"/>
    <col min="3589" max="3589" width="14.7109375" style="2" customWidth="1"/>
    <col min="3590" max="3590" width="13.7109375" style="2" customWidth="1"/>
    <col min="3591" max="3591" width="12.7109375" style="2" bestFit="1" customWidth="1"/>
    <col min="3592" max="3592" width="9.7109375" style="2" bestFit="1" customWidth="1"/>
    <col min="3593" max="3593" width="11.42578125" style="2" customWidth="1"/>
    <col min="3594" max="3594" width="11.5703125" style="2" bestFit="1" customWidth="1"/>
    <col min="3595" max="3832" width="9.140625" style="2"/>
    <col min="3833" max="3833" width="6.7109375" style="2" bestFit="1" customWidth="1"/>
    <col min="3834" max="3834" width="74.5703125" style="2" customWidth="1"/>
    <col min="3835" max="3835" width="12.7109375" style="2" bestFit="1" customWidth="1"/>
    <col min="3836" max="3836" width="11.28515625" style="2" customWidth="1"/>
    <col min="3837" max="3837" width="15" style="2" customWidth="1"/>
    <col min="3838" max="3838" width="13.85546875" style="2" customWidth="1"/>
    <col min="3839" max="3839" width="12.7109375" style="2" bestFit="1" customWidth="1"/>
    <col min="3840" max="3840" width="9.7109375" style="2" bestFit="1" customWidth="1"/>
    <col min="3841" max="3841" width="11.140625" style="2" customWidth="1"/>
    <col min="3842" max="3842" width="13.140625" style="2" customWidth="1"/>
    <col min="3843" max="3843" width="12.7109375" style="2" bestFit="1" customWidth="1"/>
    <col min="3844" max="3844" width="11.5703125" style="2" customWidth="1"/>
    <col min="3845" max="3845" width="14.7109375" style="2" customWidth="1"/>
    <col min="3846" max="3846" width="13.7109375" style="2" customWidth="1"/>
    <col min="3847" max="3847" width="12.7109375" style="2" bestFit="1" customWidth="1"/>
    <col min="3848" max="3848" width="9.7109375" style="2" bestFit="1" customWidth="1"/>
    <col min="3849" max="3849" width="11.42578125" style="2" customWidth="1"/>
    <col min="3850" max="3850" width="11.5703125" style="2" bestFit="1" customWidth="1"/>
    <col min="3851" max="4088" width="9.140625" style="2"/>
    <col min="4089" max="4089" width="6.7109375" style="2" bestFit="1" customWidth="1"/>
    <col min="4090" max="4090" width="74.5703125" style="2" customWidth="1"/>
    <col min="4091" max="4091" width="12.7109375" style="2" bestFit="1" customWidth="1"/>
    <col min="4092" max="4092" width="11.28515625" style="2" customWidth="1"/>
    <col min="4093" max="4093" width="15" style="2" customWidth="1"/>
    <col min="4094" max="4094" width="13.85546875" style="2" customWidth="1"/>
    <col min="4095" max="4095" width="12.7109375" style="2" bestFit="1" customWidth="1"/>
    <col min="4096" max="4096" width="9.7109375" style="2" bestFit="1" customWidth="1"/>
    <col min="4097" max="4097" width="11.140625" style="2" customWidth="1"/>
    <col min="4098" max="4098" width="13.140625" style="2" customWidth="1"/>
    <col min="4099" max="4099" width="12.7109375" style="2" bestFit="1" customWidth="1"/>
    <col min="4100" max="4100" width="11.5703125" style="2" customWidth="1"/>
    <col min="4101" max="4101" width="14.7109375" style="2" customWidth="1"/>
    <col min="4102" max="4102" width="13.7109375" style="2" customWidth="1"/>
    <col min="4103" max="4103" width="12.7109375" style="2" bestFit="1" customWidth="1"/>
    <col min="4104" max="4104" width="9.7109375" style="2" bestFit="1" customWidth="1"/>
    <col min="4105" max="4105" width="11.42578125" style="2" customWidth="1"/>
    <col min="4106" max="4106" width="11.5703125" style="2" bestFit="1" customWidth="1"/>
    <col min="4107" max="4344" width="9.140625" style="2"/>
    <col min="4345" max="4345" width="6.7109375" style="2" bestFit="1" customWidth="1"/>
    <col min="4346" max="4346" width="74.5703125" style="2" customWidth="1"/>
    <col min="4347" max="4347" width="12.7109375" style="2" bestFit="1" customWidth="1"/>
    <col min="4348" max="4348" width="11.28515625" style="2" customWidth="1"/>
    <col min="4349" max="4349" width="15" style="2" customWidth="1"/>
    <col min="4350" max="4350" width="13.85546875" style="2" customWidth="1"/>
    <col min="4351" max="4351" width="12.7109375" style="2" bestFit="1" customWidth="1"/>
    <col min="4352" max="4352" width="9.7109375" style="2" bestFit="1" customWidth="1"/>
    <col min="4353" max="4353" width="11.140625" style="2" customWidth="1"/>
    <col min="4354" max="4354" width="13.140625" style="2" customWidth="1"/>
    <col min="4355" max="4355" width="12.7109375" style="2" bestFit="1" customWidth="1"/>
    <col min="4356" max="4356" width="11.5703125" style="2" customWidth="1"/>
    <col min="4357" max="4357" width="14.7109375" style="2" customWidth="1"/>
    <col min="4358" max="4358" width="13.7109375" style="2" customWidth="1"/>
    <col min="4359" max="4359" width="12.7109375" style="2" bestFit="1" customWidth="1"/>
    <col min="4360" max="4360" width="9.7109375" style="2" bestFit="1" customWidth="1"/>
    <col min="4361" max="4361" width="11.42578125" style="2" customWidth="1"/>
    <col min="4362" max="4362" width="11.5703125" style="2" bestFit="1" customWidth="1"/>
    <col min="4363" max="4600" width="9.140625" style="2"/>
    <col min="4601" max="4601" width="6.7109375" style="2" bestFit="1" customWidth="1"/>
    <col min="4602" max="4602" width="74.5703125" style="2" customWidth="1"/>
    <col min="4603" max="4603" width="12.7109375" style="2" bestFit="1" customWidth="1"/>
    <col min="4604" max="4604" width="11.28515625" style="2" customWidth="1"/>
    <col min="4605" max="4605" width="15" style="2" customWidth="1"/>
    <col min="4606" max="4606" width="13.85546875" style="2" customWidth="1"/>
    <col min="4607" max="4607" width="12.7109375" style="2" bestFit="1" customWidth="1"/>
    <col min="4608" max="4608" width="9.7109375" style="2" bestFit="1" customWidth="1"/>
    <col min="4609" max="4609" width="11.140625" style="2" customWidth="1"/>
    <col min="4610" max="4610" width="13.140625" style="2" customWidth="1"/>
    <col min="4611" max="4611" width="12.7109375" style="2" bestFit="1" customWidth="1"/>
    <col min="4612" max="4612" width="11.5703125" style="2" customWidth="1"/>
    <col min="4613" max="4613" width="14.7109375" style="2" customWidth="1"/>
    <col min="4614" max="4614" width="13.7109375" style="2" customWidth="1"/>
    <col min="4615" max="4615" width="12.7109375" style="2" bestFit="1" customWidth="1"/>
    <col min="4616" max="4616" width="9.7109375" style="2" bestFit="1" customWidth="1"/>
    <col min="4617" max="4617" width="11.42578125" style="2" customWidth="1"/>
    <col min="4618" max="4618" width="11.5703125" style="2" bestFit="1" customWidth="1"/>
    <col min="4619" max="4856" width="9.140625" style="2"/>
    <col min="4857" max="4857" width="6.7109375" style="2" bestFit="1" customWidth="1"/>
    <col min="4858" max="4858" width="74.5703125" style="2" customWidth="1"/>
    <col min="4859" max="4859" width="12.7109375" style="2" bestFit="1" customWidth="1"/>
    <col min="4860" max="4860" width="11.28515625" style="2" customWidth="1"/>
    <col min="4861" max="4861" width="15" style="2" customWidth="1"/>
    <col min="4862" max="4862" width="13.85546875" style="2" customWidth="1"/>
    <col min="4863" max="4863" width="12.7109375" style="2" bestFit="1" customWidth="1"/>
    <col min="4864" max="4864" width="9.7109375" style="2" bestFit="1" customWidth="1"/>
    <col min="4865" max="4865" width="11.140625" style="2" customWidth="1"/>
    <col min="4866" max="4866" width="13.140625" style="2" customWidth="1"/>
    <col min="4867" max="4867" width="12.7109375" style="2" bestFit="1" customWidth="1"/>
    <col min="4868" max="4868" width="11.5703125" style="2" customWidth="1"/>
    <col min="4869" max="4869" width="14.7109375" style="2" customWidth="1"/>
    <col min="4870" max="4870" width="13.7109375" style="2" customWidth="1"/>
    <col min="4871" max="4871" width="12.7109375" style="2" bestFit="1" customWidth="1"/>
    <col min="4872" max="4872" width="9.7109375" style="2" bestFit="1" customWidth="1"/>
    <col min="4873" max="4873" width="11.42578125" style="2" customWidth="1"/>
    <col min="4874" max="4874" width="11.5703125" style="2" bestFit="1" customWidth="1"/>
    <col min="4875" max="5112" width="9.140625" style="2"/>
    <col min="5113" max="5113" width="6.7109375" style="2" bestFit="1" customWidth="1"/>
    <col min="5114" max="5114" width="74.5703125" style="2" customWidth="1"/>
    <col min="5115" max="5115" width="12.7109375" style="2" bestFit="1" customWidth="1"/>
    <col min="5116" max="5116" width="11.28515625" style="2" customWidth="1"/>
    <col min="5117" max="5117" width="15" style="2" customWidth="1"/>
    <col min="5118" max="5118" width="13.85546875" style="2" customWidth="1"/>
    <col min="5119" max="5119" width="12.7109375" style="2" bestFit="1" customWidth="1"/>
    <col min="5120" max="5120" width="9.7109375" style="2" bestFit="1" customWidth="1"/>
    <col min="5121" max="5121" width="11.140625" style="2" customWidth="1"/>
    <col min="5122" max="5122" width="13.140625" style="2" customWidth="1"/>
    <col min="5123" max="5123" width="12.7109375" style="2" bestFit="1" customWidth="1"/>
    <col min="5124" max="5124" width="11.5703125" style="2" customWidth="1"/>
    <col min="5125" max="5125" width="14.7109375" style="2" customWidth="1"/>
    <col min="5126" max="5126" width="13.7109375" style="2" customWidth="1"/>
    <col min="5127" max="5127" width="12.7109375" style="2" bestFit="1" customWidth="1"/>
    <col min="5128" max="5128" width="9.7109375" style="2" bestFit="1" customWidth="1"/>
    <col min="5129" max="5129" width="11.42578125" style="2" customWidth="1"/>
    <col min="5130" max="5130" width="11.5703125" style="2" bestFit="1" customWidth="1"/>
    <col min="5131" max="5368" width="9.140625" style="2"/>
    <col min="5369" max="5369" width="6.7109375" style="2" bestFit="1" customWidth="1"/>
    <col min="5370" max="5370" width="74.5703125" style="2" customWidth="1"/>
    <col min="5371" max="5371" width="12.7109375" style="2" bestFit="1" customWidth="1"/>
    <col min="5372" max="5372" width="11.28515625" style="2" customWidth="1"/>
    <col min="5373" max="5373" width="15" style="2" customWidth="1"/>
    <col min="5374" max="5374" width="13.85546875" style="2" customWidth="1"/>
    <col min="5375" max="5375" width="12.7109375" style="2" bestFit="1" customWidth="1"/>
    <col min="5376" max="5376" width="9.7109375" style="2" bestFit="1" customWidth="1"/>
    <col min="5377" max="5377" width="11.140625" style="2" customWidth="1"/>
    <col min="5378" max="5378" width="13.140625" style="2" customWidth="1"/>
    <col min="5379" max="5379" width="12.7109375" style="2" bestFit="1" customWidth="1"/>
    <col min="5380" max="5380" width="11.5703125" style="2" customWidth="1"/>
    <col min="5381" max="5381" width="14.7109375" style="2" customWidth="1"/>
    <col min="5382" max="5382" width="13.7109375" style="2" customWidth="1"/>
    <col min="5383" max="5383" width="12.7109375" style="2" bestFit="1" customWidth="1"/>
    <col min="5384" max="5384" width="9.7109375" style="2" bestFit="1" customWidth="1"/>
    <col min="5385" max="5385" width="11.42578125" style="2" customWidth="1"/>
    <col min="5386" max="5386" width="11.5703125" style="2" bestFit="1" customWidth="1"/>
    <col min="5387" max="5624" width="9.140625" style="2"/>
    <col min="5625" max="5625" width="6.7109375" style="2" bestFit="1" customWidth="1"/>
    <col min="5626" max="5626" width="74.5703125" style="2" customWidth="1"/>
    <col min="5627" max="5627" width="12.7109375" style="2" bestFit="1" customWidth="1"/>
    <col min="5628" max="5628" width="11.28515625" style="2" customWidth="1"/>
    <col min="5629" max="5629" width="15" style="2" customWidth="1"/>
    <col min="5630" max="5630" width="13.85546875" style="2" customWidth="1"/>
    <col min="5631" max="5631" width="12.7109375" style="2" bestFit="1" customWidth="1"/>
    <col min="5632" max="5632" width="9.7109375" style="2" bestFit="1" customWidth="1"/>
    <col min="5633" max="5633" width="11.140625" style="2" customWidth="1"/>
    <col min="5634" max="5634" width="13.140625" style="2" customWidth="1"/>
    <col min="5635" max="5635" width="12.7109375" style="2" bestFit="1" customWidth="1"/>
    <col min="5636" max="5636" width="11.5703125" style="2" customWidth="1"/>
    <col min="5637" max="5637" width="14.7109375" style="2" customWidth="1"/>
    <col min="5638" max="5638" width="13.7109375" style="2" customWidth="1"/>
    <col min="5639" max="5639" width="12.7109375" style="2" bestFit="1" customWidth="1"/>
    <col min="5640" max="5640" width="9.7109375" style="2" bestFit="1" customWidth="1"/>
    <col min="5641" max="5641" width="11.42578125" style="2" customWidth="1"/>
    <col min="5642" max="5642" width="11.5703125" style="2" bestFit="1" customWidth="1"/>
    <col min="5643" max="5880" width="9.140625" style="2"/>
    <col min="5881" max="5881" width="6.7109375" style="2" bestFit="1" customWidth="1"/>
    <col min="5882" max="5882" width="74.5703125" style="2" customWidth="1"/>
    <col min="5883" max="5883" width="12.7109375" style="2" bestFit="1" customWidth="1"/>
    <col min="5884" max="5884" width="11.28515625" style="2" customWidth="1"/>
    <col min="5885" max="5885" width="15" style="2" customWidth="1"/>
    <col min="5886" max="5886" width="13.85546875" style="2" customWidth="1"/>
    <col min="5887" max="5887" width="12.7109375" style="2" bestFit="1" customWidth="1"/>
    <col min="5888" max="5888" width="9.7109375" style="2" bestFit="1" customWidth="1"/>
    <col min="5889" max="5889" width="11.140625" style="2" customWidth="1"/>
    <col min="5890" max="5890" width="13.140625" style="2" customWidth="1"/>
    <col min="5891" max="5891" width="12.7109375" style="2" bestFit="1" customWidth="1"/>
    <col min="5892" max="5892" width="11.5703125" style="2" customWidth="1"/>
    <col min="5893" max="5893" width="14.7109375" style="2" customWidth="1"/>
    <col min="5894" max="5894" width="13.7109375" style="2" customWidth="1"/>
    <col min="5895" max="5895" width="12.7109375" style="2" bestFit="1" customWidth="1"/>
    <col min="5896" max="5896" width="9.7109375" style="2" bestFit="1" customWidth="1"/>
    <col min="5897" max="5897" width="11.42578125" style="2" customWidth="1"/>
    <col min="5898" max="5898" width="11.5703125" style="2" bestFit="1" customWidth="1"/>
    <col min="5899" max="6136" width="9.140625" style="2"/>
    <col min="6137" max="6137" width="6.7109375" style="2" bestFit="1" customWidth="1"/>
    <col min="6138" max="6138" width="74.5703125" style="2" customWidth="1"/>
    <col min="6139" max="6139" width="12.7109375" style="2" bestFit="1" customWidth="1"/>
    <col min="6140" max="6140" width="11.28515625" style="2" customWidth="1"/>
    <col min="6141" max="6141" width="15" style="2" customWidth="1"/>
    <col min="6142" max="6142" width="13.85546875" style="2" customWidth="1"/>
    <col min="6143" max="6143" width="12.7109375" style="2" bestFit="1" customWidth="1"/>
    <col min="6144" max="6144" width="9.7109375" style="2" bestFit="1" customWidth="1"/>
    <col min="6145" max="6145" width="11.140625" style="2" customWidth="1"/>
    <col min="6146" max="6146" width="13.140625" style="2" customWidth="1"/>
    <col min="6147" max="6147" width="12.7109375" style="2" bestFit="1" customWidth="1"/>
    <col min="6148" max="6148" width="11.5703125" style="2" customWidth="1"/>
    <col min="6149" max="6149" width="14.7109375" style="2" customWidth="1"/>
    <col min="6150" max="6150" width="13.7109375" style="2" customWidth="1"/>
    <col min="6151" max="6151" width="12.7109375" style="2" bestFit="1" customWidth="1"/>
    <col min="6152" max="6152" width="9.7109375" style="2" bestFit="1" customWidth="1"/>
    <col min="6153" max="6153" width="11.42578125" style="2" customWidth="1"/>
    <col min="6154" max="6154" width="11.5703125" style="2" bestFit="1" customWidth="1"/>
    <col min="6155" max="6392" width="9.140625" style="2"/>
    <col min="6393" max="6393" width="6.7109375" style="2" bestFit="1" customWidth="1"/>
    <col min="6394" max="6394" width="74.5703125" style="2" customWidth="1"/>
    <col min="6395" max="6395" width="12.7109375" style="2" bestFit="1" customWidth="1"/>
    <col min="6396" max="6396" width="11.28515625" style="2" customWidth="1"/>
    <col min="6397" max="6397" width="15" style="2" customWidth="1"/>
    <col min="6398" max="6398" width="13.85546875" style="2" customWidth="1"/>
    <col min="6399" max="6399" width="12.7109375" style="2" bestFit="1" customWidth="1"/>
    <col min="6400" max="6400" width="9.7109375" style="2" bestFit="1" customWidth="1"/>
    <col min="6401" max="6401" width="11.140625" style="2" customWidth="1"/>
    <col min="6402" max="6402" width="13.140625" style="2" customWidth="1"/>
    <col min="6403" max="6403" width="12.7109375" style="2" bestFit="1" customWidth="1"/>
    <col min="6404" max="6404" width="11.5703125" style="2" customWidth="1"/>
    <col min="6405" max="6405" width="14.7109375" style="2" customWidth="1"/>
    <col min="6406" max="6406" width="13.7109375" style="2" customWidth="1"/>
    <col min="6407" max="6407" width="12.7109375" style="2" bestFit="1" customWidth="1"/>
    <col min="6408" max="6408" width="9.7109375" style="2" bestFit="1" customWidth="1"/>
    <col min="6409" max="6409" width="11.42578125" style="2" customWidth="1"/>
    <col min="6410" max="6410" width="11.5703125" style="2" bestFit="1" customWidth="1"/>
    <col min="6411" max="6648" width="9.140625" style="2"/>
    <col min="6649" max="6649" width="6.7109375" style="2" bestFit="1" customWidth="1"/>
    <col min="6650" max="6650" width="74.5703125" style="2" customWidth="1"/>
    <col min="6651" max="6651" width="12.7109375" style="2" bestFit="1" customWidth="1"/>
    <col min="6652" max="6652" width="11.28515625" style="2" customWidth="1"/>
    <col min="6653" max="6653" width="15" style="2" customWidth="1"/>
    <col min="6654" max="6654" width="13.85546875" style="2" customWidth="1"/>
    <col min="6655" max="6655" width="12.7109375" style="2" bestFit="1" customWidth="1"/>
    <col min="6656" max="6656" width="9.7109375" style="2" bestFit="1" customWidth="1"/>
    <col min="6657" max="6657" width="11.140625" style="2" customWidth="1"/>
    <col min="6658" max="6658" width="13.140625" style="2" customWidth="1"/>
    <col min="6659" max="6659" width="12.7109375" style="2" bestFit="1" customWidth="1"/>
    <col min="6660" max="6660" width="11.5703125" style="2" customWidth="1"/>
    <col min="6661" max="6661" width="14.7109375" style="2" customWidth="1"/>
    <col min="6662" max="6662" width="13.7109375" style="2" customWidth="1"/>
    <col min="6663" max="6663" width="12.7109375" style="2" bestFit="1" customWidth="1"/>
    <col min="6664" max="6664" width="9.7109375" style="2" bestFit="1" customWidth="1"/>
    <col min="6665" max="6665" width="11.42578125" style="2" customWidth="1"/>
    <col min="6666" max="6666" width="11.5703125" style="2" bestFit="1" customWidth="1"/>
    <col min="6667" max="6904" width="9.140625" style="2"/>
    <col min="6905" max="6905" width="6.7109375" style="2" bestFit="1" customWidth="1"/>
    <col min="6906" max="6906" width="74.5703125" style="2" customWidth="1"/>
    <col min="6907" max="6907" width="12.7109375" style="2" bestFit="1" customWidth="1"/>
    <col min="6908" max="6908" width="11.28515625" style="2" customWidth="1"/>
    <col min="6909" max="6909" width="15" style="2" customWidth="1"/>
    <col min="6910" max="6910" width="13.85546875" style="2" customWidth="1"/>
    <col min="6911" max="6911" width="12.7109375" style="2" bestFit="1" customWidth="1"/>
    <col min="6912" max="6912" width="9.7109375" style="2" bestFit="1" customWidth="1"/>
    <col min="6913" max="6913" width="11.140625" style="2" customWidth="1"/>
    <col min="6914" max="6914" width="13.140625" style="2" customWidth="1"/>
    <col min="6915" max="6915" width="12.7109375" style="2" bestFit="1" customWidth="1"/>
    <col min="6916" max="6916" width="11.5703125" style="2" customWidth="1"/>
    <col min="6917" max="6917" width="14.7109375" style="2" customWidth="1"/>
    <col min="6918" max="6918" width="13.7109375" style="2" customWidth="1"/>
    <col min="6919" max="6919" width="12.7109375" style="2" bestFit="1" customWidth="1"/>
    <col min="6920" max="6920" width="9.7109375" style="2" bestFit="1" customWidth="1"/>
    <col min="6921" max="6921" width="11.42578125" style="2" customWidth="1"/>
    <col min="6922" max="6922" width="11.5703125" style="2" bestFit="1" customWidth="1"/>
    <col min="6923" max="7160" width="9.140625" style="2"/>
    <col min="7161" max="7161" width="6.7109375" style="2" bestFit="1" customWidth="1"/>
    <col min="7162" max="7162" width="74.5703125" style="2" customWidth="1"/>
    <col min="7163" max="7163" width="12.7109375" style="2" bestFit="1" customWidth="1"/>
    <col min="7164" max="7164" width="11.28515625" style="2" customWidth="1"/>
    <col min="7165" max="7165" width="15" style="2" customWidth="1"/>
    <col min="7166" max="7166" width="13.85546875" style="2" customWidth="1"/>
    <col min="7167" max="7167" width="12.7109375" style="2" bestFit="1" customWidth="1"/>
    <col min="7168" max="7168" width="9.7109375" style="2" bestFit="1" customWidth="1"/>
    <col min="7169" max="7169" width="11.140625" style="2" customWidth="1"/>
    <col min="7170" max="7170" width="13.140625" style="2" customWidth="1"/>
    <col min="7171" max="7171" width="12.7109375" style="2" bestFit="1" customWidth="1"/>
    <col min="7172" max="7172" width="11.5703125" style="2" customWidth="1"/>
    <col min="7173" max="7173" width="14.7109375" style="2" customWidth="1"/>
    <col min="7174" max="7174" width="13.7109375" style="2" customWidth="1"/>
    <col min="7175" max="7175" width="12.7109375" style="2" bestFit="1" customWidth="1"/>
    <col min="7176" max="7176" width="9.7109375" style="2" bestFit="1" customWidth="1"/>
    <col min="7177" max="7177" width="11.42578125" style="2" customWidth="1"/>
    <col min="7178" max="7178" width="11.5703125" style="2" bestFit="1" customWidth="1"/>
    <col min="7179" max="7416" width="9.140625" style="2"/>
    <col min="7417" max="7417" width="6.7109375" style="2" bestFit="1" customWidth="1"/>
    <col min="7418" max="7418" width="74.5703125" style="2" customWidth="1"/>
    <col min="7419" max="7419" width="12.7109375" style="2" bestFit="1" customWidth="1"/>
    <col min="7420" max="7420" width="11.28515625" style="2" customWidth="1"/>
    <col min="7421" max="7421" width="15" style="2" customWidth="1"/>
    <col min="7422" max="7422" width="13.85546875" style="2" customWidth="1"/>
    <col min="7423" max="7423" width="12.7109375" style="2" bestFit="1" customWidth="1"/>
    <col min="7424" max="7424" width="9.7109375" style="2" bestFit="1" customWidth="1"/>
    <col min="7425" max="7425" width="11.140625" style="2" customWidth="1"/>
    <col min="7426" max="7426" width="13.140625" style="2" customWidth="1"/>
    <col min="7427" max="7427" width="12.7109375" style="2" bestFit="1" customWidth="1"/>
    <col min="7428" max="7428" width="11.5703125" style="2" customWidth="1"/>
    <col min="7429" max="7429" width="14.7109375" style="2" customWidth="1"/>
    <col min="7430" max="7430" width="13.7109375" style="2" customWidth="1"/>
    <col min="7431" max="7431" width="12.7109375" style="2" bestFit="1" customWidth="1"/>
    <col min="7432" max="7432" width="9.7109375" style="2" bestFit="1" customWidth="1"/>
    <col min="7433" max="7433" width="11.42578125" style="2" customWidth="1"/>
    <col min="7434" max="7434" width="11.5703125" style="2" bestFit="1" customWidth="1"/>
    <col min="7435" max="7672" width="9.140625" style="2"/>
    <col min="7673" max="7673" width="6.7109375" style="2" bestFit="1" customWidth="1"/>
    <col min="7674" max="7674" width="74.5703125" style="2" customWidth="1"/>
    <col min="7675" max="7675" width="12.7109375" style="2" bestFit="1" customWidth="1"/>
    <col min="7676" max="7676" width="11.28515625" style="2" customWidth="1"/>
    <col min="7677" max="7677" width="15" style="2" customWidth="1"/>
    <col min="7678" max="7678" width="13.85546875" style="2" customWidth="1"/>
    <col min="7679" max="7679" width="12.7109375" style="2" bestFit="1" customWidth="1"/>
    <col min="7680" max="7680" width="9.7109375" style="2" bestFit="1" customWidth="1"/>
    <col min="7681" max="7681" width="11.140625" style="2" customWidth="1"/>
    <col min="7682" max="7682" width="13.140625" style="2" customWidth="1"/>
    <col min="7683" max="7683" width="12.7109375" style="2" bestFit="1" customWidth="1"/>
    <col min="7684" max="7684" width="11.5703125" style="2" customWidth="1"/>
    <col min="7685" max="7685" width="14.7109375" style="2" customWidth="1"/>
    <col min="7686" max="7686" width="13.7109375" style="2" customWidth="1"/>
    <col min="7687" max="7687" width="12.7109375" style="2" bestFit="1" customWidth="1"/>
    <col min="7688" max="7688" width="9.7109375" style="2" bestFit="1" customWidth="1"/>
    <col min="7689" max="7689" width="11.42578125" style="2" customWidth="1"/>
    <col min="7690" max="7690" width="11.5703125" style="2" bestFit="1" customWidth="1"/>
    <col min="7691" max="7928" width="9.140625" style="2"/>
    <col min="7929" max="7929" width="6.7109375" style="2" bestFit="1" customWidth="1"/>
    <col min="7930" max="7930" width="74.5703125" style="2" customWidth="1"/>
    <col min="7931" max="7931" width="12.7109375" style="2" bestFit="1" customWidth="1"/>
    <col min="7932" max="7932" width="11.28515625" style="2" customWidth="1"/>
    <col min="7933" max="7933" width="15" style="2" customWidth="1"/>
    <col min="7934" max="7934" width="13.85546875" style="2" customWidth="1"/>
    <col min="7935" max="7935" width="12.7109375" style="2" bestFit="1" customWidth="1"/>
    <col min="7936" max="7936" width="9.7109375" style="2" bestFit="1" customWidth="1"/>
    <col min="7937" max="7937" width="11.140625" style="2" customWidth="1"/>
    <col min="7938" max="7938" width="13.140625" style="2" customWidth="1"/>
    <col min="7939" max="7939" width="12.7109375" style="2" bestFit="1" customWidth="1"/>
    <col min="7940" max="7940" width="11.5703125" style="2" customWidth="1"/>
    <col min="7941" max="7941" width="14.7109375" style="2" customWidth="1"/>
    <col min="7942" max="7942" width="13.7109375" style="2" customWidth="1"/>
    <col min="7943" max="7943" width="12.7109375" style="2" bestFit="1" customWidth="1"/>
    <col min="7944" max="7944" width="9.7109375" style="2" bestFit="1" customWidth="1"/>
    <col min="7945" max="7945" width="11.42578125" style="2" customWidth="1"/>
    <col min="7946" max="7946" width="11.5703125" style="2" bestFit="1" customWidth="1"/>
    <col min="7947" max="8184" width="9.140625" style="2"/>
    <col min="8185" max="8185" width="6.7109375" style="2" bestFit="1" customWidth="1"/>
    <col min="8186" max="8186" width="74.5703125" style="2" customWidth="1"/>
    <col min="8187" max="8187" width="12.7109375" style="2" bestFit="1" customWidth="1"/>
    <col min="8188" max="8188" width="11.28515625" style="2" customWidth="1"/>
    <col min="8189" max="8189" width="15" style="2" customWidth="1"/>
    <col min="8190" max="8190" width="13.85546875" style="2" customWidth="1"/>
    <col min="8191" max="8191" width="12.7109375" style="2" bestFit="1" customWidth="1"/>
    <col min="8192" max="8192" width="9.7109375" style="2" bestFit="1" customWidth="1"/>
    <col min="8193" max="8193" width="11.140625" style="2" customWidth="1"/>
    <col min="8194" max="8194" width="13.140625" style="2" customWidth="1"/>
    <col min="8195" max="8195" width="12.7109375" style="2" bestFit="1" customWidth="1"/>
    <col min="8196" max="8196" width="11.5703125" style="2" customWidth="1"/>
    <col min="8197" max="8197" width="14.7109375" style="2" customWidth="1"/>
    <col min="8198" max="8198" width="13.7109375" style="2" customWidth="1"/>
    <col min="8199" max="8199" width="12.7109375" style="2" bestFit="1" customWidth="1"/>
    <col min="8200" max="8200" width="9.7109375" style="2" bestFit="1" customWidth="1"/>
    <col min="8201" max="8201" width="11.42578125" style="2" customWidth="1"/>
    <col min="8202" max="8202" width="11.5703125" style="2" bestFit="1" customWidth="1"/>
    <col min="8203" max="8440" width="9.140625" style="2"/>
    <col min="8441" max="8441" width="6.7109375" style="2" bestFit="1" customWidth="1"/>
    <col min="8442" max="8442" width="74.5703125" style="2" customWidth="1"/>
    <col min="8443" max="8443" width="12.7109375" style="2" bestFit="1" customWidth="1"/>
    <col min="8444" max="8444" width="11.28515625" style="2" customWidth="1"/>
    <col min="8445" max="8445" width="15" style="2" customWidth="1"/>
    <col min="8446" max="8446" width="13.85546875" style="2" customWidth="1"/>
    <col min="8447" max="8447" width="12.7109375" style="2" bestFit="1" customWidth="1"/>
    <col min="8448" max="8448" width="9.7109375" style="2" bestFit="1" customWidth="1"/>
    <col min="8449" max="8449" width="11.140625" style="2" customWidth="1"/>
    <col min="8450" max="8450" width="13.140625" style="2" customWidth="1"/>
    <col min="8451" max="8451" width="12.7109375" style="2" bestFit="1" customWidth="1"/>
    <col min="8452" max="8452" width="11.5703125" style="2" customWidth="1"/>
    <col min="8453" max="8453" width="14.7109375" style="2" customWidth="1"/>
    <col min="8454" max="8454" width="13.7109375" style="2" customWidth="1"/>
    <col min="8455" max="8455" width="12.7109375" style="2" bestFit="1" customWidth="1"/>
    <col min="8456" max="8456" width="9.7109375" style="2" bestFit="1" customWidth="1"/>
    <col min="8457" max="8457" width="11.42578125" style="2" customWidth="1"/>
    <col min="8458" max="8458" width="11.5703125" style="2" bestFit="1" customWidth="1"/>
    <col min="8459" max="8696" width="9.140625" style="2"/>
    <col min="8697" max="8697" width="6.7109375" style="2" bestFit="1" customWidth="1"/>
    <col min="8698" max="8698" width="74.5703125" style="2" customWidth="1"/>
    <col min="8699" max="8699" width="12.7109375" style="2" bestFit="1" customWidth="1"/>
    <col min="8700" max="8700" width="11.28515625" style="2" customWidth="1"/>
    <col min="8701" max="8701" width="15" style="2" customWidth="1"/>
    <col min="8702" max="8702" width="13.85546875" style="2" customWidth="1"/>
    <col min="8703" max="8703" width="12.7109375" style="2" bestFit="1" customWidth="1"/>
    <col min="8704" max="8704" width="9.7109375" style="2" bestFit="1" customWidth="1"/>
    <col min="8705" max="8705" width="11.140625" style="2" customWidth="1"/>
    <col min="8706" max="8706" width="13.140625" style="2" customWidth="1"/>
    <col min="8707" max="8707" width="12.7109375" style="2" bestFit="1" customWidth="1"/>
    <col min="8708" max="8708" width="11.5703125" style="2" customWidth="1"/>
    <col min="8709" max="8709" width="14.7109375" style="2" customWidth="1"/>
    <col min="8710" max="8710" width="13.7109375" style="2" customWidth="1"/>
    <col min="8711" max="8711" width="12.7109375" style="2" bestFit="1" customWidth="1"/>
    <col min="8712" max="8712" width="9.7109375" style="2" bestFit="1" customWidth="1"/>
    <col min="8713" max="8713" width="11.42578125" style="2" customWidth="1"/>
    <col min="8714" max="8714" width="11.5703125" style="2" bestFit="1" customWidth="1"/>
    <col min="8715" max="8952" width="9.140625" style="2"/>
    <col min="8953" max="8953" width="6.7109375" style="2" bestFit="1" customWidth="1"/>
    <col min="8954" max="8954" width="74.5703125" style="2" customWidth="1"/>
    <col min="8955" max="8955" width="12.7109375" style="2" bestFit="1" customWidth="1"/>
    <col min="8956" max="8956" width="11.28515625" style="2" customWidth="1"/>
    <col min="8957" max="8957" width="15" style="2" customWidth="1"/>
    <col min="8958" max="8958" width="13.85546875" style="2" customWidth="1"/>
    <col min="8959" max="8959" width="12.7109375" style="2" bestFit="1" customWidth="1"/>
    <col min="8960" max="8960" width="9.7109375" style="2" bestFit="1" customWidth="1"/>
    <col min="8961" max="8961" width="11.140625" style="2" customWidth="1"/>
    <col min="8962" max="8962" width="13.140625" style="2" customWidth="1"/>
    <col min="8963" max="8963" width="12.7109375" style="2" bestFit="1" customWidth="1"/>
    <col min="8964" max="8964" width="11.5703125" style="2" customWidth="1"/>
    <col min="8965" max="8965" width="14.7109375" style="2" customWidth="1"/>
    <col min="8966" max="8966" width="13.7109375" style="2" customWidth="1"/>
    <col min="8967" max="8967" width="12.7109375" style="2" bestFit="1" customWidth="1"/>
    <col min="8968" max="8968" width="9.7109375" style="2" bestFit="1" customWidth="1"/>
    <col min="8969" max="8969" width="11.42578125" style="2" customWidth="1"/>
    <col min="8970" max="8970" width="11.5703125" style="2" bestFit="1" customWidth="1"/>
    <col min="8971" max="9208" width="9.140625" style="2"/>
    <col min="9209" max="9209" width="6.7109375" style="2" bestFit="1" customWidth="1"/>
    <col min="9210" max="9210" width="74.5703125" style="2" customWidth="1"/>
    <col min="9211" max="9211" width="12.7109375" style="2" bestFit="1" customWidth="1"/>
    <col min="9212" max="9212" width="11.28515625" style="2" customWidth="1"/>
    <col min="9213" max="9213" width="15" style="2" customWidth="1"/>
    <col min="9214" max="9214" width="13.85546875" style="2" customWidth="1"/>
    <col min="9215" max="9215" width="12.7109375" style="2" bestFit="1" customWidth="1"/>
    <col min="9216" max="9216" width="9.7109375" style="2" bestFit="1" customWidth="1"/>
    <col min="9217" max="9217" width="11.140625" style="2" customWidth="1"/>
    <col min="9218" max="9218" width="13.140625" style="2" customWidth="1"/>
    <col min="9219" max="9219" width="12.7109375" style="2" bestFit="1" customWidth="1"/>
    <col min="9220" max="9220" width="11.5703125" style="2" customWidth="1"/>
    <col min="9221" max="9221" width="14.7109375" style="2" customWidth="1"/>
    <col min="9222" max="9222" width="13.7109375" style="2" customWidth="1"/>
    <col min="9223" max="9223" width="12.7109375" style="2" bestFit="1" customWidth="1"/>
    <col min="9224" max="9224" width="9.7109375" style="2" bestFit="1" customWidth="1"/>
    <col min="9225" max="9225" width="11.42578125" style="2" customWidth="1"/>
    <col min="9226" max="9226" width="11.5703125" style="2" bestFit="1" customWidth="1"/>
    <col min="9227" max="9464" width="9.140625" style="2"/>
    <col min="9465" max="9465" width="6.7109375" style="2" bestFit="1" customWidth="1"/>
    <col min="9466" max="9466" width="74.5703125" style="2" customWidth="1"/>
    <col min="9467" max="9467" width="12.7109375" style="2" bestFit="1" customWidth="1"/>
    <col min="9468" max="9468" width="11.28515625" style="2" customWidth="1"/>
    <col min="9469" max="9469" width="15" style="2" customWidth="1"/>
    <col min="9470" max="9470" width="13.85546875" style="2" customWidth="1"/>
    <col min="9471" max="9471" width="12.7109375" style="2" bestFit="1" customWidth="1"/>
    <col min="9472" max="9472" width="9.7109375" style="2" bestFit="1" customWidth="1"/>
    <col min="9473" max="9473" width="11.140625" style="2" customWidth="1"/>
    <col min="9474" max="9474" width="13.140625" style="2" customWidth="1"/>
    <col min="9475" max="9475" width="12.7109375" style="2" bestFit="1" customWidth="1"/>
    <col min="9476" max="9476" width="11.5703125" style="2" customWidth="1"/>
    <col min="9477" max="9477" width="14.7109375" style="2" customWidth="1"/>
    <col min="9478" max="9478" width="13.7109375" style="2" customWidth="1"/>
    <col min="9479" max="9479" width="12.7109375" style="2" bestFit="1" customWidth="1"/>
    <col min="9480" max="9480" width="9.7109375" style="2" bestFit="1" customWidth="1"/>
    <col min="9481" max="9481" width="11.42578125" style="2" customWidth="1"/>
    <col min="9482" max="9482" width="11.5703125" style="2" bestFit="1" customWidth="1"/>
    <col min="9483" max="9720" width="9.140625" style="2"/>
    <col min="9721" max="9721" width="6.7109375" style="2" bestFit="1" customWidth="1"/>
    <col min="9722" max="9722" width="74.5703125" style="2" customWidth="1"/>
    <col min="9723" max="9723" width="12.7109375" style="2" bestFit="1" customWidth="1"/>
    <col min="9724" max="9724" width="11.28515625" style="2" customWidth="1"/>
    <col min="9725" max="9725" width="15" style="2" customWidth="1"/>
    <col min="9726" max="9726" width="13.85546875" style="2" customWidth="1"/>
    <col min="9727" max="9727" width="12.7109375" style="2" bestFit="1" customWidth="1"/>
    <col min="9728" max="9728" width="9.7109375" style="2" bestFit="1" customWidth="1"/>
    <col min="9729" max="9729" width="11.140625" style="2" customWidth="1"/>
    <col min="9730" max="9730" width="13.140625" style="2" customWidth="1"/>
    <col min="9731" max="9731" width="12.7109375" style="2" bestFit="1" customWidth="1"/>
    <col min="9732" max="9732" width="11.5703125" style="2" customWidth="1"/>
    <col min="9733" max="9733" width="14.7109375" style="2" customWidth="1"/>
    <col min="9734" max="9734" width="13.7109375" style="2" customWidth="1"/>
    <col min="9735" max="9735" width="12.7109375" style="2" bestFit="1" customWidth="1"/>
    <col min="9736" max="9736" width="9.7109375" style="2" bestFit="1" customWidth="1"/>
    <col min="9737" max="9737" width="11.42578125" style="2" customWidth="1"/>
    <col min="9738" max="9738" width="11.5703125" style="2" bestFit="1" customWidth="1"/>
    <col min="9739" max="9976" width="9.140625" style="2"/>
    <col min="9977" max="9977" width="6.7109375" style="2" bestFit="1" customWidth="1"/>
    <col min="9978" max="9978" width="74.5703125" style="2" customWidth="1"/>
    <col min="9979" max="9979" width="12.7109375" style="2" bestFit="1" customWidth="1"/>
    <col min="9980" max="9980" width="11.28515625" style="2" customWidth="1"/>
    <col min="9981" max="9981" width="15" style="2" customWidth="1"/>
    <col min="9982" max="9982" width="13.85546875" style="2" customWidth="1"/>
    <col min="9983" max="9983" width="12.7109375" style="2" bestFit="1" customWidth="1"/>
    <col min="9984" max="9984" width="9.7109375" style="2" bestFit="1" customWidth="1"/>
    <col min="9985" max="9985" width="11.140625" style="2" customWidth="1"/>
    <col min="9986" max="9986" width="13.140625" style="2" customWidth="1"/>
    <col min="9987" max="9987" width="12.7109375" style="2" bestFit="1" customWidth="1"/>
    <col min="9988" max="9988" width="11.5703125" style="2" customWidth="1"/>
    <col min="9989" max="9989" width="14.7109375" style="2" customWidth="1"/>
    <col min="9990" max="9990" width="13.7109375" style="2" customWidth="1"/>
    <col min="9991" max="9991" width="12.7109375" style="2" bestFit="1" customWidth="1"/>
    <col min="9992" max="9992" width="9.7109375" style="2" bestFit="1" customWidth="1"/>
    <col min="9993" max="9993" width="11.42578125" style="2" customWidth="1"/>
    <col min="9994" max="9994" width="11.5703125" style="2" bestFit="1" customWidth="1"/>
    <col min="9995" max="10232" width="9.140625" style="2"/>
    <col min="10233" max="10233" width="6.7109375" style="2" bestFit="1" customWidth="1"/>
    <col min="10234" max="10234" width="74.5703125" style="2" customWidth="1"/>
    <col min="10235" max="10235" width="12.7109375" style="2" bestFit="1" customWidth="1"/>
    <col min="10236" max="10236" width="11.28515625" style="2" customWidth="1"/>
    <col min="10237" max="10237" width="15" style="2" customWidth="1"/>
    <col min="10238" max="10238" width="13.85546875" style="2" customWidth="1"/>
    <col min="10239" max="10239" width="12.7109375" style="2" bestFit="1" customWidth="1"/>
    <col min="10240" max="10240" width="9.7109375" style="2" bestFit="1" customWidth="1"/>
    <col min="10241" max="10241" width="11.140625" style="2" customWidth="1"/>
    <col min="10242" max="10242" width="13.140625" style="2" customWidth="1"/>
    <col min="10243" max="10243" width="12.7109375" style="2" bestFit="1" customWidth="1"/>
    <col min="10244" max="10244" width="11.5703125" style="2" customWidth="1"/>
    <col min="10245" max="10245" width="14.7109375" style="2" customWidth="1"/>
    <col min="10246" max="10246" width="13.7109375" style="2" customWidth="1"/>
    <col min="10247" max="10247" width="12.7109375" style="2" bestFit="1" customWidth="1"/>
    <col min="10248" max="10248" width="9.7109375" style="2" bestFit="1" customWidth="1"/>
    <col min="10249" max="10249" width="11.42578125" style="2" customWidth="1"/>
    <col min="10250" max="10250" width="11.5703125" style="2" bestFit="1" customWidth="1"/>
    <col min="10251" max="10488" width="9.140625" style="2"/>
    <col min="10489" max="10489" width="6.7109375" style="2" bestFit="1" customWidth="1"/>
    <col min="10490" max="10490" width="74.5703125" style="2" customWidth="1"/>
    <col min="10491" max="10491" width="12.7109375" style="2" bestFit="1" customWidth="1"/>
    <col min="10492" max="10492" width="11.28515625" style="2" customWidth="1"/>
    <col min="10493" max="10493" width="15" style="2" customWidth="1"/>
    <col min="10494" max="10494" width="13.85546875" style="2" customWidth="1"/>
    <col min="10495" max="10495" width="12.7109375" style="2" bestFit="1" customWidth="1"/>
    <col min="10496" max="10496" width="9.7109375" style="2" bestFit="1" customWidth="1"/>
    <col min="10497" max="10497" width="11.140625" style="2" customWidth="1"/>
    <col min="10498" max="10498" width="13.140625" style="2" customWidth="1"/>
    <col min="10499" max="10499" width="12.7109375" style="2" bestFit="1" customWidth="1"/>
    <col min="10500" max="10500" width="11.5703125" style="2" customWidth="1"/>
    <col min="10501" max="10501" width="14.7109375" style="2" customWidth="1"/>
    <col min="10502" max="10502" width="13.7109375" style="2" customWidth="1"/>
    <col min="10503" max="10503" width="12.7109375" style="2" bestFit="1" customWidth="1"/>
    <col min="10504" max="10504" width="9.7109375" style="2" bestFit="1" customWidth="1"/>
    <col min="10505" max="10505" width="11.42578125" style="2" customWidth="1"/>
    <col min="10506" max="10506" width="11.5703125" style="2" bestFit="1" customWidth="1"/>
    <col min="10507" max="10744" width="9.140625" style="2"/>
    <col min="10745" max="10745" width="6.7109375" style="2" bestFit="1" customWidth="1"/>
    <col min="10746" max="10746" width="74.5703125" style="2" customWidth="1"/>
    <col min="10747" max="10747" width="12.7109375" style="2" bestFit="1" customWidth="1"/>
    <col min="10748" max="10748" width="11.28515625" style="2" customWidth="1"/>
    <col min="10749" max="10749" width="15" style="2" customWidth="1"/>
    <col min="10750" max="10750" width="13.85546875" style="2" customWidth="1"/>
    <col min="10751" max="10751" width="12.7109375" style="2" bestFit="1" customWidth="1"/>
    <col min="10752" max="10752" width="9.7109375" style="2" bestFit="1" customWidth="1"/>
    <col min="10753" max="10753" width="11.140625" style="2" customWidth="1"/>
    <col min="10754" max="10754" width="13.140625" style="2" customWidth="1"/>
    <col min="10755" max="10755" width="12.7109375" style="2" bestFit="1" customWidth="1"/>
    <col min="10756" max="10756" width="11.5703125" style="2" customWidth="1"/>
    <col min="10757" max="10757" width="14.7109375" style="2" customWidth="1"/>
    <col min="10758" max="10758" width="13.7109375" style="2" customWidth="1"/>
    <col min="10759" max="10759" width="12.7109375" style="2" bestFit="1" customWidth="1"/>
    <col min="10760" max="10760" width="9.7109375" style="2" bestFit="1" customWidth="1"/>
    <col min="10761" max="10761" width="11.42578125" style="2" customWidth="1"/>
    <col min="10762" max="10762" width="11.5703125" style="2" bestFit="1" customWidth="1"/>
    <col min="10763" max="11000" width="9.140625" style="2"/>
    <col min="11001" max="11001" width="6.7109375" style="2" bestFit="1" customWidth="1"/>
    <col min="11002" max="11002" width="74.5703125" style="2" customWidth="1"/>
    <col min="11003" max="11003" width="12.7109375" style="2" bestFit="1" customWidth="1"/>
    <col min="11004" max="11004" width="11.28515625" style="2" customWidth="1"/>
    <col min="11005" max="11005" width="15" style="2" customWidth="1"/>
    <col min="11006" max="11006" width="13.85546875" style="2" customWidth="1"/>
    <col min="11007" max="11007" width="12.7109375" style="2" bestFit="1" customWidth="1"/>
    <col min="11008" max="11008" width="9.7109375" style="2" bestFit="1" customWidth="1"/>
    <col min="11009" max="11009" width="11.140625" style="2" customWidth="1"/>
    <col min="11010" max="11010" width="13.140625" style="2" customWidth="1"/>
    <col min="11011" max="11011" width="12.7109375" style="2" bestFit="1" customWidth="1"/>
    <col min="11012" max="11012" width="11.5703125" style="2" customWidth="1"/>
    <col min="11013" max="11013" width="14.7109375" style="2" customWidth="1"/>
    <col min="11014" max="11014" width="13.7109375" style="2" customWidth="1"/>
    <col min="11015" max="11015" width="12.7109375" style="2" bestFit="1" customWidth="1"/>
    <col min="11016" max="11016" width="9.7109375" style="2" bestFit="1" customWidth="1"/>
    <col min="11017" max="11017" width="11.42578125" style="2" customWidth="1"/>
    <col min="11018" max="11018" width="11.5703125" style="2" bestFit="1" customWidth="1"/>
    <col min="11019" max="11256" width="9.140625" style="2"/>
    <col min="11257" max="11257" width="6.7109375" style="2" bestFit="1" customWidth="1"/>
    <col min="11258" max="11258" width="74.5703125" style="2" customWidth="1"/>
    <col min="11259" max="11259" width="12.7109375" style="2" bestFit="1" customWidth="1"/>
    <col min="11260" max="11260" width="11.28515625" style="2" customWidth="1"/>
    <col min="11261" max="11261" width="15" style="2" customWidth="1"/>
    <col min="11262" max="11262" width="13.85546875" style="2" customWidth="1"/>
    <col min="11263" max="11263" width="12.7109375" style="2" bestFit="1" customWidth="1"/>
    <col min="11264" max="11264" width="9.7109375" style="2" bestFit="1" customWidth="1"/>
    <col min="11265" max="11265" width="11.140625" style="2" customWidth="1"/>
    <col min="11266" max="11266" width="13.140625" style="2" customWidth="1"/>
    <col min="11267" max="11267" width="12.7109375" style="2" bestFit="1" customWidth="1"/>
    <col min="11268" max="11268" width="11.5703125" style="2" customWidth="1"/>
    <col min="11269" max="11269" width="14.7109375" style="2" customWidth="1"/>
    <col min="11270" max="11270" width="13.7109375" style="2" customWidth="1"/>
    <col min="11271" max="11271" width="12.7109375" style="2" bestFit="1" customWidth="1"/>
    <col min="11272" max="11272" width="9.7109375" style="2" bestFit="1" customWidth="1"/>
    <col min="11273" max="11273" width="11.42578125" style="2" customWidth="1"/>
    <col min="11274" max="11274" width="11.5703125" style="2" bestFit="1" customWidth="1"/>
    <col min="11275" max="11512" width="9.140625" style="2"/>
    <col min="11513" max="11513" width="6.7109375" style="2" bestFit="1" customWidth="1"/>
    <col min="11514" max="11514" width="74.5703125" style="2" customWidth="1"/>
    <col min="11515" max="11515" width="12.7109375" style="2" bestFit="1" customWidth="1"/>
    <col min="11516" max="11516" width="11.28515625" style="2" customWidth="1"/>
    <col min="11517" max="11517" width="15" style="2" customWidth="1"/>
    <col min="11518" max="11518" width="13.85546875" style="2" customWidth="1"/>
    <col min="11519" max="11519" width="12.7109375" style="2" bestFit="1" customWidth="1"/>
    <col min="11520" max="11520" width="9.7109375" style="2" bestFit="1" customWidth="1"/>
    <col min="11521" max="11521" width="11.140625" style="2" customWidth="1"/>
    <col min="11522" max="11522" width="13.140625" style="2" customWidth="1"/>
    <col min="11523" max="11523" width="12.7109375" style="2" bestFit="1" customWidth="1"/>
    <col min="11524" max="11524" width="11.5703125" style="2" customWidth="1"/>
    <col min="11525" max="11525" width="14.7109375" style="2" customWidth="1"/>
    <col min="11526" max="11526" width="13.7109375" style="2" customWidth="1"/>
    <col min="11527" max="11527" width="12.7109375" style="2" bestFit="1" customWidth="1"/>
    <col min="11528" max="11528" width="9.7109375" style="2" bestFit="1" customWidth="1"/>
    <col min="11529" max="11529" width="11.42578125" style="2" customWidth="1"/>
    <col min="11530" max="11530" width="11.5703125" style="2" bestFit="1" customWidth="1"/>
    <col min="11531" max="11768" width="9.140625" style="2"/>
    <col min="11769" max="11769" width="6.7109375" style="2" bestFit="1" customWidth="1"/>
    <col min="11770" max="11770" width="74.5703125" style="2" customWidth="1"/>
    <col min="11771" max="11771" width="12.7109375" style="2" bestFit="1" customWidth="1"/>
    <col min="11772" max="11772" width="11.28515625" style="2" customWidth="1"/>
    <col min="11773" max="11773" width="15" style="2" customWidth="1"/>
    <col min="11774" max="11774" width="13.85546875" style="2" customWidth="1"/>
    <col min="11775" max="11775" width="12.7109375" style="2" bestFit="1" customWidth="1"/>
    <col min="11776" max="11776" width="9.7109375" style="2" bestFit="1" customWidth="1"/>
    <col min="11777" max="11777" width="11.140625" style="2" customWidth="1"/>
    <col min="11778" max="11778" width="13.140625" style="2" customWidth="1"/>
    <col min="11779" max="11779" width="12.7109375" style="2" bestFit="1" customWidth="1"/>
    <col min="11780" max="11780" width="11.5703125" style="2" customWidth="1"/>
    <col min="11781" max="11781" width="14.7109375" style="2" customWidth="1"/>
    <col min="11782" max="11782" width="13.7109375" style="2" customWidth="1"/>
    <col min="11783" max="11783" width="12.7109375" style="2" bestFit="1" customWidth="1"/>
    <col min="11784" max="11784" width="9.7109375" style="2" bestFit="1" customWidth="1"/>
    <col min="11785" max="11785" width="11.42578125" style="2" customWidth="1"/>
    <col min="11786" max="11786" width="11.5703125" style="2" bestFit="1" customWidth="1"/>
    <col min="11787" max="12024" width="9.140625" style="2"/>
    <col min="12025" max="12025" width="6.7109375" style="2" bestFit="1" customWidth="1"/>
    <col min="12026" max="12026" width="74.5703125" style="2" customWidth="1"/>
    <col min="12027" max="12027" width="12.7109375" style="2" bestFit="1" customWidth="1"/>
    <col min="12028" max="12028" width="11.28515625" style="2" customWidth="1"/>
    <col min="12029" max="12029" width="15" style="2" customWidth="1"/>
    <col min="12030" max="12030" width="13.85546875" style="2" customWidth="1"/>
    <col min="12031" max="12031" width="12.7109375" style="2" bestFit="1" customWidth="1"/>
    <col min="12032" max="12032" width="9.7109375" style="2" bestFit="1" customWidth="1"/>
    <col min="12033" max="12033" width="11.140625" style="2" customWidth="1"/>
    <col min="12034" max="12034" width="13.140625" style="2" customWidth="1"/>
    <col min="12035" max="12035" width="12.7109375" style="2" bestFit="1" customWidth="1"/>
    <col min="12036" max="12036" width="11.5703125" style="2" customWidth="1"/>
    <col min="12037" max="12037" width="14.7109375" style="2" customWidth="1"/>
    <col min="12038" max="12038" width="13.7109375" style="2" customWidth="1"/>
    <col min="12039" max="12039" width="12.7109375" style="2" bestFit="1" customWidth="1"/>
    <col min="12040" max="12040" width="9.7109375" style="2" bestFit="1" customWidth="1"/>
    <col min="12041" max="12041" width="11.42578125" style="2" customWidth="1"/>
    <col min="12042" max="12042" width="11.5703125" style="2" bestFit="1" customWidth="1"/>
    <col min="12043" max="12280" width="9.140625" style="2"/>
    <col min="12281" max="12281" width="6.7109375" style="2" bestFit="1" customWidth="1"/>
    <col min="12282" max="12282" width="74.5703125" style="2" customWidth="1"/>
    <col min="12283" max="12283" width="12.7109375" style="2" bestFit="1" customWidth="1"/>
    <col min="12284" max="12284" width="11.28515625" style="2" customWidth="1"/>
    <col min="12285" max="12285" width="15" style="2" customWidth="1"/>
    <col min="12286" max="12286" width="13.85546875" style="2" customWidth="1"/>
    <col min="12287" max="12287" width="12.7109375" style="2" bestFit="1" customWidth="1"/>
    <col min="12288" max="12288" width="9.7109375" style="2" bestFit="1" customWidth="1"/>
    <col min="12289" max="12289" width="11.140625" style="2" customWidth="1"/>
    <col min="12290" max="12290" width="13.140625" style="2" customWidth="1"/>
    <col min="12291" max="12291" width="12.7109375" style="2" bestFit="1" customWidth="1"/>
    <col min="12292" max="12292" width="11.5703125" style="2" customWidth="1"/>
    <col min="12293" max="12293" width="14.7109375" style="2" customWidth="1"/>
    <col min="12294" max="12294" width="13.7109375" style="2" customWidth="1"/>
    <col min="12295" max="12295" width="12.7109375" style="2" bestFit="1" customWidth="1"/>
    <col min="12296" max="12296" width="9.7109375" style="2" bestFit="1" customWidth="1"/>
    <col min="12297" max="12297" width="11.42578125" style="2" customWidth="1"/>
    <col min="12298" max="12298" width="11.5703125" style="2" bestFit="1" customWidth="1"/>
    <col min="12299" max="12536" width="9.140625" style="2"/>
    <col min="12537" max="12537" width="6.7109375" style="2" bestFit="1" customWidth="1"/>
    <col min="12538" max="12538" width="74.5703125" style="2" customWidth="1"/>
    <col min="12539" max="12539" width="12.7109375" style="2" bestFit="1" customWidth="1"/>
    <col min="12540" max="12540" width="11.28515625" style="2" customWidth="1"/>
    <col min="12541" max="12541" width="15" style="2" customWidth="1"/>
    <col min="12542" max="12542" width="13.85546875" style="2" customWidth="1"/>
    <col min="12543" max="12543" width="12.7109375" style="2" bestFit="1" customWidth="1"/>
    <col min="12544" max="12544" width="9.7109375" style="2" bestFit="1" customWidth="1"/>
    <col min="12545" max="12545" width="11.140625" style="2" customWidth="1"/>
    <col min="12546" max="12546" width="13.140625" style="2" customWidth="1"/>
    <col min="12547" max="12547" width="12.7109375" style="2" bestFit="1" customWidth="1"/>
    <col min="12548" max="12548" width="11.5703125" style="2" customWidth="1"/>
    <col min="12549" max="12549" width="14.7109375" style="2" customWidth="1"/>
    <col min="12550" max="12550" width="13.7109375" style="2" customWidth="1"/>
    <col min="12551" max="12551" width="12.7109375" style="2" bestFit="1" customWidth="1"/>
    <col min="12552" max="12552" width="9.7109375" style="2" bestFit="1" customWidth="1"/>
    <col min="12553" max="12553" width="11.42578125" style="2" customWidth="1"/>
    <col min="12554" max="12554" width="11.5703125" style="2" bestFit="1" customWidth="1"/>
    <col min="12555" max="12792" width="9.140625" style="2"/>
    <col min="12793" max="12793" width="6.7109375" style="2" bestFit="1" customWidth="1"/>
    <col min="12794" max="12794" width="74.5703125" style="2" customWidth="1"/>
    <col min="12795" max="12795" width="12.7109375" style="2" bestFit="1" customWidth="1"/>
    <col min="12796" max="12796" width="11.28515625" style="2" customWidth="1"/>
    <col min="12797" max="12797" width="15" style="2" customWidth="1"/>
    <col min="12798" max="12798" width="13.85546875" style="2" customWidth="1"/>
    <col min="12799" max="12799" width="12.7109375" style="2" bestFit="1" customWidth="1"/>
    <col min="12800" max="12800" width="9.7109375" style="2" bestFit="1" customWidth="1"/>
    <col min="12801" max="12801" width="11.140625" style="2" customWidth="1"/>
    <col min="12802" max="12802" width="13.140625" style="2" customWidth="1"/>
    <col min="12803" max="12803" width="12.7109375" style="2" bestFit="1" customWidth="1"/>
    <col min="12804" max="12804" width="11.5703125" style="2" customWidth="1"/>
    <col min="12805" max="12805" width="14.7109375" style="2" customWidth="1"/>
    <col min="12806" max="12806" width="13.7109375" style="2" customWidth="1"/>
    <col min="12807" max="12807" width="12.7109375" style="2" bestFit="1" customWidth="1"/>
    <col min="12808" max="12808" width="9.7109375" style="2" bestFit="1" customWidth="1"/>
    <col min="12809" max="12809" width="11.42578125" style="2" customWidth="1"/>
    <col min="12810" max="12810" width="11.5703125" style="2" bestFit="1" customWidth="1"/>
    <col min="12811" max="13048" width="9.140625" style="2"/>
    <col min="13049" max="13049" width="6.7109375" style="2" bestFit="1" customWidth="1"/>
    <col min="13050" max="13050" width="74.5703125" style="2" customWidth="1"/>
    <col min="13051" max="13051" width="12.7109375" style="2" bestFit="1" customWidth="1"/>
    <col min="13052" max="13052" width="11.28515625" style="2" customWidth="1"/>
    <col min="13053" max="13053" width="15" style="2" customWidth="1"/>
    <col min="13054" max="13054" width="13.85546875" style="2" customWidth="1"/>
    <col min="13055" max="13055" width="12.7109375" style="2" bestFit="1" customWidth="1"/>
    <col min="13056" max="13056" width="9.7109375" style="2" bestFit="1" customWidth="1"/>
    <col min="13057" max="13057" width="11.140625" style="2" customWidth="1"/>
    <col min="13058" max="13058" width="13.140625" style="2" customWidth="1"/>
    <col min="13059" max="13059" width="12.7109375" style="2" bestFit="1" customWidth="1"/>
    <col min="13060" max="13060" width="11.5703125" style="2" customWidth="1"/>
    <col min="13061" max="13061" width="14.7109375" style="2" customWidth="1"/>
    <col min="13062" max="13062" width="13.7109375" style="2" customWidth="1"/>
    <col min="13063" max="13063" width="12.7109375" style="2" bestFit="1" customWidth="1"/>
    <col min="13064" max="13064" width="9.7109375" style="2" bestFit="1" customWidth="1"/>
    <col min="13065" max="13065" width="11.42578125" style="2" customWidth="1"/>
    <col min="13066" max="13066" width="11.5703125" style="2" bestFit="1" customWidth="1"/>
    <col min="13067" max="13304" width="9.140625" style="2"/>
    <col min="13305" max="13305" width="6.7109375" style="2" bestFit="1" customWidth="1"/>
    <col min="13306" max="13306" width="74.5703125" style="2" customWidth="1"/>
    <col min="13307" max="13307" width="12.7109375" style="2" bestFit="1" customWidth="1"/>
    <col min="13308" max="13308" width="11.28515625" style="2" customWidth="1"/>
    <col min="13309" max="13309" width="15" style="2" customWidth="1"/>
    <col min="13310" max="13310" width="13.85546875" style="2" customWidth="1"/>
    <col min="13311" max="13311" width="12.7109375" style="2" bestFit="1" customWidth="1"/>
    <col min="13312" max="13312" width="9.7109375" style="2" bestFit="1" customWidth="1"/>
    <col min="13313" max="13313" width="11.140625" style="2" customWidth="1"/>
    <col min="13314" max="13314" width="13.140625" style="2" customWidth="1"/>
    <col min="13315" max="13315" width="12.7109375" style="2" bestFit="1" customWidth="1"/>
    <col min="13316" max="13316" width="11.5703125" style="2" customWidth="1"/>
    <col min="13317" max="13317" width="14.7109375" style="2" customWidth="1"/>
    <col min="13318" max="13318" width="13.7109375" style="2" customWidth="1"/>
    <col min="13319" max="13319" width="12.7109375" style="2" bestFit="1" customWidth="1"/>
    <col min="13320" max="13320" width="9.7109375" style="2" bestFit="1" customWidth="1"/>
    <col min="13321" max="13321" width="11.42578125" style="2" customWidth="1"/>
    <col min="13322" max="13322" width="11.5703125" style="2" bestFit="1" customWidth="1"/>
    <col min="13323" max="13560" width="9.140625" style="2"/>
    <col min="13561" max="13561" width="6.7109375" style="2" bestFit="1" customWidth="1"/>
    <col min="13562" max="13562" width="74.5703125" style="2" customWidth="1"/>
    <col min="13563" max="13563" width="12.7109375" style="2" bestFit="1" customWidth="1"/>
    <col min="13564" max="13564" width="11.28515625" style="2" customWidth="1"/>
    <col min="13565" max="13565" width="15" style="2" customWidth="1"/>
    <col min="13566" max="13566" width="13.85546875" style="2" customWidth="1"/>
    <col min="13567" max="13567" width="12.7109375" style="2" bestFit="1" customWidth="1"/>
    <col min="13568" max="13568" width="9.7109375" style="2" bestFit="1" customWidth="1"/>
    <col min="13569" max="13569" width="11.140625" style="2" customWidth="1"/>
    <col min="13570" max="13570" width="13.140625" style="2" customWidth="1"/>
    <col min="13571" max="13571" width="12.7109375" style="2" bestFit="1" customWidth="1"/>
    <col min="13572" max="13572" width="11.5703125" style="2" customWidth="1"/>
    <col min="13573" max="13573" width="14.7109375" style="2" customWidth="1"/>
    <col min="13574" max="13574" width="13.7109375" style="2" customWidth="1"/>
    <col min="13575" max="13575" width="12.7109375" style="2" bestFit="1" customWidth="1"/>
    <col min="13576" max="13576" width="9.7109375" style="2" bestFit="1" customWidth="1"/>
    <col min="13577" max="13577" width="11.42578125" style="2" customWidth="1"/>
    <col min="13578" max="13578" width="11.5703125" style="2" bestFit="1" customWidth="1"/>
    <col min="13579" max="13816" width="9.140625" style="2"/>
    <col min="13817" max="13817" width="6.7109375" style="2" bestFit="1" customWidth="1"/>
    <col min="13818" max="13818" width="74.5703125" style="2" customWidth="1"/>
    <col min="13819" max="13819" width="12.7109375" style="2" bestFit="1" customWidth="1"/>
    <col min="13820" max="13820" width="11.28515625" style="2" customWidth="1"/>
    <col min="13821" max="13821" width="15" style="2" customWidth="1"/>
    <col min="13822" max="13822" width="13.85546875" style="2" customWidth="1"/>
    <col min="13823" max="13823" width="12.7109375" style="2" bestFit="1" customWidth="1"/>
    <col min="13824" max="13824" width="9.7109375" style="2" bestFit="1" customWidth="1"/>
    <col min="13825" max="13825" width="11.140625" style="2" customWidth="1"/>
    <col min="13826" max="13826" width="13.140625" style="2" customWidth="1"/>
    <col min="13827" max="13827" width="12.7109375" style="2" bestFit="1" customWidth="1"/>
    <col min="13828" max="13828" width="11.5703125" style="2" customWidth="1"/>
    <col min="13829" max="13829" width="14.7109375" style="2" customWidth="1"/>
    <col min="13830" max="13830" width="13.7109375" style="2" customWidth="1"/>
    <col min="13831" max="13831" width="12.7109375" style="2" bestFit="1" customWidth="1"/>
    <col min="13832" max="13832" width="9.7109375" style="2" bestFit="1" customWidth="1"/>
    <col min="13833" max="13833" width="11.42578125" style="2" customWidth="1"/>
    <col min="13834" max="13834" width="11.5703125" style="2" bestFit="1" customWidth="1"/>
    <col min="13835" max="14072" width="9.140625" style="2"/>
    <col min="14073" max="14073" width="6.7109375" style="2" bestFit="1" customWidth="1"/>
    <col min="14074" max="14074" width="74.5703125" style="2" customWidth="1"/>
    <col min="14075" max="14075" width="12.7109375" style="2" bestFit="1" customWidth="1"/>
    <col min="14076" max="14076" width="11.28515625" style="2" customWidth="1"/>
    <col min="14077" max="14077" width="15" style="2" customWidth="1"/>
    <col min="14078" max="14078" width="13.85546875" style="2" customWidth="1"/>
    <col min="14079" max="14079" width="12.7109375" style="2" bestFit="1" customWidth="1"/>
    <col min="14080" max="14080" width="9.7109375" style="2" bestFit="1" customWidth="1"/>
    <col min="14081" max="14081" width="11.140625" style="2" customWidth="1"/>
    <col min="14082" max="14082" width="13.140625" style="2" customWidth="1"/>
    <col min="14083" max="14083" width="12.7109375" style="2" bestFit="1" customWidth="1"/>
    <col min="14084" max="14084" width="11.5703125" style="2" customWidth="1"/>
    <col min="14085" max="14085" width="14.7109375" style="2" customWidth="1"/>
    <col min="14086" max="14086" width="13.7109375" style="2" customWidth="1"/>
    <col min="14087" max="14087" width="12.7109375" style="2" bestFit="1" customWidth="1"/>
    <col min="14088" max="14088" width="9.7109375" style="2" bestFit="1" customWidth="1"/>
    <col min="14089" max="14089" width="11.42578125" style="2" customWidth="1"/>
    <col min="14090" max="14090" width="11.5703125" style="2" bestFit="1" customWidth="1"/>
    <col min="14091" max="14328" width="9.140625" style="2"/>
    <col min="14329" max="14329" width="6.7109375" style="2" bestFit="1" customWidth="1"/>
    <col min="14330" max="14330" width="74.5703125" style="2" customWidth="1"/>
    <col min="14331" max="14331" width="12.7109375" style="2" bestFit="1" customWidth="1"/>
    <col min="14332" max="14332" width="11.28515625" style="2" customWidth="1"/>
    <col min="14333" max="14333" width="15" style="2" customWidth="1"/>
    <col min="14334" max="14334" width="13.85546875" style="2" customWidth="1"/>
    <col min="14335" max="14335" width="12.7109375" style="2" bestFit="1" customWidth="1"/>
    <col min="14336" max="14336" width="9.7109375" style="2" bestFit="1" customWidth="1"/>
    <col min="14337" max="14337" width="11.140625" style="2" customWidth="1"/>
    <col min="14338" max="14338" width="13.140625" style="2" customWidth="1"/>
    <col min="14339" max="14339" width="12.7109375" style="2" bestFit="1" customWidth="1"/>
    <col min="14340" max="14340" width="11.5703125" style="2" customWidth="1"/>
    <col min="14341" max="14341" width="14.7109375" style="2" customWidth="1"/>
    <col min="14342" max="14342" width="13.7109375" style="2" customWidth="1"/>
    <col min="14343" max="14343" width="12.7109375" style="2" bestFit="1" customWidth="1"/>
    <col min="14344" max="14344" width="9.7109375" style="2" bestFit="1" customWidth="1"/>
    <col min="14345" max="14345" width="11.42578125" style="2" customWidth="1"/>
    <col min="14346" max="14346" width="11.5703125" style="2" bestFit="1" customWidth="1"/>
    <col min="14347" max="14584" width="9.140625" style="2"/>
    <col min="14585" max="14585" width="6.7109375" style="2" bestFit="1" customWidth="1"/>
    <col min="14586" max="14586" width="74.5703125" style="2" customWidth="1"/>
    <col min="14587" max="14587" width="12.7109375" style="2" bestFit="1" customWidth="1"/>
    <col min="14588" max="14588" width="11.28515625" style="2" customWidth="1"/>
    <col min="14589" max="14589" width="15" style="2" customWidth="1"/>
    <col min="14590" max="14590" width="13.85546875" style="2" customWidth="1"/>
    <col min="14591" max="14591" width="12.7109375" style="2" bestFit="1" customWidth="1"/>
    <col min="14592" max="14592" width="9.7109375" style="2" bestFit="1" customWidth="1"/>
    <col min="14593" max="14593" width="11.140625" style="2" customWidth="1"/>
    <col min="14594" max="14594" width="13.140625" style="2" customWidth="1"/>
    <col min="14595" max="14595" width="12.7109375" style="2" bestFit="1" customWidth="1"/>
    <col min="14596" max="14596" width="11.5703125" style="2" customWidth="1"/>
    <col min="14597" max="14597" width="14.7109375" style="2" customWidth="1"/>
    <col min="14598" max="14598" width="13.7109375" style="2" customWidth="1"/>
    <col min="14599" max="14599" width="12.7109375" style="2" bestFit="1" customWidth="1"/>
    <col min="14600" max="14600" width="9.7109375" style="2" bestFit="1" customWidth="1"/>
    <col min="14601" max="14601" width="11.42578125" style="2" customWidth="1"/>
    <col min="14602" max="14602" width="11.5703125" style="2" bestFit="1" customWidth="1"/>
    <col min="14603" max="14840" width="9.140625" style="2"/>
    <col min="14841" max="14841" width="6.7109375" style="2" bestFit="1" customWidth="1"/>
    <col min="14842" max="14842" width="74.5703125" style="2" customWidth="1"/>
    <col min="14843" max="14843" width="12.7109375" style="2" bestFit="1" customWidth="1"/>
    <col min="14844" max="14844" width="11.28515625" style="2" customWidth="1"/>
    <col min="14845" max="14845" width="15" style="2" customWidth="1"/>
    <col min="14846" max="14846" width="13.85546875" style="2" customWidth="1"/>
    <col min="14847" max="14847" width="12.7109375" style="2" bestFit="1" customWidth="1"/>
    <col min="14848" max="14848" width="9.7109375" style="2" bestFit="1" customWidth="1"/>
    <col min="14849" max="14849" width="11.140625" style="2" customWidth="1"/>
    <col min="14850" max="14850" width="13.140625" style="2" customWidth="1"/>
    <col min="14851" max="14851" width="12.7109375" style="2" bestFit="1" customWidth="1"/>
    <col min="14852" max="14852" width="11.5703125" style="2" customWidth="1"/>
    <col min="14853" max="14853" width="14.7109375" style="2" customWidth="1"/>
    <col min="14854" max="14854" width="13.7109375" style="2" customWidth="1"/>
    <col min="14855" max="14855" width="12.7109375" style="2" bestFit="1" customWidth="1"/>
    <col min="14856" max="14856" width="9.7109375" style="2" bestFit="1" customWidth="1"/>
    <col min="14857" max="14857" width="11.42578125" style="2" customWidth="1"/>
    <col min="14858" max="14858" width="11.5703125" style="2" bestFit="1" customWidth="1"/>
    <col min="14859" max="15096" width="9.140625" style="2"/>
    <col min="15097" max="15097" width="6.7109375" style="2" bestFit="1" customWidth="1"/>
    <col min="15098" max="15098" width="74.5703125" style="2" customWidth="1"/>
    <col min="15099" max="15099" width="12.7109375" style="2" bestFit="1" customWidth="1"/>
    <col min="15100" max="15100" width="11.28515625" style="2" customWidth="1"/>
    <col min="15101" max="15101" width="15" style="2" customWidth="1"/>
    <col min="15102" max="15102" width="13.85546875" style="2" customWidth="1"/>
    <col min="15103" max="15103" width="12.7109375" style="2" bestFit="1" customWidth="1"/>
    <col min="15104" max="15104" width="9.7109375" style="2" bestFit="1" customWidth="1"/>
    <col min="15105" max="15105" width="11.140625" style="2" customWidth="1"/>
    <col min="15106" max="15106" width="13.140625" style="2" customWidth="1"/>
    <col min="15107" max="15107" width="12.7109375" style="2" bestFit="1" customWidth="1"/>
    <col min="15108" max="15108" width="11.5703125" style="2" customWidth="1"/>
    <col min="15109" max="15109" width="14.7109375" style="2" customWidth="1"/>
    <col min="15110" max="15110" width="13.7109375" style="2" customWidth="1"/>
    <col min="15111" max="15111" width="12.7109375" style="2" bestFit="1" customWidth="1"/>
    <col min="15112" max="15112" width="9.7109375" style="2" bestFit="1" customWidth="1"/>
    <col min="15113" max="15113" width="11.42578125" style="2" customWidth="1"/>
    <col min="15114" max="15114" width="11.5703125" style="2" bestFit="1" customWidth="1"/>
    <col min="15115" max="15352" width="9.140625" style="2"/>
    <col min="15353" max="15353" width="6.7109375" style="2" bestFit="1" customWidth="1"/>
    <col min="15354" max="15354" width="74.5703125" style="2" customWidth="1"/>
    <col min="15355" max="15355" width="12.7109375" style="2" bestFit="1" customWidth="1"/>
    <col min="15356" max="15356" width="11.28515625" style="2" customWidth="1"/>
    <col min="15357" max="15357" width="15" style="2" customWidth="1"/>
    <col min="15358" max="15358" width="13.85546875" style="2" customWidth="1"/>
    <col min="15359" max="15359" width="12.7109375" style="2" bestFit="1" customWidth="1"/>
    <col min="15360" max="15360" width="9.7109375" style="2" bestFit="1" customWidth="1"/>
    <col min="15361" max="15361" width="11.140625" style="2" customWidth="1"/>
    <col min="15362" max="15362" width="13.140625" style="2" customWidth="1"/>
    <col min="15363" max="15363" width="12.7109375" style="2" bestFit="1" customWidth="1"/>
    <col min="15364" max="15364" width="11.5703125" style="2" customWidth="1"/>
    <col min="15365" max="15365" width="14.7109375" style="2" customWidth="1"/>
    <col min="15366" max="15366" width="13.7109375" style="2" customWidth="1"/>
    <col min="15367" max="15367" width="12.7109375" style="2" bestFit="1" customWidth="1"/>
    <col min="15368" max="15368" width="9.7109375" style="2" bestFit="1" customWidth="1"/>
    <col min="15369" max="15369" width="11.42578125" style="2" customWidth="1"/>
    <col min="15370" max="15370" width="11.5703125" style="2" bestFit="1" customWidth="1"/>
    <col min="15371" max="15608" width="9.140625" style="2"/>
    <col min="15609" max="15609" width="6.7109375" style="2" bestFit="1" customWidth="1"/>
    <col min="15610" max="15610" width="74.5703125" style="2" customWidth="1"/>
    <col min="15611" max="15611" width="12.7109375" style="2" bestFit="1" customWidth="1"/>
    <col min="15612" max="15612" width="11.28515625" style="2" customWidth="1"/>
    <col min="15613" max="15613" width="15" style="2" customWidth="1"/>
    <col min="15614" max="15614" width="13.85546875" style="2" customWidth="1"/>
    <col min="15615" max="15615" width="12.7109375" style="2" bestFit="1" customWidth="1"/>
    <col min="15616" max="15616" width="9.7109375" style="2" bestFit="1" customWidth="1"/>
    <col min="15617" max="15617" width="11.140625" style="2" customWidth="1"/>
    <col min="15618" max="15618" width="13.140625" style="2" customWidth="1"/>
    <col min="15619" max="15619" width="12.7109375" style="2" bestFit="1" customWidth="1"/>
    <col min="15620" max="15620" width="11.5703125" style="2" customWidth="1"/>
    <col min="15621" max="15621" width="14.7109375" style="2" customWidth="1"/>
    <col min="15622" max="15622" width="13.7109375" style="2" customWidth="1"/>
    <col min="15623" max="15623" width="12.7109375" style="2" bestFit="1" customWidth="1"/>
    <col min="15624" max="15624" width="9.7109375" style="2" bestFit="1" customWidth="1"/>
    <col min="15625" max="15625" width="11.42578125" style="2" customWidth="1"/>
    <col min="15626" max="15626" width="11.5703125" style="2" bestFit="1" customWidth="1"/>
    <col min="15627" max="15864" width="9.140625" style="2"/>
    <col min="15865" max="15865" width="6.7109375" style="2" bestFit="1" customWidth="1"/>
    <col min="15866" max="15866" width="74.5703125" style="2" customWidth="1"/>
    <col min="15867" max="15867" width="12.7109375" style="2" bestFit="1" customWidth="1"/>
    <col min="15868" max="15868" width="11.28515625" style="2" customWidth="1"/>
    <col min="15869" max="15869" width="15" style="2" customWidth="1"/>
    <col min="15870" max="15870" width="13.85546875" style="2" customWidth="1"/>
    <col min="15871" max="15871" width="12.7109375" style="2" bestFit="1" customWidth="1"/>
    <col min="15872" max="15872" width="9.7109375" style="2" bestFit="1" customWidth="1"/>
    <col min="15873" max="15873" width="11.140625" style="2" customWidth="1"/>
    <col min="15874" max="15874" width="13.140625" style="2" customWidth="1"/>
    <col min="15875" max="15875" width="12.7109375" style="2" bestFit="1" customWidth="1"/>
    <col min="15876" max="15876" width="11.5703125" style="2" customWidth="1"/>
    <col min="15877" max="15877" width="14.7109375" style="2" customWidth="1"/>
    <col min="15878" max="15878" width="13.7109375" style="2" customWidth="1"/>
    <col min="15879" max="15879" width="12.7109375" style="2" bestFit="1" customWidth="1"/>
    <col min="15880" max="15880" width="9.7109375" style="2" bestFit="1" customWidth="1"/>
    <col min="15881" max="15881" width="11.42578125" style="2" customWidth="1"/>
    <col min="15882" max="15882" width="11.5703125" style="2" bestFit="1" customWidth="1"/>
    <col min="15883" max="16120" width="9.140625" style="2"/>
    <col min="16121" max="16121" width="6.7109375" style="2" bestFit="1" customWidth="1"/>
    <col min="16122" max="16122" width="74.5703125" style="2" customWidth="1"/>
    <col min="16123" max="16123" width="12.7109375" style="2" bestFit="1" customWidth="1"/>
    <col min="16124" max="16124" width="11.28515625" style="2" customWidth="1"/>
    <col min="16125" max="16125" width="15" style="2" customWidth="1"/>
    <col min="16126" max="16126" width="13.85546875" style="2" customWidth="1"/>
    <col min="16127" max="16127" width="12.7109375" style="2" bestFit="1" customWidth="1"/>
    <col min="16128" max="16128" width="9.7109375" style="2" bestFit="1" customWidth="1"/>
    <col min="16129" max="16129" width="11.140625" style="2" customWidth="1"/>
    <col min="16130" max="16130" width="13.140625" style="2" customWidth="1"/>
    <col min="16131" max="16131" width="12.7109375" style="2" bestFit="1" customWidth="1"/>
    <col min="16132" max="16132" width="11.5703125" style="2" customWidth="1"/>
    <col min="16133" max="16133" width="14.7109375" style="2" customWidth="1"/>
    <col min="16134" max="16134" width="13.7109375" style="2" customWidth="1"/>
    <col min="16135" max="16135" width="12.7109375" style="2" bestFit="1" customWidth="1"/>
    <col min="16136" max="16136" width="9.7109375" style="2" bestFit="1" customWidth="1"/>
    <col min="16137" max="16137" width="11.42578125" style="2" customWidth="1"/>
    <col min="16138" max="16138" width="11.5703125" style="2" bestFit="1" customWidth="1"/>
    <col min="16139" max="16384" width="9.140625" style="2"/>
  </cols>
  <sheetData>
    <row r="1" spans="1:10" ht="15.75" customHeight="1" x14ac:dyDescent="0.25">
      <c r="A1" s="175" t="s">
        <v>73</v>
      </c>
      <c r="B1" s="175"/>
      <c r="C1" s="175"/>
      <c r="D1" s="175"/>
      <c r="E1" s="175"/>
      <c r="F1" s="175"/>
      <c r="G1" s="175"/>
      <c r="H1" s="175"/>
      <c r="I1" s="175"/>
      <c r="J1" s="175"/>
    </row>
    <row r="2" spans="1:10" ht="15.75" customHeight="1" x14ac:dyDescent="0.25">
      <c r="A2" s="176" t="s">
        <v>72</v>
      </c>
      <c r="B2" s="176"/>
      <c r="C2" s="176"/>
      <c r="D2" s="176"/>
      <c r="E2" s="176"/>
      <c r="F2" s="176"/>
      <c r="G2" s="176"/>
      <c r="H2" s="176"/>
      <c r="I2" s="176"/>
      <c r="J2" s="176"/>
    </row>
    <row r="3" spans="1:10" ht="15.75" x14ac:dyDescent="0.25">
      <c r="A3" s="186" t="s">
        <v>0</v>
      </c>
      <c r="B3" s="186"/>
      <c r="C3" s="186"/>
      <c r="D3" s="186"/>
      <c r="E3" s="186"/>
      <c r="F3" s="186"/>
      <c r="G3" s="186"/>
      <c r="H3" s="186"/>
      <c r="I3" s="186"/>
      <c r="J3" s="186"/>
    </row>
    <row r="4" spans="1:10" ht="15.75" x14ac:dyDescent="0.25">
      <c r="A4" s="187" t="s">
        <v>71</v>
      </c>
      <c r="B4" s="187"/>
      <c r="C4" s="187"/>
      <c r="D4" s="187"/>
      <c r="E4" s="187"/>
      <c r="F4" s="187"/>
      <c r="G4" s="187"/>
      <c r="H4" s="187"/>
      <c r="I4" s="187"/>
      <c r="J4" s="187"/>
    </row>
    <row r="5" spans="1:10" ht="40.5" customHeight="1" x14ac:dyDescent="0.25">
      <c r="A5" s="181" t="s">
        <v>74</v>
      </c>
      <c r="B5" s="183" t="s">
        <v>2</v>
      </c>
      <c r="C5" s="172" t="s">
        <v>3</v>
      </c>
      <c r="D5" s="172"/>
      <c r="E5" s="172" t="s">
        <v>4</v>
      </c>
      <c r="F5" s="172"/>
      <c r="G5" s="173" t="s">
        <v>5</v>
      </c>
      <c r="H5" s="174"/>
      <c r="I5" s="172" t="s">
        <v>6</v>
      </c>
      <c r="J5" s="172"/>
    </row>
    <row r="6" spans="1:10" ht="15" customHeight="1" thickBot="1" x14ac:dyDescent="0.3">
      <c r="A6" s="182"/>
      <c r="B6" s="183"/>
      <c r="C6" s="3" t="s">
        <v>7</v>
      </c>
      <c r="D6" s="3" t="s">
        <v>8</v>
      </c>
      <c r="E6" s="3" t="s">
        <v>7</v>
      </c>
      <c r="F6" s="3" t="s">
        <v>8</v>
      </c>
      <c r="G6" s="3" t="s">
        <v>7</v>
      </c>
      <c r="H6" s="3" t="s">
        <v>8</v>
      </c>
      <c r="I6" s="3" t="s">
        <v>7</v>
      </c>
      <c r="J6" s="4" t="s">
        <v>8</v>
      </c>
    </row>
    <row r="7" spans="1:10" s="5" customFormat="1" ht="15" customHeight="1" x14ac:dyDescent="0.25">
      <c r="A7" s="154">
        <v>1</v>
      </c>
      <c r="B7" s="155" t="s">
        <v>9</v>
      </c>
      <c r="C7" s="178"/>
      <c r="D7" s="179"/>
      <c r="E7" s="179"/>
      <c r="F7" s="179"/>
      <c r="G7" s="179"/>
      <c r="H7" s="179"/>
      <c r="I7" s="179"/>
      <c r="J7" s="179"/>
    </row>
    <row r="8" spans="1:10" ht="15" customHeight="1" x14ac:dyDescent="0.25">
      <c r="A8" s="102" t="s">
        <v>10</v>
      </c>
      <c r="B8" s="103" t="s">
        <v>11</v>
      </c>
      <c r="C8" s="105">
        <f>C9+C10+C11</f>
        <v>52102</v>
      </c>
      <c r="D8" s="105">
        <f t="shared" ref="D8:F8" si="0">D9+D10+D11</f>
        <v>11872877.891662845</v>
      </c>
      <c r="E8" s="105">
        <f t="shared" si="0"/>
        <v>12621</v>
      </c>
      <c r="F8" s="105">
        <f t="shared" si="0"/>
        <v>2369768.0000000005</v>
      </c>
      <c r="G8" s="139">
        <f>E8/C8*100</f>
        <v>24.223638248051898</v>
      </c>
      <c r="H8" s="139">
        <f>F8/D8*100</f>
        <v>19.959507893735314</v>
      </c>
      <c r="I8" s="104">
        <f t="shared" ref="I8:J8" si="1">I9+I10+I11</f>
        <v>38023</v>
      </c>
      <c r="J8" s="104">
        <f t="shared" si="1"/>
        <v>7764428.9999999991</v>
      </c>
    </row>
    <row r="9" spans="1:10" ht="15" customHeight="1" x14ac:dyDescent="0.25">
      <c r="A9" s="9" t="s">
        <v>12</v>
      </c>
      <c r="B9" s="10" t="s">
        <v>13</v>
      </c>
      <c r="C9" s="49">
        <v>47423</v>
      </c>
      <c r="D9" s="49">
        <v>11147264.011467099</v>
      </c>
      <c r="E9" s="49">
        <v>12542</v>
      </c>
      <c r="F9" s="49">
        <v>2178766.0000000005</v>
      </c>
      <c r="G9" s="138">
        <f>E9/C9*100</f>
        <v>26.447082639225695</v>
      </c>
      <c r="H9" s="138">
        <f>F9/D9*100</f>
        <v>19.545298270129081</v>
      </c>
      <c r="I9" s="45">
        <v>36783</v>
      </c>
      <c r="J9" s="45">
        <v>7102831.9999999991</v>
      </c>
    </row>
    <row r="10" spans="1:10" ht="15" customHeight="1" x14ac:dyDescent="0.25">
      <c r="A10" s="9" t="s">
        <v>14</v>
      </c>
      <c r="B10" s="10" t="s">
        <v>15</v>
      </c>
      <c r="C10" s="49">
        <v>3152</v>
      </c>
      <c r="D10" s="49">
        <v>460483.36705001502</v>
      </c>
      <c r="E10" s="49">
        <v>27</v>
      </c>
      <c r="F10" s="49">
        <v>12844.999999999998</v>
      </c>
      <c r="G10" s="138">
        <f t="shared" ref="G10:G29" si="2">E10/C10*100</f>
        <v>0.85659898477157359</v>
      </c>
      <c r="H10" s="138">
        <f t="shared" ref="H10:H29" si="3">F10/D10*100</f>
        <v>2.7894601453878027</v>
      </c>
      <c r="I10" s="45">
        <v>1090</v>
      </c>
      <c r="J10" s="45">
        <v>443327.00000000006</v>
      </c>
    </row>
    <row r="11" spans="1:10" ht="15" customHeight="1" x14ac:dyDescent="0.25">
      <c r="A11" s="9" t="s">
        <v>16</v>
      </c>
      <c r="B11" s="10" t="s">
        <v>17</v>
      </c>
      <c r="C11" s="49">
        <v>1527</v>
      </c>
      <c r="D11" s="49">
        <v>265130.51314573101</v>
      </c>
      <c r="E11" s="49">
        <v>52</v>
      </c>
      <c r="F11" s="49">
        <v>178157.00000000003</v>
      </c>
      <c r="G11" s="138">
        <f t="shared" si="2"/>
        <v>3.4053700065487886</v>
      </c>
      <c r="H11" s="138">
        <f t="shared" si="3"/>
        <v>67.195962428539744</v>
      </c>
      <c r="I11" s="45">
        <v>150</v>
      </c>
      <c r="J11" s="45">
        <v>218270.00000000003</v>
      </c>
    </row>
    <row r="12" spans="1:10" ht="15" customHeight="1" x14ac:dyDescent="0.25">
      <c r="A12" s="9"/>
      <c r="B12" s="12" t="s">
        <v>18</v>
      </c>
      <c r="C12" s="49"/>
      <c r="D12" s="49"/>
      <c r="E12" s="49"/>
      <c r="F12" s="49"/>
      <c r="G12" s="138" t="e">
        <f t="shared" si="2"/>
        <v>#DIV/0!</v>
      </c>
      <c r="H12" s="138" t="e">
        <f t="shared" si="3"/>
        <v>#DIV/0!</v>
      </c>
      <c r="I12" s="45"/>
      <c r="J12" s="45"/>
    </row>
    <row r="13" spans="1:10" ht="15" customHeight="1" x14ac:dyDescent="0.25">
      <c r="A13" s="9"/>
      <c r="B13" s="12" t="s">
        <v>19</v>
      </c>
      <c r="C13" s="49"/>
      <c r="D13" s="49"/>
      <c r="E13" s="49">
        <v>2011</v>
      </c>
      <c r="F13" s="49">
        <v>226000</v>
      </c>
      <c r="G13" s="138" t="e">
        <f t="shared" si="2"/>
        <v>#DIV/0!</v>
      </c>
      <c r="H13" s="138" t="e">
        <f t="shared" si="3"/>
        <v>#DIV/0!</v>
      </c>
      <c r="I13" s="45">
        <v>3843</v>
      </c>
      <c r="J13" s="45">
        <v>336599.99999999994</v>
      </c>
    </row>
    <row r="14" spans="1:10" ht="15" customHeight="1" x14ac:dyDescent="0.25">
      <c r="A14" s="102" t="s">
        <v>20</v>
      </c>
      <c r="B14" s="112" t="s">
        <v>21</v>
      </c>
      <c r="C14" s="104">
        <f>C15+C16+C17+C18</f>
        <v>21139</v>
      </c>
      <c r="D14" s="104">
        <f t="shared" ref="D14:F14" si="4">D15+D16+D17+D18</f>
        <v>32111325</v>
      </c>
      <c r="E14" s="104">
        <f t="shared" si="4"/>
        <v>5114</v>
      </c>
      <c r="F14" s="104">
        <f t="shared" si="4"/>
        <v>23454941.999999996</v>
      </c>
      <c r="G14" s="139">
        <f t="shared" si="2"/>
        <v>24.192251289086521</v>
      </c>
      <c r="H14" s="139">
        <f t="shared" si="3"/>
        <v>73.042585442986223</v>
      </c>
      <c r="I14" s="104">
        <f t="shared" ref="I14:J14" si="5">I15+I16+I17+I18</f>
        <v>19222</v>
      </c>
      <c r="J14" s="104">
        <f t="shared" si="5"/>
        <v>40426697.000000007</v>
      </c>
    </row>
    <row r="15" spans="1:10" ht="15" customHeight="1" x14ac:dyDescent="0.25">
      <c r="A15" s="9" t="s">
        <v>22</v>
      </c>
      <c r="B15" s="13" t="s">
        <v>23</v>
      </c>
      <c r="C15" s="45">
        <v>3977</v>
      </c>
      <c r="D15" s="45">
        <v>1276210</v>
      </c>
      <c r="E15" s="45">
        <v>4388</v>
      </c>
      <c r="F15" s="45">
        <v>1246479</v>
      </c>
      <c r="G15" s="138">
        <f t="shared" si="2"/>
        <v>110.33442293185817</v>
      </c>
      <c r="H15" s="138">
        <f t="shared" si="3"/>
        <v>97.670367729448913</v>
      </c>
      <c r="I15" s="45">
        <v>17288</v>
      </c>
      <c r="J15" s="45">
        <v>2830515</v>
      </c>
    </row>
    <row r="16" spans="1:10" ht="15" customHeight="1" x14ac:dyDescent="0.25">
      <c r="A16" s="9" t="s">
        <v>24</v>
      </c>
      <c r="B16" s="14" t="s">
        <v>25</v>
      </c>
      <c r="C16" s="45">
        <v>10868</v>
      </c>
      <c r="D16" s="45">
        <v>28315134</v>
      </c>
      <c r="E16" s="45">
        <v>721</v>
      </c>
      <c r="F16" s="45">
        <v>21934462.999999996</v>
      </c>
      <c r="G16" s="138">
        <f t="shared" si="2"/>
        <v>6.6341553183658446</v>
      </c>
      <c r="H16" s="138">
        <f t="shared" si="3"/>
        <v>77.465510140266332</v>
      </c>
      <c r="I16" s="45">
        <v>1851</v>
      </c>
      <c r="J16" s="45">
        <v>36139137.000000007</v>
      </c>
    </row>
    <row r="17" spans="1:10" ht="15" customHeight="1" x14ac:dyDescent="0.25">
      <c r="A17" s="9" t="s">
        <v>26</v>
      </c>
      <c r="B17" s="14" t="s">
        <v>27</v>
      </c>
      <c r="C17" s="45">
        <v>1824</v>
      </c>
      <c r="D17" s="45">
        <v>1283928</v>
      </c>
      <c r="E17" s="45">
        <v>5</v>
      </c>
      <c r="F17" s="45">
        <v>274000</v>
      </c>
      <c r="G17" s="138">
        <f t="shared" si="2"/>
        <v>0.27412280701754382</v>
      </c>
      <c r="H17" s="138">
        <f t="shared" si="3"/>
        <v>21.34076054108953</v>
      </c>
      <c r="I17" s="45">
        <v>44</v>
      </c>
      <c r="J17" s="45">
        <v>1454161</v>
      </c>
    </row>
    <row r="18" spans="1:10" ht="15" customHeight="1" x14ac:dyDescent="0.25">
      <c r="A18" s="9" t="s">
        <v>28</v>
      </c>
      <c r="B18" s="11" t="s">
        <v>29</v>
      </c>
      <c r="C18" s="45">
        <v>4470</v>
      </c>
      <c r="D18" s="45">
        <v>1236053</v>
      </c>
      <c r="E18" s="45">
        <v>0</v>
      </c>
      <c r="F18" s="45">
        <v>0</v>
      </c>
      <c r="G18" s="138">
        <f t="shared" si="2"/>
        <v>0</v>
      </c>
      <c r="H18" s="138">
        <f t="shared" si="3"/>
        <v>0</v>
      </c>
      <c r="I18" s="45">
        <v>39</v>
      </c>
      <c r="J18" s="45">
        <v>2883.9999999999995</v>
      </c>
    </row>
    <row r="19" spans="1:10" ht="15" customHeight="1" x14ac:dyDescent="0.25">
      <c r="A19" s="9"/>
      <c r="B19" s="15" t="s">
        <v>30</v>
      </c>
      <c r="C19" s="45"/>
      <c r="D19" s="45"/>
      <c r="E19" s="45">
        <v>0</v>
      </c>
      <c r="F19" s="45">
        <v>0</v>
      </c>
      <c r="G19" s="138" t="e">
        <f t="shared" si="2"/>
        <v>#DIV/0!</v>
      </c>
      <c r="H19" s="138" t="e">
        <f t="shared" si="3"/>
        <v>#DIV/0!</v>
      </c>
      <c r="I19" s="45"/>
      <c r="J19" s="45"/>
    </row>
    <row r="20" spans="1:10" ht="15" customHeight="1" x14ac:dyDescent="0.25">
      <c r="A20" s="6" t="s">
        <v>31</v>
      </c>
      <c r="B20" s="7" t="s">
        <v>32</v>
      </c>
      <c r="C20" s="44">
        <v>1218</v>
      </c>
      <c r="D20" s="44">
        <v>162918</v>
      </c>
      <c r="E20" s="44"/>
      <c r="F20" s="44"/>
      <c r="G20" s="138">
        <f t="shared" si="2"/>
        <v>0</v>
      </c>
      <c r="H20" s="138">
        <f t="shared" si="3"/>
        <v>0</v>
      </c>
      <c r="I20" s="44">
        <v>178</v>
      </c>
      <c r="J20" s="44">
        <v>1464781.9999999998</v>
      </c>
    </row>
    <row r="21" spans="1:10" ht="15" customHeight="1" x14ac:dyDescent="0.25">
      <c r="A21" s="6" t="s">
        <v>33</v>
      </c>
      <c r="B21" s="7" t="s">
        <v>34</v>
      </c>
      <c r="C21" s="44">
        <v>2550</v>
      </c>
      <c r="D21" s="44">
        <v>460648</v>
      </c>
      <c r="E21" s="44">
        <v>382</v>
      </c>
      <c r="F21" s="44">
        <v>55426.999999999985</v>
      </c>
      <c r="G21" s="138">
        <f t="shared" si="2"/>
        <v>14.980392156862745</v>
      </c>
      <c r="H21" s="138">
        <f t="shared" si="3"/>
        <v>12.032397839565132</v>
      </c>
      <c r="I21" s="44">
        <v>1710</v>
      </c>
      <c r="J21" s="44">
        <v>456605</v>
      </c>
    </row>
    <row r="22" spans="1:10" ht="15" customHeight="1" x14ac:dyDescent="0.25">
      <c r="A22" s="6" t="s">
        <v>35</v>
      </c>
      <c r="B22" s="7" t="s">
        <v>36</v>
      </c>
      <c r="C22" s="44">
        <v>5679</v>
      </c>
      <c r="D22" s="44">
        <v>9740603</v>
      </c>
      <c r="E22" s="44">
        <v>1008</v>
      </c>
      <c r="F22" s="44">
        <v>1047939.0000000003</v>
      </c>
      <c r="G22" s="138">
        <f t="shared" si="2"/>
        <v>17.749603803486529</v>
      </c>
      <c r="H22" s="138">
        <f t="shared" si="3"/>
        <v>10.758461257480675</v>
      </c>
      <c r="I22" s="44">
        <v>7018</v>
      </c>
      <c r="J22" s="44">
        <v>6350263</v>
      </c>
    </row>
    <row r="23" spans="1:10" ht="15" customHeight="1" x14ac:dyDescent="0.25">
      <c r="A23" s="6" t="s">
        <v>37</v>
      </c>
      <c r="B23" s="7" t="s">
        <v>38</v>
      </c>
      <c r="C23" s="44">
        <v>1464</v>
      </c>
      <c r="D23" s="44">
        <v>198313</v>
      </c>
      <c r="E23" s="44">
        <v>6</v>
      </c>
      <c r="F23" s="44">
        <v>9504043</v>
      </c>
      <c r="G23" s="138">
        <f t="shared" si="2"/>
        <v>0.4098360655737705</v>
      </c>
      <c r="H23" s="138">
        <f t="shared" si="3"/>
        <v>4792.4457801556127</v>
      </c>
      <c r="I23" s="44">
        <v>130</v>
      </c>
      <c r="J23" s="44">
        <v>61149655.000000007</v>
      </c>
    </row>
    <row r="24" spans="1:10" ht="15" customHeight="1" x14ac:dyDescent="0.25">
      <c r="A24" s="6" t="s">
        <v>39</v>
      </c>
      <c r="B24" s="7" t="s">
        <v>40</v>
      </c>
      <c r="C24" s="44">
        <v>1832</v>
      </c>
      <c r="D24" s="44">
        <v>282628</v>
      </c>
      <c r="E24" s="44">
        <v>0</v>
      </c>
      <c r="F24" s="44">
        <v>0</v>
      </c>
      <c r="G24" s="138">
        <f t="shared" si="2"/>
        <v>0</v>
      </c>
      <c r="H24" s="138">
        <f t="shared" si="3"/>
        <v>0</v>
      </c>
      <c r="I24" s="44">
        <v>1</v>
      </c>
      <c r="J24" s="44">
        <v>676788</v>
      </c>
    </row>
    <row r="25" spans="1:10" ht="15" customHeight="1" x14ac:dyDescent="0.25">
      <c r="A25" s="6" t="s">
        <v>41</v>
      </c>
      <c r="B25" s="7" t="s">
        <v>42</v>
      </c>
      <c r="C25" s="44">
        <v>3831</v>
      </c>
      <c r="D25" s="44">
        <v>632548</v>
      </c>
      <c r="E25" s="44">
        <v>8130</v>
      </c>
      <c r="F25" s="44">
        <v>9673150.9999999981</v>
      </c>
      <c r="G25" s="138">
        <f t="shared" si="2"/>
        <v>212.21613155833987</v>
      </c>
      <c r="H25" s="138">
        <f t="shared" si="3"/>
        <v>1529.2358840752004</v>
      </c>
      <c r="I25" s="44">
        <v>15183</v>
      </c>
      <c r="J25" s="44">
        <v>20380233</v>
      </c>
    </row>
    <row r="26" spans="1:10" ht="15" customHeight="1" x14ac:dyDescent="0.25">
      <c r="A26" s="9"/>
      <c r="B26" s="12" t="s">
        <v>43</v>
      </c>
      <c r="C26" s="45"/>
      <c r="D26" s="45"/>
      <c r="E26" s="45"/>
      <c r="F26" s="45"/>
      <c r="G26" s="138" t="e">
        <f t="shared" si="2"/>
        <v>#DIV/0!</v>
      </c>
      <c r="H26" s="138" t="e">
        <f t="shared" si="3"/>
        <v>#DIV/0!</v>
      </c>
      <c r="I26" s="45"/>
      <c r="J26" s="45"/>
    </row>
    <row r="27" spans="1:10" ht="15" customHeight="1" x14ac:dyDescent="0.25">
      <c r="A27" s="115">
        <v>2</v>
      </c>
      <c r="B27" s="116" t="s">
        <v>44</v>
      </c>
      <c r="C27" s="118">
        <f>C8+C14+C20+C21+C22+C23+C24+C25</f>
        <v>89815</v>
      </c>
      <c r="D27" s="118">
        <f t="shared" ref="D27:F27" si="6">D8+D14+D20+D21+D22+D23+D24+D25</f>
        <v>55461860.891662844</v>
      </c>
      <c r="E27" s="117">
        <f t="shared" si="6"/>
        <v>27261</v>
      </c>
      <c r="F27" s="117">
        <f t="shared" si="6"/>
        <v>46105270</v>
      </c>
      <c r="G27" s="139">
        <f t="shared" si="2"/>
        <v>30.352391025997882</v>
      </c>
      <c r="H27" s="139">
        <f t="shared" si="3"/>
        <v>83.129684541346961</v>
      </c>
      <c r="I27" s="117">
        <f t="shared" ref="I27:J27" si="7">I8+I14+I20+I21+I22+I23+I24+I25</f>
        <v>81465</v>
      </c>
      <c r="J27" s="117">
        <f t="shared" si="7"/>
        <v>138669452</v>
      </c>
    </row>
    <row r="28" spans="1:10" ht="15" customHeight="1" x14ac:dyDescent="0.25">
      <c r="A28" s="9">
        <v>3</v>
      </c>
      <c r="B28" s="16" t="s">
        <v>45</v>
      </c>
      <c r="C28" s="45">
        <v>11862</v>
      </c>
      <c r="D28" s="45">
        <v>2371134</v>
      </c>
      <c r="E28" s="45">
        <v>8416</v>
      </c>
      <c r="F28" s="45">
        <v>2023533.9999999995</v>
      </c>
      <c r="G28" s="138">
        <f t="shared" si="2"/>
        <v>70.949249704940144</v>
      </c>
      <c r="H28" s="138">
        <f t="shared" si="3"/>
        <v>85.340347698611694</v>
      </c>
      <c r="I28" s="45">
        <v>49908</v>
      </c>
      <c r="J28" s="45">
        <v>11092524</v>
      </c>
    </row>
    <row r="29" spans="1:10" ht="15" customHeight="1" thickBot="1" x14ac:dyDescent="0.3">
      <c r="A29" s="17"/>
      <c r="B29" s="18" t="s">
        <v>46</v>
      </c>
      <c r="C29" s="39"/>
      <c r="D29" s="39"/>
      <c r="E29" s="39"/>
      <c r="F29" s="39"/>
      <c r="G29" s="138" t="e">
        <f t="shared" si="2"/>
        <v>#DIV/0!</v>
      </c>
      <c r="H29" s="138" t="e">
        <f t="shared" si="3"/>
        <v>#DIV/0!</v>
      </c>
      <c r="I29" s="39"/>
      <c r="J29" s="39"/>
    </row>
    <row r="30" spans="1:10" s="5" customFormat="1" ht="15" customHeight="1" x14ac:dyDescent="0.25">
      <c r="A30" s="150">
        <v>4</v>
      </c>
      <c r="B30" s="151" t="s">
        <v>47</v>
      </c>
      <c r="C30" s="190"/>
      <c r="D30" s="191"/>
      <c r="E30" s="191"/>
      <c r="F30" s="191"/>
      <c r="G30" s="191"/>
      <c r="H30" s="191"/>
      <c r="I30" s="191"/>
      <c r="J30" s="191"/>
    </row>
    <row r="31" spans="1:10" ht="15" customHeight="1" x14ac:dyDescent="0.25">
      <c r="A31" s="20" t="s">
        <v>48</v>
      </c>
      <c r="B31" s="11" t="s">
        <v>49</v>
      </c>
      <c r="C31" s="45">
        <v>0</v>
      </c>
      <c r="D31" s="45">
        <v>0</v>
      </c>
      <c r="E31" s="45"/>
      <c r="F31" s="45"/>
      <c r="G31" s="138" t="e">
        <f t="shared" ref="G31:G37" si="8">E31/C31*100</f>
        <v>#DIV/0!</v>
      </c>
      <c r="H31" s="138" t="e">
        <f t="shared" ref="H31:H37" si="9">F31/D31*100</f>
        <v>#DIV/0!</v>
      </c>
      <c r="I31" s="45"/>
      <c r="J31" s="45"/>
    </row>
    <row r="32" spans="1:10" ht="15" customHeight="1" x14ac:dyDescent="0.25">
      <c r="A32" s="20" t="s">
        <v>50</v>
      </c>
      <c r="B32" s="11" t="s">
        <v>34</v>
      </c>
      <c r="C32" s="45">
        <v>24</v>
      </c>
      <c r="D32" s="45">
        <v>14700</v>
      </c>
      <c r="E32" s="45">
        <v>14</v>
      </c>
      <c r="F32" s="45">
        <v>14656</v>
      </c>
      <c r="G32" s="138">
        <f t="shared" si="8"/>
        <v>58.333333333333336</v>
      </c>
      <c r="H32" s="138">
        <f t="shared" si="9"/>
        <v>99.700680272108841</v>
      </c>
      <c r="I32" s="45">
        <v>31</v>
      </c>
      <c r="J32" s="45">
        <v>56460</v>
      </c>
    </row>
    <row r="33" spans="1:10" ht="15" customHeight="1" x14ac:dyDescent="0.25">
      <c r="A33" s="20" t="s">
        <v>51</v>
      </c>
      <c r="B33" s="11" t="s">
        <v>52</v>
      </c>
      <c r="C33" s="45">
        <v>2596</v>
      </c>
      <c r="D33" s="45">
        <v>29455290</v>
      </c>
      <c r="E33" s="45">
        <v>915</v>
      </c>
      <c r="F33" s="45">
        <v>2901914.0000000005</v>
      </c>
      <c r="G33" s="138">
        <f t="shared" si="8"/>
        <v>35.246533127889066</v>
      </c>
      <c r="H33" s="138">
        <f t="shared" si="9"/>
        <v>9.851928125643985</v>
      </c>
      <c r="I33" s="45">
        <v>2823</v>
      </c>
      <c r="J33" s="45">
        <v>10982496</v>
      </c>
    </row>
    <row r="34" spans="1:10" ht="15" customHeight="1" x14ac:dyDescent="0.25">
      <c r="A34" s="20" t="s">
        <v>53</v>
      </c>
      <c r="B34" s="11" t="s">
        <v>54</v>
      </c>
      <c r="C34" s="45">
        <v>1075</v>
      </c>
      <c r="D34" s="45">
        <v>1163404</v>
      </c>
      <c r="E34" s="45">
        <v>368</v>
      </c>
      <c r="F34" s="45">
        <v>64417.999999999993</v>
      </c>
      <c r="G34" s="138">
        <f t="shared" si="8"/>
        <v>34.232558139534888</v>
      </c>
      <c r="H34" s="138">
        <f t="shared" si="9"/>
        <v>5.5370275501889274</v>
      </c>
      <c r="I34" s="45">
        <v>1591</v>
      </c>
      <c r="J34" s="45">
        <v>168574.99999999994</v>
      </c>
    </row>
    <row r="35" spans="1:10" ht="15" customHeight="1" x14ac:dyDescent="0.25">
      <c r="A35" s="20" t="s">
        <v>55</v>
      </c>
      <c r="B35" s="11" t="s">
        <v>42</v>
      </c>
      <c r="C35" s="45">
        <v>6256</v>
      </c>
      <c r="D35" s="45">
        <v>31222960</v>
      </c>
      <c r="E35" s="45">
        <v>8214</v>
      </c>
      <c r="F35" s="45">
        <v>57485942.999999993</v>
      </c>
      <c r="G35" s="138">
        <f t="shared" si="8"/>
        <v>131.29795396419436</v>
      </c>
      <c r="H35" s="138">
        <f t="shared" si="9"/>
        <v>184.1143280457714</v>
      </c>
      <c r="I35" s="45">
        <v>14904</v>
      </c>
      <c r="J35" s="45">
        <v>146933949.00000006</v>
      </c>
    </row>
    <row r="36" spans="1:10" ht="15" customHeight="1" thickBot="1" x14ac:dyDescent="0.3">
      <c r="A36" s="21">
        <v>5</v>
      </c>
      <c r="B36" s="22" t="s">
        <v>56</v>
      </c>
      <c r="C36" s="122">
        <f>C31+C32+C33+C34+C35</f>
        <v>9951</v>
      </c>
      <c r="D36" s="122">
        <f t="shared" ref="D36:F36" si="10">D31+D32+D33+D34+D35</f>
        <v>61856354</v>
      </c>
      <c r="E36" s="122">
        <f t="shared" si="10"/>
        <v>9511</v>
      </c>
      <c r="F36" s="122">
        <f t="shared" si="10"/>
        <v>60466930.999999993</v>
      </c>
      <c r="G36" s="137">
        <f t="shared" si="8"/>
        <v>95.578333835795391</v>
      </c>
      <c r="H36" s="137">
        <f t="shared" si="9"/>
        <v>97.753790984835604</v>
      </c>
      <c r="I36" s="122">
        <f t="shared" ref="I36:J36" si="11">I31+I32+I33+I34+I35</f>
        <v>19349</v>
      </c>
      <c r="J36" s="122">
        <f t="shared" si="11"/>
        <v>158141480.00000006</v>
      </c>
    </row>
    <row r="37" spans="1:10" s="5" customFormat="1" ht="15" customHeight="1" thickBot="1" x14ac:dyDescent="0.3">
      <c r="A37" s="125"/>
      <c r="B37" s="126" t="s">
        <v>57</v>
      </c>
      <c r="C37" s="127">
        <f>C27+C36</f>
        <v>99766</v>
      </c>
      <c r="D37" s="127">
        <f t="shared" ref="D37:F37" si="12">D27+D36</f>
        <v>117318214.89166284</v>
      </c>
      <c r="E37" s="127">
        <f t="shared" si="12"/>
        <v>36772</v>
      </c>
      <c r="F37" s="127">
        <f t="shared" si="12"/>
        <v>106572201</v>
      </c>
      <c r="G37" s="141">
        <f t="shared" si="8"/>
        <v>36.858248301024396</v>
      </c>
      <c r="H37" s="141">
        <f t="shared" si="9"/>
        <v>90.840285200736986</v>
      </c>
      <c r="I37" s="127">
        <f t="shared" ref="I37:J37" si="13">I27+I36</f>
        <v>100814</v>
      </c>
      <c r="J37" s="127">
        <f t="shared" si="13"/>
        <v>296810932.00000006</v>
      </c>
    </row>
  </sheetData>
  <mergeCells count="12">
    <mergeCell ref="A1:J1"/>
    <mergeCell ref="A2:J2"/>
    <mergeCell ref="A3:J3"/>
    <mergeCell ref="C7:J7"/>
    <mergeCell ref="A4:J4"/>
    <mergeCell ref="A5:A6"/>
    <mergeCell ref="B5:B6"/>
    <mergeCell ref="C30:J30"/>
    <mergeCell ref="C5:D5"/>
    <mergeCell ref="E5:F5"/>
    <mergeCell ref="G5:H5"/>
    <mergeCell ref="I5:J5"/>
  </mergeCells>
  <printOptions horizontalCentered="1"/>
  <pageMargins left="0.5" right="0.5" top="0.5" bottom="0.5" header="0.25" footer="0.25"/>
  <pageSetup paperSize="9" scale="9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38"/>
  <sheetViews>
    <sheetView topLeftCell="A4" zoomScaleNormal="100" workbookViewId="0">
      <pane xSplit="2" ySplit="5" topLeftCell="C36" activePane="bottomRight" state="frozen"/>
      <selection activeCell="B5" sqref="B5:B6"/>
      <selection pane="topRight" activeCell="B5" sqref="B5:B6"/>
      <selection pane="bottomLeft" activeCell="B5" sqref="B5:B6"/>
      <selection pane="bottomRight" activeCell="A38" sqref="A38:XFD40"/>
    </sheetView>
  </sheetViews>
  <sheetFormatPr defaultRowHeight="15" x14ac:dyDescent="0.25"/>
  <cols>
    <col min="1" max="1" width="6.7109375" style="23" bestFit="1" customWidth="1"/>
    <col min="2" max="2" width="41.140625" style="2" customWidth="1"/>
    <col min="3" max="3" width="12.7109375" style="2" bestFit="1" customWidth="1"/>
    <col min="4" max="4" width="14.42578125" style="2" customWidth="1"/>
    <col min="5" max="5" width="15" style="2" customWidth="1"/>
    <col min="6" max="6" width="13.85546875" style="2" customWidth="1"/>
    <col min="7" max="7" width="12.7109375" style="2" bestFit="1" customWidth="1"/>
    <col min="8" max="8" width="9.7109375" style="2" bestFit="1" customWidth="1"/>
    <col min="9" max="9" width="11.140625" style="2" customWidth="1"/>
    <col min="10" max="10" width="13.140625" style="2" customWidth="1"/>
    <col min="11" max="248" width="9.140625" style="2"/>
    <col min="249" max="249" width="6.7109375" style="2" bestFit="1" customWidth="1"/>
    <col min="250" max="250" width="74.5703125" style="2" customWidth="1"/>
    <col min="251" max="251" width="12.7109375" style="2" bestFit="1" customWidth="1"/>
    <col min="252" max="252" width="11.28515625" style="2" customWidth="1"/>
    <col min="253" max="253" width="15" style="2" customWidth="1"/>
    <col min="254" max="254" width="13.85546875" style="2" customWidth="1"/>
    <col min="255" max="255" width="12.7109375" style="2" bestFit="1" customWidth="1"/>
    <col min="256" max="256" width="9.7109375" style="2" bestFit="1" customWidth="1"/>
    <col min="257" max="257" width="11.140625" style="2" customWidth="1"/>
    <col min="258" max="258" width="13.140625" style="2" customWidth="1"/>
    <col min="259" max="259" width="12.7109375" style="2" bestFit="1" customWidth="1"/>
    <col min="260" max="260" width="11.5703125" style="2" customWidth="1"/>
    <col min="261" max="261" width="14.7109375" style="2" customWidth="1"/>
    <col min="262" max="262" width="13.7109375" style="2" customWidth="1"/>
    <col min="263" max="263" width="12.7109375" style="2" bestFit="1" customWidth="1"/>
    <col min="264" max="264" width="9.7109375" style="2" bestFit="1" customWidth="1"/>
    <col min="265" max="265" width="11.42578125" style="2" customWidth="1"/>
    <col min="266" max="266" width="11.5703125" style="2" bestFit="1" customWidth="1"/>
    <col min="267" max="504" width="9.140625" style="2"/>
    <col min="505" max="505" width="6.7109375" style="2" bestFit="1" customWidth="1"/>
    <col min="506" max="506" width="74.5703125" style="2" customWidth="1"/>
    <col min="507" max="507" width="12.7109375" style="2" bestFit="1" customWidth="1"/>
    <col min="508" max="508" width="11.28515625" style="2" customWidth="1"/>
    <col min="509" max="509" width="15" style="2" customWidth="1"/>
    <col min="510" max="510" width="13.85546875" style="2" customWidth="1"/>
    <col min="511" max="511" width="12.7109375" style="2" bestFit="1" customWidth="1"/>
    <col min="512" max="512" width="9.7109375" style="2" bestFit="1" customWidth="1"/>
    <col min="513" max="513" width="11.140625" style="2" customWidth="1"/>
    <col min="514" max="514" width="13.140625" style="2" customWidth="1"/>
    <col min="515" max="515" width="12.7109375" style="2" bestFit="1" customWidth="1"/>
    <col min="516" max="516" width="11.5703125" style="2" customWidth="1"/>
    <col min="517" max="517" width="14.7109375" style="2" customWidth="1"/>
    <col min="518" max="518" width="13.7109375" style="2" customWidth="1"/>
    <col min="519" max="519" width="12.7109375" style="2" bestFit="1" customWidth="1"/>
    <col min="520" max="520" width="9.7109375" style="2" bestFit="1" customWidth="1"/>
    <col min="521" max="521" width="11.42578125" style="2" customWidth="1"/>
    <col min="522" max="522" width="11.5703125" style="2" bestFit="1" customWidth="1"/>
    <col min="523" max="760" width="9.140625" style="2"/>
    <col min="761" max="761" width="6.7109375" style="2" bestFit="1" customWidth="1"/>
    <col min="762" max="762" width="74.5703125" style="2" customWidth="1"/>
    <col min="763" max="763" width="12.7109375" style="2" bestFit="1" customWidth="1"/>
    <col min="764" max="764" width="11.28515625" style="2" customWidth="1"/>
    <col min="765" max="765" width="15" style="2" customWidth="1"/>
    <col min="766" max="766" width="13.85546875" style="2" customWidth="1"/>
    <col min="767" max="767" width="12.7109375" style="2" bestFit="1" customWidth="1"/>
    <col min="768" max="768" width="9.7109375" style="2" bestFit="1" customWidth="1"/>
    <col min="769" max="769" width="11.140625" style="2" customWidth="1"/>
    <col min="770" max="770" width="13.140625" style="2" customWidth="1"/>
    <col min="771" max="771" width="12.7109375" style="2" bestFit="1" customWidth="1"/>
    <col min="772" max="772" width="11.5703125" style="2" customWidth="1"/>
    <col min="773" max="773" width="14.7109375" style="2" customWidth="1"/>
    <col min="774" max="774" width="13.7109375" style="2" customWidth="1"/>
    <col min="775" max="775" width="12.7109375" style="2" bestFit="1" customWidth="1"/>
    <col min="776" max="776" width="9.7109375" style="2" bestFit="1" customWidth="1"/>
    <col min="777" max="777" width="11.42578125" style="2" customWidth="1"/>
    <col min="778" max="778" width="11.5703125" style="2" bestFit="1" customWidth="1"/>
    <col min="779" max="1016" width="9.140625" style="2"/>
    <col min="1017" max="1017" width="6.7109375" style="2" bestFit="1" customWidth="1"/>
    <col min="1018" max="1018" width="74.5703125" style="2" customWidth="1"/>
    <col min="1019" max="1019" width="12.7109375" style="2" bestFit="1" customWidth="1"/>
    <col min="1020" max="1020" width="11.28515625" style="2" customWidth="1"/>
    <col min="1021" max="1021" width="15" style="2" customWidth="1"/>
    <col min="1022" max="1022" width="13.85546875" style="2" customWidth="1"/>
    <col min="1023" max="1023" width="12.7109375" style="2" bestFit="1" customWidth="1"/>
    <col min="1024" max="1024" width="9.7109375" style="2" bestFit="1" customWidth="1"/>
    <col min="1025" max="1025" width="11.140625" style="2" customWidth="1"/>
    <col min="1026" max="1026" width="13.140625" style="2" customWidth="1"/>
    <col min="1027" max="1027" width="12.7109375" style="2" bestFit="1" customWidth="1"/>
    <col min="1028" max="1028" width="11.5703125" style="2" customWidth="1"/>
    <col min="1029" max="1029" width="14.7109375" style="2" customWidth="1"/>
    <col min="1030" max="1030" width="13.7109375" style="2" customWidth="1"/>
    <col min="1031" max="1031" width="12.7109375" style="2" bestFit="1" customWidth="1"/>
    <col min="1032" max="1032" width="9.7109375" style="2" bestFit="1" customWidth="1"/>
    <col min="1033" max="1033" width="11.42578125" style="2" customWidth="1"/>
    <col min="1034" max="1034" width="11.5703125" style="2" bestFit="1" customWidth="1"/>
    <col min="1035" max="1272" width="9.140625" style="2"/>
    <col min="1273" max="1273" width="6.7109375" style="2" bestFit="1" customWidth="1"/>
    <col min="1274" max="1274" width="74.5703125" style="2" customWidth="1"/>
    <col min="1275" max="1275" width="12.7109375" style="2" bestFit="1" customWidth="1"/>
    <col min="1276" max="1276" width="11.28515625" style="2" customWidth="1"/>
    <col min="1277" max="1277" width="15" style="2" customWidth="1"/>
    <col min="1278" max="1278" width="13.85546875" style="2" customWidth="1"/>
    <col min="1279" max="1279" width="12.7109375" style="2" bestFit="1" customWidth="1"/>
    <col min="1280" max="1280" width="9.7109375" style="2" bestFit="1" customWidth="1"/>
    <col min="1281" max="1281" width="11.140625" style="2" customWidth="1"/>
    <col min="1282" max="1282" width="13.140625" style="2" customWidth="1"/>
    <col min="1283" max="1283" width="12.7109375" style="2" bestFit="1" customWidth="1"/>
    <col min="1284" max="1284" width="11.5703125" style="2" customWidth="1"/>
    <col min="1285" max="1285" width="14.7109375" style="2" customWidth="1"/>
    <col min="1286" max="1286" width="13.7109375" style="2" customWidth="1"/>
    <col min="1287" max="1287" width="12.7109375" style="2" bestFit="1" customWidth="1"/>
    <col min="1288" max="1288" width="9.7109375" style="2" bestFit="1" customWidth="1"/>
    <col min="1289" max="1289" width="11.42578125" style="2" customWidth="1"/>
    <col min="1290" max="1290" width="11.5703125" style="2" bestFit="1" customWidth="1"/>
    <col min="1291" max="1528" width="9.140625" style="2"/>
    <col min="1529" max="1529" width="6.7109375" style="2" bestFit="1" customWidth="1"/>
    <col min="1530" max="1530" width="74.5703125" style="2" customWidth="1"/>
    <col min="1531" max="1531" width="12.7109375" style="2" bestFit="1" customWidth="1"/>
    <col min="1532" max="1532" width="11.28515625" style="2" customWidth="1"/>
    <col min="1533" max="1533" width="15" style="2" customWidth="1"/>
    <col min="1534" max="1534" width="13.85546875" style="2" customWidth="1"/>
    <col min="1535" max="1535" width="12.7109375" style="2" bestFit="1" customWidth="1"/>
    <col min="1536" max="1536" width="9.7109375" style="2" bestFit="1" customWidth="1"/>
    <col min="1537" max="1537" width="11.140625" style="2" customWidth="1"/>
    <col min="1538" max="1538" width="13.140625" style="2" customWidth="1"/>
    <col min="1539" max="1539" width="12.7109375" style="2" bestFit="1" customWidth="1"/>
    <col min="1540" max="1540" width="11.5703125" style="2" customWidth="1"/>
    <col min="1541" max="1541" width="14.7109375" style="2" customWidth="1"/>
    <col min="1542" max="1542" width="13.7109375" style="2" customWidth="1"/>
    <col min="1543" max="1543" width="12.7109375" style="2" bestFit="1" customWidth="1"/>
    <col min="1544" max="1544" width="9.7109375" style="2" bestFit="1" customWidth="1"/>
    <col min="1545" max="1545" width="11.42578125" style="2" customWidth="1"/>
    <col min="1546" max="1546" width="11.5703125" style="2" bestFit="1" customWidth="1"/>
    <col min="1547" max="1784" width="9.140625" style="2"/>
    <col min="1785" max="1785" width="6.7109375" style="2" bestFit="1" customWidth="1"/>
    <col min="1786" max="1786" width="74.5703125" style="2" customWidth="1"/>
    <col min="1787" max="1787" width="12.7109375" style="2" bestFit="1" customWidth="1"/>
    <col min="1788" max="1788" width="11.28515625" style="2" customWidth="1"/>
    <col min="1789" max="1789" width="15" style="2" customWidth="1"/>
    <col min="1790" max="1790" width="13.85546875" style="2" customWidth="1"/>
    <col min="1791" max="1791" width="12.7109375" style="2" bestFit="1" customWidth="1"/>
    <col min="1792" max="1792" width="9.7109375" style="2" bestFit="1" customWidth="1"/>
    <col min="1793" max="1793" width="11.140625" style="2" customWidth="1"/>
    <col min="1794" max="1794" width="13.140625" style="2" customWidth="1"/>
    <col min="1795" max="1795" width="12.7109375" style="2" bestFit="1" customWidth="1"/>
    <col min="1796" max="1796" width="11.5703125" style="2" customWidth="1"/>
    <col min="1797" max="1797" width="14.7109375" style="2" customWidth="1"/>
    <col min="1798" max="1798" width="13.7109375" style="2" customWidth="1"/>
    <col min="1799" max="1799" width="12.7109375" style="2" bestFit="1" customWidth="1"/>
    <col min="1800" max="1800" width="9.7109375" style="2" bestFit="1" customWidth="1"/>
    <col min="1801" max="1801" width="11.42578125" style="2" customWidth="1"/>
    <col min="1802" max="1802" width="11.5703125" style="2" bestFit="1" customWidth="1"/>
    <col min="1803" max="2040" width="9.140625" style="2"/>
    <col min="2041" max="2041" width="6.7109375" style="2" bestFit="1" customWidth="1"/>
    <col min="2042" max="2042" width="74.5703125" style="2" customWidth="1"/>
    <col min="2043" max="2043" width="12.7109375" style="2" bestFit="1" customWidth="1"/>
    <col min="2044" max="2044" width="11.28515625" style="2" customWidth="1"/>
    <col min="2045" max="2045" width="15" style="2" customWidth="1"/>
    <col min="2046" max="2046" width="13.85546875" style="2" customWidth="1"/>
    <col min="2047" max="2047" width="12.7109375" style="2" bestFit="1" customWidth="1"/>
    <col min="2048" max="2048" width="9.7109375" style="2" bestFit="1" customWidth="1"/>
    <col min="2049" max="2049" width="11.140625" style="2" customWidth="1"/>
    <col min="2050" max="2050" width="13.140625" style="2" customWidth="1"/>
    <col min="2051" max="2051" width="12.7109375" style="2" bestFit="1" customWidth="1"/>
    <col min="2052" max="2052" width="11.5703125" style="2" customWidth="1"/>
    <col min="2053" max="2053" width="14.7109375" style="2" customWidth="1"/>
    <col min="2054" max="2054" width="13.7109375" style="2" customWidth="1"/>
    <col min="2055" max="2055" width="12.7109375" style="2" bestFit="1" customWidth="1"/>
    <col min="2056" max="2056" width="9.7109375" style="2" bestFit="1" customWidth="1"/>
    <col min="2057" max="2057" width="11.42578125" style="2" customWidth="1"/>
    <col min="2058" max="2058" width="11.5703125" style="2" bestFit="1" customWidth="1"/>
    <col min="2059" max="2296" width="9.140625" style="2"/>
    <col min="2297" max="2297" width="6.7109375" style="2" bestFit="1" customWidth="1"/>
    <col min="2298" max="2298" width="74.5703125" style="2" customWidth="1"/>
    <col min="2299" max="2299" width="12.7109375" style="2" bestFit="1" customWidth="1"/>
    <col min="2300" max="2300" width="11.28515625" style="2" customWidth="1"/>
    <col min="2301" max="2301" width="15" style="2" customWidth="1"/>
    <col min="2302" max="2302" width="13.85546875" style="2" customWidth="1"/>
    <col min="2303" max="2303" width="12.7109375" style="2" bestFit="1" customWidth="1"/>
    <col min="2304" max="2304" width="9.7109375" style="2" bestFit="1" customWidth="1"/>
    <col min="2305" max="2305" width="11.140625" style="2" customWidth="1"/>
    <col min="2306" max="2306" width="13.140625" style="2" customWidth="1"/>
    <col min="2307" max="2307" width="12.7109375" style="2" bestFit="1" customWidth="1"/>
    <col min="2308" max="2308" width="11.5703125" style="2" customWidth="1"/>
    <col min="2309" max="2309" width="14.7109375" style="2" customWidth="1"/>
    <col min="2310" max="2310" width="13.7109375" style="2" customWidth="1"/>
    <col min="2311" max="2311" width="12.7109375" style="2" bestFit="1" customWidth="1"/>
    <col min="2312" max="2312" width="9.7109375" style="2" bestFit="1" customWidth="1"/>
    <col min="2313" max="2313" width="11.42578125" style="2" customWidth="1"/>
    <col min="2314" max="2314" width="11.5703125" style="2" bestFit="1" customWidth="1"/>
    <col min="2315" max="2552" width="9.140625" style="2"/>
    <col min="2553" max="2553" width="6.7109375" style="2" bestFit="1" customWidth="1"/>
    <col min="2554" max="2554" width="74.5703125" style="2" customWidth="1"/>
    <col min="2555" max="2555" width="12.7109375" style="2" bestFit="1" customWidth="1"/>
    <col min="2556" max="2556" width="11.28515625" style="2" customWidth="1"/>
    <col min="2557" max="2557" width="15" style="2" customWidth="1"/>
    <col min="2558" max="2558" width="13.85546875" style="2" customWidth="1"/>
    <col min="2559" max="2559" width="12.7109375" style="2" bestFit="1" customWidth="1"/>
    <col min="2560" max="2560" width="9.7109375" style="2" bestFit="1" customWidth="1"/>
    <col min="2561" max="2561" width="11.140625" style="2" customWidth="1"/>
    <col min="2562" max="2562" width="13.140625" style="2" customWidth="1"/>
    <col min="2563" max="2563" width="12.7109375" style="2" bestFit="1" customWidth="1"/>
    <col min="2564" max="2564" width="11.5703125" style="2" customWidth="1"/>
    <col min="2565" max="2565" width="14.7109375" style="2" customWidth="1"/>
    <col min="2566" max="2566" width="13.7109375" style="2" customWidth="1"/>
    <col min="2567" max="2567" width="12.7109375" style="2" bestFit="1" customWidth="1"/>
    <col min="2568" max="2568" width="9.7109375" style="2" bestFit="1" customWidth="1"/>
    <col min="2569" max="2569" width="11.42578125" style="2" customWidth="1"/>
    <col min="2570" max="2570" width="11.5703125" style="2" bestFit="1" customWidth="1"/>
    <col min="2571" max="2808" width="9.140625" style="2"/>
    <col min="2809" max="2809" width="6.7109375" style="2" bestFit="1" customWidth="1"/>
    <col min="2810" max="2810" width="74.5703125" style="2" customWidth="1"/>
    <col min="2811" max="2811" width="12.7109375" style="2" bestFit="1" customWidth="1"/>
    <col min="2812" max="2812" width="11.28515625" style="2" customWidth="1"/>
    <col min="2813" max="2813" width="15" style="2" customWidth="1"/>
    <col min="2814" max="2814" width="13.85546875" style="2" customWidth="1"/>
    <col min="2815" max="2815" width="12.7109375" style="2" bestFit="1" customWidth="1"/>
    <col min="2816" max="2816" width="9.7109375" style="2" bestFit="1" customWidth="1"/>
    <col min="2817" max="2817" width="11.140625" style="2" customWidth="1"/>
    <col min="2818" max="2818" width="13.140625" style="2" customWidth="1"/>
    <col min="2819" max="2819" width="12.7109375" style="2" bestFit="1" customWidth="1"/>
    <col min="2820" max="2820" width="11.5703125" style="2" customWidth="1"/>
    <col min="2821" max="2821" width="14.7109375" style="2" customWidth="1"/>
    <col min="2822" max="2822" width="13.7109375" style="2" customWidth="1"/>
    <col min="2823" max="2823" width="12.7109375" style="2" bestFit="1" customWidth="1"/>
    <col min="2824" max="2824" width="9.7109375" style="2" bestFit="1" customWidth="1"/>
    <col min="2825" max="2825" width="11.42578125" style="2" customWidth="1"/>
    <col min="2826" max="2826" width="11.5703125" style="2" bestFit="1" customWidth="1"/>
    <col min="2827" max="3064" width="9.140625" style="2"/>
    <col min="3065" max="3065" width="6.7109375" style="2" bestFit="1" customWidth="1"/>
    <col min="3066" max="3066" width="74.5703125" style="2" customWidth="1"/>
    <col min="3067" max="3067" width="12.7109375" style="2" bestFit="1" customWidth="1"/>
    <col min="3068" max="3068" width="11.28515625" style="2" customWidth="1"/>
    <col min="3069" max="3069" width="15" style="2" customWidth="1"/>
    <col min="3070" max="3070" width="13.85546875" style="2" customWidth="1"/>
    <col min="3071" max="3071" width="12.7109375" style="2" bestFit="1" customWidth="1"/>
    <col min="3072" max="3072" width="9.7109375" style="2" bestFit="1" customWidth="1"/>
    <col min="3073" max="3073" width="11.140625" style="2" customWidth="1"/>
    <col min="3074" max="3074" width="13.140625" style="2" customWidth="1"/>
    <col min="3075" max="3075" width="12.7109375" style="2" bestFit="1" customWidth="1"/>
    <col min="3076" max="3076" width="11.5703125" style="2" customWidth="1"/>
    <col min="3077" max="3077" width="14.7109375" style="2" customWidth="1"/>
    <col min="3078" max="3078" width="13.7109375" style="2" customWidth="1"/>
    <col min="3079" max="3079" width="12.7109375" style="2" bestFit="1" customWidth="1"/>
    <col min="3080" max="3080" width="9.7109375" style="2" bestFit="1" customWidth="1"/>
    <col min="3081" max="3081" width="11.42578125" style="2" customWidth="1"/>
    <col min="3082" max="3082" width="11.5703125" style="2" bestFit="1" customWidth="1"/>
    <col min="3083" max="3320" width="9.140625" style="2"/>
    <col min="3321" max="3321" width="6.7109375" style="2" bestFit="1" customWidth="1"/>
    <col min="3322" max="3322" width="74.5703125" style="2" customWidth="1"/>
    <col min="3323" max="3323" width="12.7109375" style="2" bestFit="1" customWidth="1"/>
    <col min="3324" max="3324" width="11.28515625" style="2" customWidth="1"/>
    <col min="3325" max="3325" width="15" style="2" customWidth="1"/>
    <col min="3326" max="3326" width="13.85546875" style="2" customWidth="1"/>
    <col min="3327" max="3327" width="12.7109375" style="2" bestFit="1" customWidth="1"/>
    <col min="3328" max="3328" width="9.7109375" style="2" bestFit="1" customWidth="1"/>
    <col min="3329" max="3329" width="11.140625" style="2" customWidth="1"/>
    <col min="3330" max="3330" width="13.140625" style="2" customWidth="1"/>
    <col min="3331" max="3331" width="12.7109375" style="2" bestFit="1" customWidth="1"/>
    <col min="3332" max="3332" width="11.5703125" style="2" customWidth="1"/>
    <col min="3333" max="3333" width="14.7109375" style="2" customWidth="1"/>
    <col min="3334" max="3334" width="13.7109375" style="2" customWidth="1"/>
    <col min="3335" max="3335" width="12.7109375" style="2" bestFit="1" customWidth="1"/>
    <col min="3336" max="3336" width="9.7109375" style="2" bestFit="1" customWidth="1"/>
    <col min="3337" max="3337" width="11.42578125" style="2" customWidth="1"/>
    <col min="3338" max="3338" width="11.5703125" style="2" bestFit="1" customWidth="1"/>
    <col min="3339" max="3576" width="9.140625" style="2"/>
    <col min="3577" max="3577" width="6.7109375" style="2" bestFit="1" customWidth="1"/>
    <col min="3578" max="3578" width="74.5703125" style="2" customWidth="1"/>
    <col min="3579" max="3579" width="12.7109375" style="2" bestFit="1" customWidth="1"/>
    <col min="3580" max="3580" width="11.28515625" style="2" customWidth="1"/>
    <col min="3581" max="3581" width="15" style="2" customWidth="1"/>
    <col min="3582" max="3582" width="13.85546875" style="2" customWidth="1"/>
    <col min="3583" max="3583" width="12.7109375" style="2" bestFit="1" customWidth="1"/>
    <col min="3584" max="3584" width="9.7109375" style="2" bestFit="1" customWidth="1"/>
    <col min="3585" max="3585" width="11.140625" style="2" customWidth="1"/>
    <col min="3586" max="3586" width="13.140625" style="2" customWidth="1"/>
    <col min="3587" max="3587" width="12.7109375" style="2" bestFit="1" customWidth="1"/>
    <col min="3588" max="3588" width="11.5703125" style="2" customWidth="1"/>
    <col min="3589" max="3589" width="14.7109375" style="2" customWidth="1"/>
    <col min="3590" max="3590" width="13.7109375" style="2" customWidth="1"/>
    <col min="3591" max="3591" width="12.7109375" style="2" bestFit="1" customWidth="1"/>
    <col min="3592" max="3592" width="9.7109375" style="2" bestFit="1" customWidth="1"/>
    <col min="3593" max="3593" width="11.42578125" style="2" customWidth="1"/>
    <col min="3594" max="3594" width="11.5703125" style="2" bestFit="1" customWidth="1"/>
    <col min="3595" max="3832" width="9.140625" style="2"/>
    <col min="3833" max="3833" width="6.7109375" style="2" bestFit="1" customWidth="1"/>
    <col min="3834" max="3834" width="74.5703125" style="2" customWidth="1"/>
    <col min="3835" max="3835" width="12.7109375" style="2" bestFit="1" customWidth="1"/>
    <col min="3836" max="3836" width="11.28515625" style="2" customWidth="1"/>
    <col min="3837" max="3837" width="15" style="2" customWidth="1"/>
    <col min="3838" max="3838" width="13.85546875" style="2" customWidth="1"/>
    <col min="3839" max="3839" width="12.7109375" style="2" bestFit="1" customWidth="1"/>
    <col min="3840" max="3840" width="9.7109375" style="2" bestFit="1" customWidth="1"/>
    <col min="3841" max="3841" width="11.140625" style="2" customWidth="1"/>
    <col min="3842" max="3842" width="13.140625" style="2" customWidth="1"/>
    <col min="3843" max="3843" width="12.7109375" style="2" bestFit="1" customWidth="1"/>
    <col min="3844" max="3844" width="11.5703125" style="2" customWidth="1"/>
    <col min="3845" max="3845" width="14.7109375" style="2" customWidth="1"/>
    <col min="3846" max="3846" width="13.7109375" style="2" customWidth="1"/>
    <col min="3847" max="3847" width="12.7109375" style="2" bestFit="1" customWidth="1"/>
    <col min="3848" max="3848" width="9.7109375" style="2" bestFit="1" customWidth="1"/>
    <col min="3849" max="3849" width="11.42578125" style="2" customWidth="1"/>
    <col min="3850" max="3850" width="11.5703125" style="2" bestFit="1" customWidth="1"/>
    <col min="3851" max="4088" width="9.140625" style="2"/>
    <col min="4089" max="4089" width="6.7109375" style="2" bestFit="1" customWidth="1"/>
    <col min="4090" max="4090" width="74.5703125" style="2" customWidth="1"/>
    <col min="4091" max="4091" width="12.7109375" style="2" bestFit="1" customWidth="1"/>
    <col min="4092" max="4092" width="11.28515625" style="2" customWidth="1"/>
    <col min="4093" max="4093" width="15" style="2" customWidth="1"/>
    <col min="4094" max="4094" width="13.85546875" style="2" customWidth="1"/>
    <col min="4095" max="4095" width="12.7109375" style="2" bestFit="1" customWidth="1"/>
    <col min="4096" max="4096" width="9.7109375" style="2" bestFit="1" customWidth="1"/>
    <col min="4097" max="4097" width="11.140625" style="2" customWidth="1"/>
    <col min="4098" max="4098" width="13.140625" style="2" customWidth="1"/>
    <col min="4099" max="4099" width="12.7109375" style="2" bestFit="1" customWidth="1"/>
    <col min="4100" max="4100" width="11.5703125" style="2" customWidth="1"/>
    <col min="4101" max="4101" width="14.7109375" style="2" customWidth="1"/>
    <col min="4102" max="4102" width="13.7109375" style="2" customWidth="1"/>
    <col min="4103" max="4103" width="12.7109375" style="2" bestFit="1" customWidth="1"/>
    <col min="4104" max="4104" width="9.7109375" style="2" bestFit="1" customWidth="1"/>
    <col min="4105" max="4105" width="11.42578125" style="2" customWidth="1"/>
    <col min="4106" max="4106" width="11.5703125" style="2" bestFit="1" customWidth="1"/>
    <col min="4107" max="4344" width="9.140625" style="2"/>
    <col min="4345" max="4345" width="6.7109375" style="2" bestFit="1" customWidth="1"/>
    <col min="4346" max="4346" width="74.5703125" style="2" customWidth="1"/>
    <col min="4347" max="4347" width="12.7109375" style="2" bestFit="1" customWidth="1"/>
    <col min="4348" max="4348" width="11.28515625" style="2" customWidth="1"/>
    <col min="4349" max="4349" width="15" style="2" customWidth="1"/>
    <col min="4350" max="4350" width="13.85546875" style="2" customWidth="1"/>
    <col min="4351" max="4351" width="12.7109375" style="2" bestFit="1" customWidth="1"/>
    <col min="4352" max="4352" width="9.7109375" style="2" bestFit="1" customWidth="1"/>
    <col min="4353" max="4353" width="11.140625" style="2" customWidth="1"/>
    <col min="4354" max="4354" width="13.140625" style="2" customWidth="1"/>
    <col min="4355" max="4355" width="12.7109375" style="2" bestFit="1" customWidth="1"/>
    <col min="4356" max="4356" width="11.5703125" style="2" customWidth="1"/>
    <col min="4357" max="4357" width="14.7109375" style="2" customWidth="1"/>
    <col min="4358" max="4358" width="13.7109375" style="2" customWidth="1"/>
    <col min="4359" max="4359" width="12.7109375" style="2" bestFit="1" customWidth="1"/>
    <col min="4360" max="4360" width="9.7109375" style="2" bestFit="1" customWidth="1"/>
    <col min="4361" max="4361" width="11.42578125" style="2" customWidth="1"/>
    <col min="4362" max="4362" width="11.5703125" style="2" bestFit="1" customWidth="1"/>
    <col min="4363" max="4600" width="9.140625" style="2"/>
    <col min="4601" max="4601" width="6.7109375" style="2" bestFit="1" customWidth="1"/>
    <col min="4602" max="4602" width="74.5703125" style="2" customWidth="1"/>
    <col min="4603" max="4603" width="12.7109375" style="2" bestFit="1" customWidth="1"/>
    <col min="4604" max="4604" width="11.28515625" style="2" customWidth="1"/>
    <col min="4605" max="4605" width="15" style="2" customWidth="1"/>
    <col min="4606" max="4606" width="13.85546875" style="2" customWidth="1"/>
    <col min="4607" max="4607" width="12.7109375" style="2" bestFit="1" customWidth="1"/>
    <col min="4608" max="4608" width="9.7109375" style="2" bestFit="1" customWidth="1"/>
    <col min="4609" max="4609" width="11.140625" style="2" customWidth="1"/>
    <col min="4610" max="4610" width="13.140625" style="2" customWidth="1"/>
    <col min="4611" max="4611" width="12.7109375" style="2" bestFit="1" customWidth="1"/>
    <col min="4612" max="4612" width="11.5703125" style="2" customWidth="1"/>
    <col min="4613" max="4613" width="14.7109375" style="2" customWidth="1"/>
    <col min="4614" max="4614" width="13.7109375" style="2" customWidth="1"/>
    <col min="4615" max="4615" width="12.7109375" style="2" bestFit="1" customWidth="1"/>
    <col min="4616" max="4616" width="9.7109375" style="2" bestFit="1" customWidth="1"/>
    <col min="4617" max="4617" width="11.42578125" style="2" customWidth="1"/>
    <col min="4618" max="4618" width="11.5703125" style="2" bestFit="1" customWidth="1"/>
    <col min="4619" max="4856" width="9.140625" style="2"/>
    <col min="4857" max="4857" width="6.7109375" style="2" bestFit="1" customWidth="1"/>
    <col min="4858" max="4858" width="74.5703125" style="2" customWidth="1"/>
    <col min="4859" max="4859" width="12.7109375" style="2" bestFit="1" customWidth="1"/>
    <col min="4860" max="4860" width="11.28515625" style="2" customWidth="1"/>
    <col min="4861" max="4861" width="15" style="2" customWidth="1"/>
    <col min="4862" max="4862" width="13.85546875" style="2" customWidth="1"/>
    <col min="4863" max="4863" width="12.7109375" style="2" bestFit="1" customWidth="1"/>
    <col min="4864" max="4864" width="9.7109375" style="2" bestFit="1" customWidth="1"/>
    <col min="4865" max="4865" width="11.140625" style="2" customWidth="1"/>
    <col min="4866" max="4866" width="13.140625" style="2" customWidth="1"/>
    <col min="4867" max="4867" width="12.7109375" style="2" bestFit="1" customWidth="1"/>
    <col min="4868" max="4868" width="11.5703125" style="2" customWidth="1"/>
    <col min="4869" max="4869" width="14.7109375" style="2" customWidth="1"/>
    <col min="4870" max="4870" width="13.7109375" style="2" customWidth="1"/>
    <col min="4871" max="4871" width="12.7109375" style="2" bestFit="1" customWidth="1"/>
    <col min="4872" max="4872" width="9.7109375" style="2" bestFit="1" customWidth="1"/>
    <col min="4873" max="4873" width="11.42578125" style="2" customWidth="1"/>
    <col min="4874" max="4874" width="11.5703125" style="2" bestFit="1" customWidth="1"/>
    <col min="4875" max="5112" width="9.140625" style="2"/>
    <col min="5113" max="5113" width="6.7109375" style="2" bestFit="1" customWidth="1"/>
    <col min="5114" max="5114" width="74.5703125" style="2" customWidth="1"/>
    <col min="5115" max="5115" width="12.7109375" style="2" bestFit="1" customWidth="1"/>
    <col min="5116" max="5116" width="11.28515625" style="2" customWidth="1"/>
    <col min="5117" max="5117" width="15" style="2" customWidth="1"/>
    <col min="5118" max="5118" width="13.85546875" style="2" customWidth="1"/>
    <col min="5119" max="5119" width="12.7109375" style="2" bestFit="1" customWidth="1"/>
    <col min="5120" max="5120" width="9.7109375" style="2" bestFit="1" customWidth="1"/>
    <col min="5121" max="5121" width="11.140625" style="2" customWidth="1"/>
    <col min="5122" max="5122" width="13.140625" style="2" customWidth="1"/>
    <col min="5123" max="5123" width="12.7109375" style="2" bestFit="1" customWidth="1"/>
    <col min="5124" max="5124" width="11.5703125" style="2" customWidth="1"/>
    <col min="5125" max="5125" width="14.7109375" style="2" customWidth="1"/>
    <col min="5126" max="5126" width="13.7109375" style="2" customWidth="1"/>
    <col min="5127" max="5127" width="12.7109375" style="2" bestFit="1" customWidth="1"/>
    <col min="5128" max="5128" width="9.7109375" style="2" bestFit="1" customWidth="1"/>
    <col min="5129" max="5129" width="11.42578125" style="2" customWidth="1"/>
    <col min="5130" max="5130" width="11.5703125" style="2" bestFit="1" customWidth="1"/>
    <col min="5131" max="5368" width="9.140625" style="2"/>
    <col min="5369" max="5369" width="6.7109375" style="2" bestFit="1" customWidth="1"/>
    <col min="5370" max="5370" width="74.5703125" style="2" customWidth="1"/>
    <col min="5371" max="5371" width="12.7109375" style="2" bestFit="1" customWidth="1"/>
    <col min="5372" max="5372" width="11.28515625" style="2" customWidth="1"/>
    <col min="5373" max="5373" width="15" style="2" customWidth="1"/>
    <col min="5374" max="5374" width="13.85546875" style="2" customWidth="1"/>
    <col min="5375" max="5375" width="12.7109375" style="2" bestFit="1" customWidth="1"/>
    <col min="5376" max="5376" width="9.7109375" style="2" bestFit="1" customWidth="1"/>
    <col min="5377" max="5377" width="11.140625" style="2" customWidth="1"/>
    <col min="5378" max="5378" width="13.140625" style="2" customWidth="1"/>
    <col min="5379" max="5379" width="12.7109375" style="2" bestFit="1" customWidth="1"/>
    <col min="5380" max="5380" width="11.5703125" style="2" customWidth="1"/>
    <col min="5381" max="5381" width="14.7109375" style="2" customWidth="1"/>
    <col min="5382" max="5382" width="13.7109375" style="2" customWidth="1"/>
    <col min="5383" max="5383" width="12.7109375" style="2" bestFit="1" customWidth="1"/>
    <col min="5384" max="5384" width="9.7109375" style="2" bestFit="1" customWidth="1"/>
    <col min="5385" max="5385" width="11.42578125" style="2" customWidth="1"/>
    <col min="5386" max="5386" width="11.5703125" style="2" bestFit="1" customWidth="1"/>
    <col min="5387" max="5624" width="9.140625" style="2"/>
    <col min="5625" max="5625" width="6.7109375" style="2" bestFit="1" customWidth="1"/>
    <col min="5626" max="5626" width="74.5703125" style="2" customWidth="1"/>
    <col min="5627" max="5627" width="12.7109375" style="2" bestFit="1" customWidth="1"/>
    <col min="5628" max="5628" width="11.28515625" style="2" customWidth="1"/>
    <col min="5629" max="5629" width="15" style="2" customWidth="1"/>
    <col min="5630" max="5630" width="13.85546875" style="2" customWidth="1"/>
    <col min="5631" max="5631" width="12.7109375" style="2" bestFit="1" customWidth="1"/>
    <col min="5632" max="5632" width="9.7109375" style="2" bestFit="1" customWidth="1"/>
    <col min="5633" max="5633" width="11.140625" style="2" customWidth="1"/>
    <col min="5634" max="5634" width="13.140625" style="2" customWidth="1"/>
    <col min="5635" max="5635" width="12.7109375" style="2" bestFit="1" customWidth="1"/>
    <col min="5636" max="5636" width="11.5703125" style="2" customWidth="1"/>
    <col min="5637" max="5637" width="14.7109375" style="2" customWidth="1"/>
    <col min="5638" max="5638" width="13.7109375" style="2" customWidth="1"/>
    <col min="5639" max="5639" width="12.7109375" style="2" bestFit="1" customWidth="1"/>
    <col min="5640" max="5640" width="9.7109375" style="2" bestFit="1" customWidth="1"/>
    <col min="5641" max="5641" width="11.42578125" style="2" customWidth="1"/>
    <col min="5642" max="5642" width="11.5703125" style="2" bestFit="1" customWidth="1"/>
    <col min="5643" max="5880" width="9.140625" style="2"/>
    <col min="5881" max="5881" width="6.7109375" style="2" bestFit="1" customWidth="1"/>
    <col min="5882" max="5882" width="74.5703125" style="2" customWidth="1"/>
    <col min="5883" max="5883" width="12.7109375" style="2" bestFit="1" customWidth="1"/>
    <col min="5884" max="5884" width="11.28515625" style="2" customWidth="1"/>
    <col min="5885" max="5885" width="15" style="2" customWidth="1"/>
    <col min="5886" max="5886" width="13.85546875" style="2" customWidth="1"/>
    <col min="5887" max="5887" width="12.7109375" style="2" bestFit="1" customWidth="1"/>
    <col min="5888" max="5888" width="9.7109375" style="2" bestFit="1" customWidth="1"/>
    <col min="5889" max="5889" width="11.140625" style="2" customWidth="1"/>
    <col min="5890" max="5890" width="13.140625" style="2" customWidth="1"/>
    <col min="5891" max="5891" width="12.7109375" style="2" bestFit="1" customWidth="1"/>
    <col min="5892" max="5892" width="11.5703125" style="2" customWidth="1"/>
    <col min="5893" max="5893" width="14.7109375" style="2" customWidth="1"/>
    <col min="5894" max="5894" width="13.7109375" style="2" customWidth="1"/>
    <col min="5895" max="5895" width="12.7109375" style="2" bestFit="1" customWidth="1"/>
    <col min="5896" max="5896" width="9.7109375" style="2" bestFit="1" customWidth="1"/>
    <col min="5897" max="5897" width="11.42578125" style="2" customWidth="1"/>
    <col min="5898" max="5898" width="11.5703125" style="2" bestFit="1" customWidth="1"/>
    <col min="5899" max="6136" width="9.140625" style="2"/>
    <col min="6137" max="6137" width="6.7109375" style="2" bestFit="1" customWidth="1"/>
    <col min="6138" max="6138" width="74.5703125" style="2" customWidth="1"/>
    <col min="6139" max="6139" width="12.7109375" style="2" bestFit="1" customWidth="1"/>
    <col min="6140" max="6140" width="11.28515625" style="2" customWidth="1"/>
    <col min="6141" max="6141" width="15" style="2" customWidth="1"/>
    <col min="6142" max="6142" width="13.85546875" style="2" customWidth="1"/>
    <col min="6143" max="6143" width="12.7109375" style="2" bestFit="1" customWidth="1"/>
    <col min="6144" max="6144" width="9.7109375" style="2" bestFit="1" customWidth="1"/>
    <col min="6145" max="6145" width="11.140625" style="2" customWidth="1"/>
    <col min="6146" max="6146" width="13.140625" style="2" customWidth="1"/>
    <col min="6147" max="6147" width="12.7109375" style="2" bestFit="1" customWidth="1"/>
    <col min="6148" max="6148" width="11.5703125" style="2" customWidth="1"/>
    <col min="6149" max="6149" width="14.7109375" style="2" customWidth="1"/>
    <col min="6150" max="6150" width="13.7109375" style="2" customWidth="1"/>
    <col min="6151" max="6151" width="12.7109375" style="2" bestFit="1" customWidth="1"/>
    <col min="6152" max="6152" width="9.7109375" style="2" bestFit="1" customWidth="1"/>
    <col min="6153" max="6153" width="11.42578125" style="2" customWidth="1"/>
    <col min="6154" max="6154" width="11.5703125" style="2" bestFit="1" customWidth="1"/>
    <col min="6155" max="6392" width="9.140625" style="2"/>
    <col min="6393" max="6393" width="6.7109375" style="2" bestFit="1" customWidth="1"/>
    <col min="6394" max="6394" width="74.5703125" style="2" customWidth="1"/>
    <col min="6395" max="6395" width="12.7109375" style="2" bestFit="1" customWidth="1"/>
    <col min="6396" max="6396" width="11.28515625" style="2" customWidth="1"/>
    <col min="6397" max="6397" width="15" style="2" customWidth="1"/>
    <col min="6398" max="6398" width="13.85546875" style="2" customWidth="1"/>
    <col min="6399" max="6399" width="12.7109375" style="2" bestFit="1" customWidth="1"/>
    <col min="6400" max="6400" width="9.7109375" style="2" bestFit="1" customWidth="1"/>
    <col min="6401" max="6401" width="11.140625" style="2" customWidth="1"/>
    <col min="6402" max="6402" width="13.140625" style="2" customWidth="1"/>
    <col min="6403" max="6403" width="12.7109375" style="2" bestFit="1" customWidth="1"/>
    <col min="6404" max="6404" width="11.5703125" style="2" customWidth="1"/>
    <col min="6405" max="6405" width="14.7109375" style="2" customWidth="1"/>
    <col min="6406" max="6406" width="13.7109375" style="2" customWidth="1"/>
    <col min="6407" max="6407" width="12.7109375" style="2" bestFit="1" customWidth="1"/>
    <col min="6408" max="6408" width="9.7109375" style="2" bestFit="1" customWidth="1"/>
    <col min="6409" max="6409" width="11.42578125" style="2" customWidth="1"/>
    <col min="6410" max="6410" width="11.5703125" style="2" bestFit="1" customWidth="1"/>
    <col min="6411" max="6648" width="9.140625" style="2"/>
    <col min="6649" max="6649" width="6.7109375" style="2" bestFit="1" customWidth="1"/>
    <col min="6650" max="6650" width="74.5703125" style="2" customWidth="1"/>
    <col min="6651" max="6651" width="12.7109375" style="2" bestFit="1" customWidth="1"/>
    <col min="6652" max="6652" width="11.28515625" style="2" customWidth="1"/>
    <col min="6653" max="6653" width="15" style="2" customWidth="1"/>
    <col min="6654" max="6654" width="13.85546875" style="2" customWidth="1"/>
    <col min="6655" max="6655" width="12.7109375" style="2" bestFit="1" customWidth="1"/>
    <col min="6656" max="6656" width="9.7109375" style="2" bestFit="1" customWidth="1"/>
    <col min="6657" max="6657" width="11.140625" style="2" customWidth="1"/>
    <col min="6658" max="6658" width="13.140625" style="2" customWidth="1"/>
    <col min="6659" max="6659" width="12.7109375" style="2" bestFit="1" customWidth="1"/>
    <col min="6660" max="6660" width="11.5703125" style="2" customWidth="1"/>
    <col min="6661" max="6661" width="14.7109375" style="2" customWidth="1"/>
    <col min="6662" max="6662" width="13.7109375" style="2" customWidth="1"/>
    <col min="6663" max="6663" width="12.7109375" style="2" bestFit="1" customWidth="1"/>
    <col min="6664" max="6664" width="9.7109375" style="2" bestFit="1" customWidth="1"/>
    <col min="6665" max="6665" width="11.42578125" style="2" customWidth="1"/>
    <col min="6666" max="6666" width="11.5703125" style="2" bestFit="1" customWidth="1"/>
    <col min="6667" max="6904" width="9.140625" style="2"/>
    <col min="6905" max="6905" width="6.7109375" style="2" bestFit="1" customWidth="1"/>
    <col min="6906" max="6906" width="74.5703125" style="2" customWidth="1"/>
    <col min="6907" max="6907" width="12.7109375" style="2" bestFit="1" customWidth="1"/>
    <col min="6908" max="6908" width="11.28515625" style="2" customWidth="1"/>
    <col min="6909" max="6909" width="15" style="2" customWidth="1"/>
    <col min="6910" max="6910" width="13.85546875" style="2" customWidth="1"/>
    <col min="6911" max="6911" width="12.7109375" style="2" bestFit="1" customWidth="1"/>
    <col min="6912" max="6912" width="9.7109375" style="2" bestFit="1" customWidth="1"/>
    <col min="6913" max="6913" width="11.140625" style="2" customWidth="1"/>
    <col min="6914" max="6914" width="13.140625" style="2" customWidth="1"/>
    <col min="6915" max="6915" width="12.7109375" style="2" bestFit="1" customWidth="1"/>
    <col min="6916" max="6916" width="11.5703125" style="2" customWidth="1"/>
    <col min="6917" max="6917" width="14.7109375" style="2" customWidth="1"/>
    <col min="6918" max="6918" width="13.7109375" style="2" customWidth="1"/>
    <col min="6919" max="6919" width="12.7109375" style="2" bestFit="1" customWidth="1"/>
    <col min="6920" max="6920" width="9.7109375" style="2" bestFit="1" customWidth="1"/>
    <col min="6921" max="6921" width="11.42578125" style="2" customWidth="1"/>
    <col min="6922" max="6922" width="11.5703125" style="2" bestFit="1" customWidth="1"/>
    <col min="6923" max="7160" width="9.140625" style="2"/>
    <col min="7161" max="7161" width="6.7109375" style="2" bestFit="1" customWidth="1"/>
    <col min="7162" max="7162" width="74.5703125" style="2" customWidth="1"/>
    <col min="7163" max="7163" width="12.7109375" style="2" bestFit="1" customWidth="1"/>
    <col min="7164" max="7164" width="11.28515625" style="2" customWidth="1"/>
    <col min="7165" max="7165" width="15" style="2" customWidth="1"/>
    <col min="7166" max="7166" width="13.85546875" style="2" customWidth="1"/>
    <col min="7167" max="7167" width="12.7109375" style="2" bestFit="1" customWidth="1"/>
    <col min="7168" max="7168" width="9.7109375" style="2" bestFit="1" customWidth="1"/>
    <col min="7169" max="7169" width="11.140625" style="2" customWidth="1"/>
    <col min="7170" max="7170" width="13.140625" style="2" customWidth="1"/>
    <col min="7171" max="7171" width="12.7109375" style="2" bestFit="1" customWidth="1"/>
    <col min="7172" max="7172" width="11.5703125" style="2" customWidth="1"/>
    <col min="7173" max="7173" width="14.7109375" style="2" customWidth="1"/>
    <col min="7174" max="7174" width="13.7109375" style="2" customWidth="1"/>
    <col min="7175" max="7175" width="12.7109375" style="2" bestFit="1" customWidth="1"/>
    <col min="7176" max="7176" width="9.7109375" style="2" bestFit="1" customWidth="1"/>
    <col min="7177" max="7177" width="11.42578125" style="2" customWidth="1"/>
    <col min="7178" max="7178" width="11.5703125" style="2" bestFit="1" customWidth="1"/>
    <col min="7179" max="7416" width="9.140625" style="2"/>
    <col min="7417" max="7417" width="6.7109375" style="2" bestFit="1" customWidth="1"/>
    <col min="7418" max="7418" width="74.5703125" style="2" customWidth="1"/>
    <col min="7419" max="7419" width="12.7109375" style="2" bestFit="1" customWidth="1"/>
    <col min="7420" max="7420" width="11.28515625" style="2" customWidth="1"/>
    <col min="7421" max="7421" width="15" style="2" customWidth="1"/>
    <col min="7422" max="7422" width="13.85546875" style="2" customWidth="1"/>
    <col min="7423" max="7423" width="12.7109375" style="2" bestFit="1" customWidth="1"/>
    <col min="7424" max="7424" width="9.7109375" style="2" bestFit="1" customWidth="1"/>
    <col min="7425" max="7425" width="11.140625" style="2" customWidth="1"/>
    <col min="7426" max="7426" width="13.140625" style="2" customWidth="1"/>
    <col min="7427" max="7427" width="12.7109375" style="2" bestFit="1" customWidth="1"/>
    <col min="7428" max="7428" width="11.5703125" style="2" customWidth="1"/>
    <col min="7429" max="7429" width="14.7109375" style="2" customWidth="1"/>
    <col min="7430" max="7430" width="13.7109375" style="2" customWidth="1"/>
    <col min="7431" max="7431" width="12.7109375" style="2" bestFit="1" customWidth="1"/>
    <col min="7432" max="7432" width="9.7109375" style="2" bestFit="1" customWidth="1"/>
    <col min="7433" max="7433" width="11.42578125" style="2" customWidth="1"/>
    <col min="7434" max="7434" width="11.5703125" style="2" bestFit="1" customWidth="1"/>
    <col min="7435" max="7672" width="9.140625" style="2"/>
    <col min="7673" max="7673" width="6.7109375" style="2" bestFit="1" customWidth="1"/>
    <col min="7674" max="7674" width="74.5703125" style="2" customWidth="1"/>
    <col min="7675" max="7675" width="12.7109375" style="2" bestFit="1" customWidth="1"/>
    <col min="7676" max="7676" width="11.28515625" style="2" customWidth="1"/>
    <col min="7677" max="7677" width="15" style="2" customWidth="1"/>
    <col min="7678" max="7678" width="13.85546875" style="2" customWidth="1"/>
    <col min="7679" max="7679" width="12.7109375" style="2" bestFit="1" customWidth="1"/>
    <col min="7680" max="7680" width="9.7109375" style="2" bestFit="1" customWidth="1"/>
    <col min="7681" max="7681" width="11.140625" style="2" customWidth="1"/>
    <col min="7682" max="7682" width="13.140625" style="2" customWidth="1"/>
    <col min="7683" max="7683" width="12.7109375" style="2" bestFit="1" customWidth="1"/>
    <col min="7684" max="7684" width="11.5703125" style="2" customWidth="1"/>
    <col min="7685" max="7685" width="14.7109375" style="2" customWidth="1"/>
    <col min="7686" max="7686" width="13.7109375" style="2" customWidth="1"/>
    <col min="7687" max="7687" width="12.7109375" style="2" bestFit="1" customWidth="1"/>
    <col min="7688" max="7688" width="9.7109375" style="2" bestFit="1" customWidth="1"/>
    <col min="7689" max="7689" width="11.42578125" style="2" customWidth="1"/>
    <col min="7690" max="7690" width="11.5703125" style="2" bestFit="1" customWidth="1"/>
    <col min="7691" max="7928" width="9.140625" style="2"/>
    <col min="7929" max="7929" width="6.7109375" style="2" bestFit="1" customWidth="1"/>
    <col min="7930" max="7930" width="74.5703125" style="2" customWidth="1"/>
    <col min="7931" max="7931" width="12.7109375" style="2" bestFit="1" customWidth="1"/>
    <col min="7932" max="7932" width="11.28515625" style="2" customWidth="1"/>
    <col min="7933" max="7933" width="15" style="2" customWidth="1"/>
    <col min="7934" max="7934" width="13.85546875" style="2" customWidth="1"/>
    <col min="7935" max="7935" width="12.7109375" style="2" bestFit="1" customWidth="1"/>
    <col min="7936" max="7936" width="9.7109375" style="2" bestFit="1" customWidth="1"/>
    <col min="7937" max="7937" width="11.140625" style="2" customWidth="1"/>
    <col min="7938" max="7938" width="13.140625" style="2" customWidth="1"/>
    <col min="7939" max="7939" width="12.7109375" style="2" bestFit="1" customWidth="1"/>
    <col min="7940" max="7940" width="11.5703125" style="2" customWidth="1"/>
    <col min="7941" max="7941" width="14.7109375" style="2" customWidth="1"/>
    <col min="7942" max="7942" width="13.7109375" style="2" customWidth="1"/>
    <col min="7943" max="7943" width="12.7109375" style="2" bestFit="1" customWidth="1"/>
    <col min="7944" max="7944" width="9.7109375" style="2" bestFit="1" customWidth="1"/>
    <col min="7945" max="7945" width="11.42578125" style="2" customWidth="1"/>
    <col min="7946" max="7946" width="11.5703125" style="2" bestFit="1" customWidth="1"/>
    <col min="7947" max="8184" width="9.140625" style="2"/>
    <col min="8185" max="8185" width="6.7109375" style="2" bestFit="1" customWidth="1"/>
    <col min="8186" max="8186" width="74.5703125" style="2" customWidth="1"/>
    <col min="8187" max="8187" width="12.7109375" style="2" bestFit="1" customWidth="1"/>
    <col min="8188" max="8188" width="11.28515625" style="2" customWidth="1"/>
    <col min="8189" max="8189" width="15" style="2" customWidth="1"/>
    <col min="8190" max="8190" width="13.85546875" style="2" customWidth="1"/>
    <col min="8191" max="8191" width="12.7109375" style="2" bestFit="1" customWidth="1"/>
    <col min="8192" max="8192" width="9.7109375" style="2" bestFit="1" customWidth="1"/>
    <col min="8193" max="8193" width="11.140625" style="2" customWidth="1"/>
    <col min="8194" max="8194" width="13.140625" style="2" customWidth="1"/>
    <col min="8195" max="8195" width="12.7109375" style="2" bestFit="1" customWidth="1"/>
    <col min="8196" max="8196" width="11.5703125" style="2" customWidth="1"/>
    <col min="8197" max="8197" width="14.7109375" style="2" customWidth="1"/>
    <col min="8198" max="8198" width="13.7109375" style="2" customWidth="1"/>
    <col min="8199" max="8199" width="12.7109375" style="2" bestFit="1" customWidth="1"/>
    <col min="8200" max="8200" width="9.7109375" style="2" bestFit="1" customWidth="1"/>
    <col min="8201" max="8201" width="11.42578125" style="2" customWidth="1"/>
    <col min="8202" max="8202" width="11.5703125" style="2" bestFit="1" customWidth="1"/>
    <col min="8203" max="8440" width="9.140625" style="2"/>
    <col min="8441" max="8441" width="6.7109375" style="2" bestFit="1" customWidth="1"/>
    <col min="8442" max="8442" width="74.5703125" style="2" customWidth="1"/>
    <col min="8443" max="8443" width="12.7109375" style="2" bestFit="1" customWidth="1"/>
    <col min="8444" max="8444" width="11.28515625" style="2" customWidth="1"/>
    <col min="8445" max="8445" width="15" style="2" customWidth="1"/>
    <col min="8446" max="8446" width="13.85546875" style="2" customWidth="1"/>
    <col min="8447" max="8447" width="12.7109375" style="2" bestFit="1" customWidth="1"/>
    <col min="8448" max="8448" width="9.7109375" style="2" bestFit="1" customWidth="1"/>
    <col min="8449" max="8449" width="11.140625" style="2" customWidth="1"/>
    <col min="8450" max="8450" width="13.140625" style="2" customWidth="1"/>
    <col min="8451" max="8451" width="12.7109375" style="2" bestFit="1" customWidth="1"/>
    <col min="8452" max="8452" width="11.5703125" style="2" customWidth="1"/>
    <col min="8453" max="8453" width="14.7109375" style="2" customWidth="1"/>
    <col min="8454" max="8454" width="13.7109375" style="2" customWidth="1"/>
    <col min="8455" max="8455" width="12.7109375" style="2" bestFit="1" customWidth="1"/>
    <col min="8456" max="8456" width="9.7109375" style="2" bestFit="1" customWidth="1"/>
    <col min="8457" max="8457" width="11.42578125" style="2" customWidth="1"/>
    <col min="8458" max="8458" width="11.5703125" style="2" bestFit="1" customWidth="1"/>
    <col min="8459" max="8696" width="9.140625" style="2"/>
    <col min="8697" max="8697" width="6.7109375" style="2" bestFit="1" customWidth="1"/>
    <col min="8698" max="8698" width="74.5703125" style="2" customWidth="1"/>
    <col min="8699" max="8699" width="12.7109375" style="2" bestFit="1" customWidth="1"/>
    <col min="8700" max="8700" width="11.28515625" style="2" customWidth="1"/>
    <col min="8701" max="8701" width="15" style="2" customWidth="1"/>
    <col min="8702" max="8702" width="13.85546875" style="2" customWidth="1"/>
    <col min="8703" max="8703" width="12.7109375" style="2" bestFit="1" customWidth="1"/>
    <col min="8704" max="8704" width="9.7109375" style="2" bestFit="1" customWidth="1"/>
    <col min="8705" max="8705" width="11.140625" style="2" customWidth="1"/>
    <col min="8706" max="8706" width="13.140625" style="2" customWidth="1"/>
    <col min="8707" max="8707" width="12.7109375" style="2" bestFit="1" customWidth="1"/>
    <col min="8708" max="8708" width="11.5703125" style="2" customWidth="1"/>
    <col min="8709" max="8709" width="14.7109375" style="2" customWidth="1"/>
    <col min="8710" max="8710" width="13.7109375" style="2" customWidth="1"/>
    <col min="8711" max="8711" width="12.7109375" style="2" bestFit="1" customWidth="1"/>
    <col min="8712" max="8712" width="9.7109375" style="2" bestFit="1" customWidth="1"/>
    <col min="8713" max="8713" width="11.42578125" style="2" customWidth="1"/>
    <col min="8714" max="8714" width="11.5703125" style="2" bestFit="1" customWidth="1"/>
    <col min="8715" max="8952" width="9.140625" style="2"/>
    <col min="8953" max="8953" width="6.7109375" style="2" bestFit="1" customWidth="1"/>
    <col min="8954" max="8954" width="74.5703125" style="2" customWidth="1"/>
    <col min="8955" max="8955" width="12.7109375" style="2" bestFit="1" customWidth="1"/>
    <col min="8956" max="8956" width="11.28515625" style="2" customWidth="1"/>
    <col min="8957" max="8957" width="15" style="2" customWidth="1"/>
    <col min="8958" max="8958" width="13.85546875" style="2" customWidth="1"/>
    <col min="8959" max="8959" width="12.7109375" style="2" bestFit="1" customWidth="1"/>
    <col min="8960" max="8960" width="9.7109375" style="2" bestFit="1" customWidth="1"/>
    <col min="8961" max="8961" width="11.140625" style="2" customWidth="1"/>
    <col min="8962" max="8962" width="13.140625" style="2" customWidth="1"/>
    <col min="8963" max="8963" width="12.7109375" style="2" bestFit="1" customWidth="1"/>
    <col min="8964" max="8964" width="11.5703125" style="2" customWidth="1"/>
    <col min="8965" max="8965" width="14.7109375" style="2" customWidth="1"/>
    <col min="8966" max="8966" width="13.7109375" style="2" customWidth="1"/>
    <col min="8967" max="8967" width="12.7109375" style="2" bestFit="1" customWidth="1"/>
    <col min="8968" max="8968" width="9.7109375" style="2" bestFit="1" customWidth="1"/>
    <col min="8969" max="8969" width="11.42578125" style="2" customWidth="1"/>
    <col min="8970" max="8970" width="11.5703125" style="2" bestFit="1" customWidth="1"/>
    <col min="8971" max="9208" width="9.140625" style="2"/>
    <col min="9209" max="9209" width="6.7109375" style="2" bestFit="1" customWidth="1"/>
    <col min="9210" max="9210" width="74.5703125" style="2" customWidth="1"/>
    <col min="9211" max="9211" width="12.7109375" style="2" bestFit="1" customWidth="1"/>
    <col min="9212" max="9212" width="11.28515625" style="2" customWidth="1"/>
    <col min="9213" max="9213" width="15" style="2" customWidth="1"/>
    <col min="9214" max="9214" width="13.85546875" style="2" customWidth="1"/>
    <col min="9215" max="9215" width="12.7109375" style="2" bestFit="1" customWidth="1"/>
    <col min="9216" max="9216" width="9.7109375" style="2" bestFit="1" customWidth="1"/>
    <col min="9217" max="9217" width="11.140625" style="2" customWidth="1"/>
    <col min="9218" max="9218" width="13.140625" style="2" customWidth="1"/>
    <col min="9219" max="9219" width="12.7109375" style="2" bestFit="1" customWidth="1"/>
    <col min="9220" max="9220" width="11.5703125" style="2" customWidth="1"/>
    <col min="9221" max="9221" width="14.7109375" style="2" customWidth="1"/>
    <col min="9222" max="9222" width="13.7109375" style="2" customWidth="1"/>
    <col min="9223" max="9223" width="12.7109375" style="2" bestFit="1" customWidth="1"/>
    <col min="9224" max="9224" width="9.7109375" style="2" bestFit="1" customWidth="1"/>
    <col min="9225" max="9225" width="11.42578125" style="2" customWidth="1"/>
    <col min="9226" max="9226" width="11.5703125" style="2" bestFit="1" customWidth="1"/>
    <col min="9227" max="9464" width="9.140625" style="2"/>
    <col min="9465" max="9465" width="6.7109375" style="2" bestFit="1" customWidth="1"/>
    <col min="9466" max="9466" width="74.5703125" style="2" customWidth="1"/>
    <col min="9467" max="9467" width="12.7109375" style="2" bestFit="1" customWidth="1"/>
    <col min="9468" max="9468" width="11.28515625" style="2" customWidth="1"/>
    <col min="9469" max="9469" width="15" style="2" customWidth="1"/>
    <col min="9470" max="9470" width="13.85546875" style="2" customWidth="1"/>
    <col min="9471" max="9471" width="12.7109375" style="2" bestFit="1" customWidth="1"/>
    <col min="9472" max="9472" width="9.7109375" style="2" bestFit="1" customWidth="1"/>
    <col min="9473" max="9473" width="11.140625" style="2" customWidth="1"/>
    <col min="9474" max="9474" width="13.140625" style="2" customWidth="1"/>
    <col min="9475" max="9475" width="12.7109375" style="2" bestFit="1" customWidth="1"/>
    <col min="9476" max="9476" width="11.5703125" style="2" customWidth="1"/>
    <col min="9477" max="9477" width="14.7109375" style="2" customWidth="1"/>
    <col min="9478" max="9478" width="13.7109375" style="2" customWidth="1"/>
    <col min="9479" max="9479" width="12.7109375" style="2" bestFit="1" customWidth="1"/>
    <col min="9480" max="9480" width="9.7109375" style="2" bestFit="1" customWidth="1"/>
    <col min="9481" max="9481" width="11.42578125" style="2" customWidth="1"/>
    <col min="9482" max="9482" width="11.5703125" style="2" bestFit="1" customWidth="1"/>
    <col min="9483" max="9720" width="9.140625" style="2"/>
    <col min="9721" max="9721" width="6.7109375" style="2" bestFit="1" customWidth="1"/>
    <col min="9722" max="9722" width="74.5703125" style="2" customWidth="1"/>
    <col min="9723" max="9723" width="12.7109375" style="2" bestFit="1" customWidth="1"/>
    <col min="9724" max="9724" width="11.28515625" style="2" customWidth="1"/>
    <col min="9725" max="9725" width="15" style="2" customWidth="1"/>
    <col min="9726" max="9726" width="13.85546875" style="2" customWidth="1"/>
    <col min="9727" max="9727" width="12.7109375" style="2" bestFit="1" customWidth="1"/>
    <col min="9728" max="9728" width="9.7109375" style="2" bestFit="1" customWidth="1"/>
    <col min="9729" max="9729" width="11.140625" style="2" customWidth="1"/>
    <col min="9730" max="9730" width="13.140625" style="2" customWidth="1"/>
    <col min="9731" max="9731" width="12.7109375" style="2" bestFit="1" customWidth="1"/>
    <col min="9732" max="9732" width="11.5703125" style="2" customWidth="1"/>
    <col min="9733" max="9733" width="14.7109375" style="2" customWidth="1"/>
    <col min="9734" max="9734" width="13.7109375" style="2" customWidth="1"/>
    <col min="9735" max="9735" width="12.7109375" style="2" bestFit="1" customWidth="1"/>
    <col min="9736" max="9736" width="9.7109375" style="2" bestFit="1" customWidth="1"/>
    <col min="9737" max="9737" width="11.42578125" style="2" customWidth="1"/>
    <col min="9738" max="9738" width="11.5703125" style="2" bestFit="1" customWidth="1"/>
    <col min="9739" max="9976" width="9.140625" style="2"/>
    <col min="9977" max="9977" width="6.7109375" style="2" bestFit="1" customWidth="1"/>
    <col min="9978" max="9978" width="74.5703125" style="2" customWidth="1"/>
    <col min="9979" max="9979" width="12.7109375" style="2" bestFit="1" customWidth="1"/>
    <col min="9980" max="9980" width="11.28515625" style="2" customWidth="1"/>
    <col min="9981" max="9981" width="15" style="2" customWidth="1"/>
    <col min="9982" max="9982" width="13.85546875" style="2" customWidth="1"/>
    <col min="9983" max="9983" width="12.7109375" style="2" bestFit="1" customWidth="1"/>
    <col min="9984" max="9984" width="9.7109375" style="2" bestFit="1" customWidth="1"/>
    <col min="9985" max="9985" width="11.140625" style="2" customWidth="1"/>
    <col min="9986" max="9986" width="13.140625" style="2" customWidth="1"/>
    <col min="9987" max="9987" width="12.7109375" style="2" bestFit="1" customWidth="1"/>
    <col min="9988" max="9988" width="11.5703125" style="2" customWidth="1"/>
    <col min="9989" max="9989" width="14.7109375" style="2" customWidth="1"/>
    <col min="9990" max="9990" width="13.7109375" style="2" customWidth="1"/>
    <col min="9991" max="9991" width="12.7109375" style="2" bestFit="1" customWidth="1"/>
    <col min="9992" max="9992" width="9.7109375" style="2" bestFit="1" customWidth="1"/>
    <col min="9993" max="9993" width="11.42578125" style="2" customWidth="1"/>
    <col min="9994" max="9994" width="11.5703125" style="2" bestFit="1" customWidth="1"/>
    <col min="9995" max="10232" width="9.140625" style="2"/>
    <col min="10233" max="10233" width="6.7109375" style="2" bestFit="1" customWidth="1"/>
    <col min="10234" max="10234" width="74.5703125" style="2" customWidth="1"/>
    <col min="10235" max="10235" width="12.7109375" style="2" bestFit="1" customWidth="1"/>
    <col min="10236" max="10236" width="11.28515625" style="2" customWidth="1"/>
    <col min="10237" max="10237" width="15" style="2" customWidth="1"/>
    <col min="10238" max="10238" width="13.85546875" style="2" customWidth="1"/>
    <col min="10239" max="10239" width="12.7109375" style="2" bestFit="1" customWidth="1"/>
    <col min="10240" max="10240" width="9.7109375" style="2" bestFit="1" customWidth="1"/>
    <col min="10241" max="10241" width="11.140625" style="2" customWidth="1"/>
    <col min="10242" max="10242" width="13.140625" style="2" customWidth="1"/>
    <col min="10243" max="10243" width="12.7109375" style="2" bestFit="1" customWidth="1"/>
    <col min="10244" max="10244" width="11.5703125" style="2" customWidth="1"/>
    <col min="10245" max="10245" width="14.7109375" style="2" customWidth="1"/>
    <col min="10246" max="10246" width="13.7109375" style="2" customWidth="1"/>
    <col min="10247" max="10247" width="12.7109375" style="2" bestFit="1" customWidth="1"/>
    <col min="10248" max="10248" width="9.7109375" style="2" bestFit="1" customWidth="1"/>
    <col min="10249" max="10249" width="11.42578125" style="2" customWidth="1"/>
    <col min="10250" max="10250" width="11.5703125" style="2" bestFit="1" customWidth="1"/>
    <col min="10251" max="10488" width="9.140625" style="2"/>
    <col min="10489" max="10489" width="6.7109375" style="2" bestFit="1" customWidth="1"/>
    <col min="10490" max="10490" width="74.5703125" style="2" customWidth="1"/>
    <col min="10491" max="10491" width="12.7109375" style="2" bestFit="1" customWidth="1"/>
    <col min="10492" max="10492" width="11.28515625" style="2" customWidth="1"/>
    <col min="10493" max="10493" width="15" style="2" customWidth="1"/>
    <col min="10494" max="10494" width="13.85546875" style="2" customWidth="1"/>
    <col min="10495" max="10495" width="12.7109375" style="2" bestFit="1" customWidth="1"/>
    <col min="10496" max="10496" width="9.7109375" style="2" bestFit="1" customWidth="1"/>
    <col min="10497" max="10497" width="11.140625" style="2" customWidth="1"/>
    <col min="10498" max="10498" width="13.140625" style="2" customWidth="1"/>
    <col min="10499" max="10499" width="12.7109375" style="2" bestFit="1" customWidth="1"/>
    <col min="10500" max="10500" width="11.5703125" style="2" customWidth="1"/>
    <col min="10501" max="10501" width="14.7109375" style="2" customWidth="1"/>
    <col min="10502" max="10502" width="13.7109375" style="2" customWidth="1"/>
    <col min="10503" max="10503" width="12.7109375" style="2" bestFit="1" customWidth="1"/>
    <col min="10504" max="10504" width="9.7109375" style="2" bestFit="1" customWidth="1"/>
    <col min="10505" max="10505" width="11.42578125" style="2" customWidth="1"/>
    <col min="10506" max="10506" width="11.5703125" style="2" bestFit="1" customWidth="1"/>
    <col min="10507" max="10744" width="9.140625" style="2"/>
    <col min="10745" max="10745" width="6.7109375" style="2" bestFit="1" customWidth="1"/>
    <col min="10746" max="10746" width="74.5703125" style="2" customWidth="1"/>
    <col min="10747" max="10747" width="12.7109375" style="2" bestFit="1" customWidth="1"/>
    <col min="10748" max="10748" width="11.28515625" style="2" customWidth="1"/>
    <col min="10749" max="10749" width="15" style="2" customWidth="1"/>
    <col min="10750" max="10750" width="13.85546875" style="2" customWidth="1"/>
    <col min="10751" max="10751" width="12.7109375" style="2" bestFit="1" customWidth="1"/>
    <col min="10752" max="10752" width="9.7109375" style="2" bestFit="1" customWidth="1"/>
    <col min="10753" max="10753" width="11.140625" style="2" customWidth="1"/>
    <col min="10754" max="10754" width="13.140625" style="2" customWidth="1"/>
    <col min="10755" max="10755" width="12.7109375" style="2" bestFit="1" customWidth="1"/>
    <col min="10756" max="10756" width="11.5703125" style="2" customWidth="1"/>
    <col min="10757" max="10757" width="14.7109375" style="2" customWidth="1"/>
    <col min="10758" max="10758" width="13.7109375" style="2" customWidth="1"/>
    <col min="10759" max="10759" width="12.7109375" style="2" bestFit="1" customWidth="1"/>
    <col min="10760" max="10760" width="9.7109375" style="2" bestFit="1" customWidth="1"/>
    <col min="10761" max="10761" width="11.42578125" style="2" customWidth="1"/>
    <col min="10762" max="10762" width="11.5703125" style="2" bestFit="1" customWidth="1"/>
    <col min="10763" max="11000" width="9.140625" style="2"/>
    <col min="11001" max="11001" width="6.7109375" style="2" bestFit="1" customWidth="1"/>
    <col min="11002" max="11002" width="74.5703125" style="2" customWidth="1"/>
    <col min="11003" max="11003" width="12.7109375" style="2" bestFit="1" customWidth="1"/>
    <col min="11004" max="11004" width="11.28515625" style="2" customWidth="1"/>
    <col min="11005" max="11005" width="15" style="2" customWidth="1"/>
    <col min="11006" max="11006" width="13.85546875" style="2" customWidth="1"/>
    <col min="11007" max="11007" width="12.7109375" style="2" bestFit="1" customWidth="1"/>
    <col min="11008" max="11008" width="9.7109375" style="2" bestFit="1" customWidth="1"/>
    <col min="11009" max="11009" width="11.140625" style="2" customWidth="1"/>
    <col min="11010" max="11010" width="13.140625" style="2" customWidth="1"/>
    <col min="11011" max="11011" width="12.7109375" style="2" bestFit="1" customWidth="1"/>
    <col min="11012" max="11012" width="11.5703125" style="2" customWidth="1"/>
    <col min="11013" max="11013" width="14.7109375" style="2" customWidth="1"/>
    <col min="11014" max="11014" width="13.7109375" style="2" customWidth="1"/>
    <col min="11015" max="11015" width="12.7109375" style="2" bestFit="1" customWidth="1"/>
    <col min="11016" max="11016" width="9.7109375" style="2" bestFit="1" customWidth="1"/>
    <col min="11017" max="11017" width="11.42578125" style="2" customWidth="1"/>
    <col min="11018" max="11018" width="11.5703125" style="2" bestFit="1" customWidth="1"/>
    <col min="11019" max="11256" width="9.140625" style="2"/>
    <col min="11257" max="11257" width="6.7109375" style="2" bestFit="1" customWidth="1"/>
    <col min="11258" max="11258" width="74.5703125" style="2" customWidth="1"/>
    <col min="11259" max="11259" width="12.7109375" style="2" bestFit="1" customWidth="1"/>
    <col min="11260" max="11260" width="11.28515625" style="2" customWidth="1"/>
    <col min="11261" max="11261" width="15" style="2" customWidth="1"/>
    <col min="11262" max="11262" width="13.85546875" style="2" customWidth="1"/>
    <col min="11263" max="11263" width="12.7109375" style="2" bestFit="1" customWidth="1"/>
    <col min="11264" max="11264" width="9.7109375" style="2" bestFit="1" customWidth="1"/>
    <col min="11265" max="11265" width="11.140625" style="2" customWidth="1"/>
    <col min="11266" max="11266" width="13.140625" style="2" customWidth="1"/>
    <col min="11267" max="11267" width="12.7109375" style="2" bestFit="1" customWidth="1"/>
    <col min="11268" max="11268" width="11.5703125" style="2" customWidth="1"/>
    <col min="11269" max="11269" width="14.7109375" style="2" customWidth="1"/>
    <col min="11270" max="11270" width="13.7109375" style="2" customWidth="1"/>
    <col min="11271" max="11271" width="12.7109375" style="2" bestFit="1" customWidth="1"/>
    <col min="11272" max="11272" width="9.7109375" style="2" bestFit="1" customWidth="1"/>
    <col min="11273" max="11273" width="11.42578125" style="2" customWidth="1"/>
    <col min="11274" max="11274" width="11.5703125" style="2" bestFit="1" customWidth="1"/>
    <col min="11275" max="11512" width="9.140625" style="2"/>
    <col min="11513" max="11513" width="6.7109375" style="2" bestFit="1" customWidth="1"/>
    <col min="11514" max="11514" width="74.5703125" style="2" customWidth="1"/>
    <col min="11515" max="11515" width="12.7109375" style="2" bestFit="1" customWidth="1"/>
    <col min="11516" max="11516" width="11.28515625" style="2" customWidth="1"/>
    <col min="11517" max="11517" width="15" style="2" customWidth="1"/>
    <col min="11518" max="11518" width="13.85546875" style="2" customWidth="1"/>
    <col min="11519" max="11519" width="12.7109375" style="2" bestFit="1" customWidth="1"/>
    <col min="11520" max="11520" width="9.7109375" style="2" bestFit="1" customWidth="1"/>
    <col min="11521" max="11521" width="11.140625" style="2" customWidth="1"/>
    <col min="11522" max="11522" width="13.140625" style="2" customWidth="1"/>
    <col min="11523" max="11523" width="12.7109375" style="2" bestFit="1" customWidth="1"/>
    <col min="11524" max="11524" width="11.5703125" style="2" customWidth="1"/>
    <col min="11525" max="11525" width="14.7109375" style="2" customWidth="1"/>
    <col min="11526" max="11526" width="13.7109375" style="2" customWidth="1"/>
    <col min="11527" max="11527" width="12.7109375" style="2" bestFit="1" customWidth="1"/>
    <col min="11528" max="11528" width="9.7109375" style="2" bestFit="1" customWidth="1"/>
    <col min="11529" max="11529" width="11.42578125" style="2" customWidth="1"/>
    <col min="11530" max="11530" width="11.5703125" style="2" bestFit="1" customWidth="1"/>
    <col min="11531" max="11768" width="9.140625" style="2"/>
    <col min="11769" max="11769" width="6.7109375" style="2" bestFit="1" customWidth="1"/>
    <col min="11770" max="11770" width="74.5703125" style="2" customWidth="1"/>
    <col min="11771" max="11771" width="12.7109375" style="2" bestFit="1" customWidth="1"/>
    <col min="11772" max="11772" width="11.28515625" style="2" customWidth="1"/>
    <col min="11773" max="11773" width="15" style="2" customWidth="1"/>
    <col min="11774" max="11774" width="13.85546875" style="2" customWidth="1"/>
    <col min="11775" max="11775" width="12.7109375" style="2" bestFit="1" customWidth="1"/>
    <col min="11776" max="11776" width="9.7109375" style="2" bestFit="1" customWidth="1"/>
    <col min="11777" max="11777" width="11.140625" style="2" customWidth="1"/>
    <col min="11778" max="11778" width="13.140625" style="2" customWidth="1"/>
    <col min="11779" max="11779" width="12.7109375" style="2" bestFit="1" customWidth="1"/>
    <col min="11780" max="11780" width="11.5703125" style="2" customWidth="1"/>
    <col min="11781" max="11781" width="14.7109375" style="2" customWidth="1"/>
    <col min="11782" max="11782" width="13.7109375" style="2" customWidth="1"/>
    <col min="11783" max="11783" width="12.7109375" style="2" bestFit="1" customWidth="1"/>
    <col min="11784" max="11784" width="9.7109375" style="2" bestFit="1" customWidth="1"/>
    <col min="11785" max="11785" width="11.42578125" style="2" customWidth="1"/>
    <col min="11786" max="11786" width="11.5703125" style="2" bestFit="1" customWidth="1"/>
    <col min="11787" max="12024" width="9.140625" style="2"/>
    <col min="12025" max="12025" width="6.7109375" style="2" bestFit="1" customWidth="1"/>
    <col min="12026" max="12026" width="74.5703125" style="2" customWidth="1"/>
    <col min="12027" max="12027" width="12.7109375" style="2" bestFit="1" customWidth="1"/>
    <col min="12028" max="12028" width="11.28515625" style="2" customWidth="1"/>
    <col min="12029" max="12029" width="15" style="2" customWidth="1"/>
    <col min="12030" max="12030" width="13.85546875" style="2" customWidth="1"/>
    <col min="12031" max="12031" width="12.7109375" style="2" bestFit="1" customWidth="1"/>
    <col min="12032" max="12032" width="9.7109375" style="2" bestFit="1" customWidth="1"/>
    <col min="12033" max="12033" width="11.140625" style="2" customWidth="1"/>
    <col min="12034" max="12034" width="13.140625" style="2" customWidth="1"/>
    <col min="12035" max="12035" width="12.7109375" style="2" bestFit="1" customWidth="1"/>
    <col min="12036" max="12036" width="11.5703125" style="2" customWidth="1"/>
    <col min="12037" max="12037" width="14.7109375" style="2" customWidth="1"/>
    <col min="12038" max="12038" width="13.7109375" style="2" customWidth="1"/>
    <col min="12039" max="12039" width="12.7109375" style="2" bestFit="1" customWidth="1"/>
    <col min="12040" max="12040" width="9.7109375" style="2" bestFit="1" customWidth="1"/>
    <col min="12041" max="12041" width="11.42578125" style="2" customWidth="1"/>
    <col min="12042" max="12042" width="11.5703125" style="2" bestFit="1" customWidth="1"/>
    <col min="12043" max="12280" width="9.140625" style="2"/>
    <col min="12281" max="12281" width="6.7109375" style="2" bestFit="1" customWidth="1"/>
    <col min="12282" max="12282" width="74.5703125" style="2" customWidth="1"/>
    <col min="12283" max="12283" width="12.7109375" style="2" bestFit="1" customWidth="1"/>
    <col min="12284" max="12284" width="11.28515625" style="2" customWidth="1"/>
    <col min="12285" max="12285" width="15" style="2" customWidth="1"/>
    <col min="12286" max="12286" width="13.85546875" style="2" customWidth="1"/>
    <col min="12287" max="12287" width="12.7109375" style="2" bestFit="1" customWidth="1"/>
    <col min="12288" max="12288" width="9.7109375" style="2" bestFit="1" customWidth="1"/>
    <col min="12289" max="12289" width="11.140625" style="2" customWidth="1"/>
    <col min="12290" max="12290" width="13.140625" style="2" customWidth="1"/>
    <col min="12291" max="12291" width="12.7109375" style="2" bestFit="1" customWidth="1"/>
    <col min="12292" max="12292" width="11.5703125" style="2" customWidth="1"/>
    <col min="12293" max="12293" width="14.7109375" style="2" customWidth="1"/>
    <col min="12294" max="12294" width="13.7109375" style="2" customWidth="1"/>
    <col min="12295" max="12295" width="12.7109375" style="2" bestFit="1" customWidth="1"/>
    <col min="12296" max="12296" width="9.7109375" style="2" bestFit="1" customWidth="1"/>
    <col min="12297" max="12297" width="11.42578125" style="2" customWidth="1"/>
    <col min="12298" max="12298" width="11.5703125" style="2" bestFit="1" customWidth="1"/>
    <col min="12299" max="12536" width="9.140625" style="2"/>
    <col min="12537" max="12537" width="6.7109375" style="2" bestFit="1" customWidth="1"/>
    <col min="12538" max="12538" width="74.5703125" style="2" customWidth="1"/>
    <col min="12539" max="12539" width="12.7109375" style="2" bestFit="1" customWidth="1"/>
    <col min="12540" max="12540" width="11.28515625" style="2" customWidth="1"/>
    <col min="12541" max="12541" width="15" style="2" customWidth="1"/>
    <col min="12542" max="12542" width="13.85546875" style="2" customWidth="1"/>
    <col min="12543" max="12543" width="12.7109375" style="2" bestFit="1" customWidth="1"/>
    <col min="12544" max="12544" width="9.7109375" style="2" bestFit="1" customWidth="1"/>
    <col min="12545" max="12545" width="11.140625" style="2" customWidth="1"/>
    <col min="12546" max="12546" width="13.140625" style="2" customWidth="1"/>
    <col min="12547" max="12547" width="12.7109375" style="2" bestFit="1" customWidth="1"/>
    <col min="12548" max="12548" width="11.5703125" style="2" customWidth="1"/>
    <col min="12549" max="12549" width="14.7109375" style="2" customWidth="1"/>
    <col min="12550" max="12550" width="13.7109375" style="2" customWidth="1"/>
    <col min="12551" max="12551" width="12.7109375" style="2" bestFit="1" customWidth="1"/>
    <col min="12552" max="12552" width="9.7109375" style="2" bestFit="1" customWidth="1"/>
    <col min="12553" max="12553" width="11.42578125" style="2" customWidth="1"/>
    <col min="12554" max="12554" width="11.5703125" style="2" bestFit="1" customWidth="1"/>
    <col min="12555" max="12792" width="9.140625" style="2"/>
    <col min="12793" max="12793" width="6.7109375" style="2" bestFit="1" customWidth="1"/>
    <col min="12794" max="12794" width="74.5703125" style="2" customWidth="1"/>
    <col min="12795" max="12795" width="12.7109375" style="2" bestFit="1" customWidth="1"/>
    <col min="12796" max="12796" width="11.28515625" style="2" customWidth="1"/>
    <col min="12797" max="12797" width="15" style="2" customWidth="1"/>
    <col min="12798" max="12798" width="13.85546875" style="2" customWidth="1"/>
    <col min="12799" max="12799" width="12.7109375" style="2" bestFit="1" customWidth="1"/>
    <col min="12800" max="12800" width="9.7109375" style="2" bestFit="1" customWidth="1"/>
    <col min="12801" max="12801" width="11.140625" style="2" customWidth="1"/>
    <col min="12802" max="12802" width="13.140625" style="2" customWidth="1"/>
    <col min="12803" max="12803" width="12.7109375" style="2" bestFit="1" customWidth="1"/>
    <col min="12804" max="12804" width="11.5703125" style="2" customWidth="1"/>
    <col min="12805" max="12805" width="14.7109375" style="2" customWidth="1"/>
    <col min="12806" max="12806" width="13.7109375" style="2" customWidth="1"/>
    <col min="12807" max="12807" width="12.7109375" style="2" bestFit="1" customWidth="1"/>
    <col min="12808" max="12808" width="9.7109375" style="2" bestFit="1" customWidth="1"/>
    <col min="12809" max="12809" width="11.42578125" style="2" customWidth="1"/>
    <col min="12810" max="12810" width="11.5703125" style="2" bestFit="1" customWidth="1"/>
    <col min="12811" max="13048" width="9.140625" style="2"/>
    <col min="13049" max="13049" width="6.7109375" style="2" bestFit="1" customWidth="1"/>
    <col min="13050" max="13050" width="74.5703125" style="2" customWidth="1"/>
    <col min="13051" max="13051" width="12.7109375" style="2" bestFit="1" customWidth="1"/>
    <col min="13052" max="13052" width="11.28515625" style="2" customWidth="1"/>
    <col min="13053" max="13053" width="15" style="2" customWidth="1"/>
    <col min="13054" max="13054" width="13.85546875" style="2" customWidth="1"/>
    <col min="13055" max="13055" width="12.7109375" style="2" bestFit="1" customWidth="1"/>
    <col min="13056" max="13056" width="9.7109375" style="2" bestFit="1" customWidth="1"/>
    <col min="13057" max="13057" width="11.140625" style="2" customWidth="1"/>
    <col min="13058" max="13058" width="13.140625" style="2" customWidth="1"/>
    <col min="13059" max="13059" width="12.7109375" style="2" bestFit="1" customWidth="1"/>
    <col min="13060" max="13060" width="11.5703125" style="2" customWidth="1"/>
    <col min="13061" max="13061" width="14.7109375" style="2" customWidth="1"/>
    <col min="13062" max="13062" width="13.7109375" style="2" customWidth="1"/>
    <col min="13063" max="13063" width="12.7109375" style="2" bestFit="1" customWidth="1"/>
    <col min="13064" max="13064" width="9.7109375" style="2" bestFit="1" customWidth="1"/>
    <col min="13065" max="13065" width="11.42578125" style="2" customWidth="1"/>
    <col min="13066" max="13066" width="11.5703125" style="2" bestFit="1" customWidth="1"/>
    <col min="13067" max="13304" width="9.140625" style="2"/>
    <col min="13305" max="13305" width="6.7109375" style="2" bestFit="1" customWidth="1"/>
    <col min="13306" max="13306" width="74.5703125" style="2" customWidth="1"/>
    <col min="13307" max="13307" width="12.7109375" style="2" bestFit="1" customWidth="1"/>
    <col min="13308" max="13308" width="11.28515625" style="2" customWidth="1"/>
    <col min="13309" max="13309" width="15" style="2" customWidth="1"/>
    <col min="13310" max="13310" width="13.85546875" style="2" customWidth="1"/>
    <col min="13311" max="13311" width="12.7109375" style="2" bestFit="1" customWidth="1"/>
    <col min="13312" max="13312" width="9.7109375" style="2" bestFit="1" customWidth="1"/>
    <col min="13313" max="13313" width="11.140625" style="2" customWidth="1"/>
    <col min="13314" max="13314" width="13.140625" style="2" customWidth="1"/>
    <col min="13315" max="13315" width="12.7109375" style="2" bestFit="1" customWidth="1"/>
    <col min="13316" max="13316" width="11.5703125" style="2" customWidth="1"/>
    <col min="13317" max="13317" width="14.7109375" style="2" customWidth="1"/>
    <col min="13318" max="13318" width="13.7109375" style="2" customWidth="1"/>
    <col min="13319" max="13319" width="12.7109375" style="2" bestFit="1" customWidth="1"/>
    <col min="13320" max="13320" width="9.7109375" style="2" bestFit="1" customWidth="1"/>
    <col min="13321" max="13321" width="11.42578125" style="2" customWidth="1"/>
    <col min="13322" max="13322" width="11.5703125" style="2" bestFit="1" customWidth="1"/>
    <col min="13323" max="13560" width="9.140625" style="2"/>
    <col min="13561" max="13561" width="6.7109375" style="2" bestFit="1" customWidth="1"/>
    <col min="13562" max="13562" width="74.5703125" style="2" customWidth="1"/>
    <col min="13563" max="13563" width="12.7109375" style="2" bestFit="1" customWidth="1"/>
    <col min="13564" max="13564" width="11.28515625" style="2" customWidth="1"/>
    <col min="13565" max="13565" width="15" style="2" customWidth="1"/>
    <col min="13566" max="13566" width="13.85546875" style="2" customWidth="1"/>
    <col min="13567" max="13567" width="12.7109375" style="2" bestFit="1" customWidth="1"/>
    <col min="13568" max="13568" width="9.7109375" style="2" bestFit="1" customWidth="1"/>
    <col min="13569" max="13569" width="11.140625" style="2" customWidth="1"/>
    <col min="13570" max="13570" width="13.140625" style="2" customWidth="1"/>
    <col min="13571" max="13571" width="12.7109375" style="2" bestFit="1" customWidth="1"/>
    <col min="13572" max="13572" width="11.5703125" style="2" customWidth="1"/>
    <col min="13573" max="13573" width="14.7109375" style="2" customWidth="1"/>
    <col min="13574" max="13574" width="13.7109375" style="2" customWidth="1"/>
    <col min="13575" max="13575" width="12.7109375" style="2" bestFit="1" customWidth="1"/>
    <col min="13576" max="13576" width="9.7109375" style="2" bestFit="1" customWidth="1"/>
    <col min="13577" max="13577" width="11.42578125" style="2" customWidth="1"/>
    <col min="13578" max="13578" width="11.5703125" style="2" bestFit="1" customWidth="1"/>
    <col min="13579" max="13816" width="9.140625" style="2"/>
    <col min="13817" max="13817" width="6.7109375" style="2" bestFit="1" customWidth="1"/>
    <col min="13818" max="13818" width="74.5703125" style="2" customWidth="1"/>
    <col min="13819" max="13819" width="12.7109375" style="2" bestFit="1" customWidth="1"/>
    <col min="13820" max="13820" width="11.28515625" style="2" customWidth="1"/>
    <col min="13821" max="13821" width="15" style="2" customWidth="1"/>
    <col min="13822" max="13822" width="13.85546875" style="2" customWidth="1"/>
    <col min="13823" max="13823" width="12.7109375" style="2" bestFit="1" customWidth="1"/>
    <col min="13824" max="13824" width="9.7109375" style="2" bestFit="1" customWidth="1"/>
    <col min="13825" max="13825" width="11.140625" style="2" customWidth="1"/>
    <col min="13826" max="13826" width="13.140625" style="2" customWidth="1"/>
    <col min="13827" max="13827" width="12.7109375" style="2" bestFit="1" customWidth="1"/>
    <col min="13828" max="13828" width="11.5703125" style="2" customWidth="1"/>
    <col min="13829" max="13829" width="14.7109375" style="2" customWidth="1"/>
    <col min="13830" max="13830" width="13.7109375" style="2" customWidth="1"/>
    <col min="13831" max="13831" width="12.7109375" style="2" bestFit="1" customWidth="1"/>
    <col min="13832" max="13832" width="9.7109375" style="2" bestFit="1" customWidth="1"/>
    <col min="13833" max="13833" width="11.42578125" style="2" customWidth="1"/>
    <col min="13834" max="13834" width="11.5703125" style="2" bestFit="1" customWidth="1"/>
    <col min="13835" max="14072" width="9.140625" style="2"/>
    <col min="14073" max="14073" width="6.7109375" style="2" bestFit="1" customWidth="1"/>
    <col min="14074" max="14074" width="74.5703125" style="2" customWidth="1"/>
    <col min="14075" max="14075" width="12.7109375" style="2" bestFit="1" customWidth="1"/>
    <col min="14076" max="14076" width="11.28515625" style="2" customWidth="1"/>
    <col min="14077" max="14077" width="15" style="2" customWidth="1"/>
    <col min="14078" max="14078" width="13.85546875" style="2" customWidth="1"/>
    <col min="14079" max="14079" width="12.7109375" style="2" bestFit="1" customWidth="1"/>
    <col min="14080" max="14080" width="9.7109375" style="2" bestFit="1" customWidth="1"/>
    <col min="14081" max="14081" width="11.140625" style="2" customWidth="1"/>
    <col min="14082" max="14082" width="13.140625" style="2" customWidth="1"/>
    <col min="14083" max="14083" width="12.7109375" style="2" bestFit="1" customWidth="1"/>
    <col min="14084" max="14084" width="11.5703125" style="2" customWidth="1"/>
    <col min="14085" max="14085" width="14.7109375" style="2" customWidth="1"/>
    <col min="14086" max="14086" width="13.7109375" style="2" customWidth="1"/>
    <col min="14087" max="14087" width="12.7109375" style="2" bestFit="1" customWidth="1"/>
    <col min="14088" max="14088" width="9.7109375" style="2" bestFit="1" customWidth="1"/>
    <col min="14089" max="14089" width="11.42578125" style="2" customWidth="1"/>
    <col min="14090" max="14090" width="11.5703125" style="2" bestFit="1" customWidth="1"/>
    <col min="14091" max="14328" width="9.140625" style="2"/>
    <col min="14329" max="14329" width="6.7109375" style="2" bestFit="1" customWidth="1"/>
    <col min="14330" max="14330" width="74.5703125" style="2" customWidth="1"/>
    <col min="14331" max="14331" width="12.7109375" style="2" bestFit="1" customWidth="1"/>
    <col min="14332" max="14332" width="11.28515625" style="2" customWidth="1"/>
    <col min="14333" max="14333" width="15" style="2" customWidth="1"/>
    <col min="14334" max="14334" width="13.85546875" style="2" customWidth="1"/>
    <col min="14335" max="14335" width="12.7109375" style="2" bestFit="1" customWidth="1"/>
    <col min="14336" max="14336" width="9.7109375" style="2" bestFit="1" customWidth="1"/>
    <col min="14337" max="14337" width="11.140625" style="2" customWidth="1"/>
    <col min="14338" max="14338" width="13.140625" style="2" customWidth="1"/>
    <col min="14339" max="14339" width="12.7109375" style="2" bestFit="1" customWidth="1"/>
    <col min="14340" max="14340" width="11.5703125" style="2" customWidth="1"/>
    <col min="14341" max="14341" width="14.7109375" style="2" customWidth="1"/>
    <col min="14342" max="14342" width="13.7109375" style="2" customWidth="1"/>
    <col min="14343" max="14343" width="12.7109375" style="2" bestFit="1" customWidth="1"/>
    <col min="14344" max="14344" width="9.7109375" style="2" bestFit="1" customWidth="1"/>
    <col min="14345" max="14345" width="11.42578125" style="2" customWidth="1"/>
    <col min="14346" max="14346" width="11.5703125" style="2" bestFit="1" customWidth="1"/>
    <col min="14347" max="14584" width="9.140625" style="2"/>
    <col min="14585" max="14585" width="6.7109375" style="2" bestFit="1" customWidth="1"/>
    <col min="14586" max="14586" width="74.5703125" style="2" customWidth="1"/>
    <col min="14587" max="14587" width="12.7109375" style="2" bestFit="1" customWidth="1"/>
    <col min="14588" max="14588" width="11.28515625" style="2" customWidth="1"/>
    <col min="14589" max="14589" width="15" style="2" customWidth="1"/>
    <col min="14590" max="14590" width="13.85546875" style="2" customWidth="1"/>
    <col min="14591" max="14591" width="12.7109375" style="2" bestFit="1" customWidth="1"/>
    <col min="14592" max="14592" width="9.7109375" style="2" bestFit="1" customWidth="1"/>
    <col min="14593" max="14593" width="11.140625" style="2" customWidth="1"/>
    <col min="14594" max="14594" width="13.140625" style="2" customWidth="1"/>
    <col min="14595" max="14595" width="12.7109375" style="2" bestFit="1" customWidth="1"/>
    <col min="14596" max="14596" width="11.5703125" style="2" customWidth="1"/>
    <col min="14597" max="14597" width="14.7109375" style="2" customWidth="1"/>
    <col min="14598" max="14598" width="13.7109375" style="2" customWidth="1"/>
    <col min="14599" max="14599" width="12.7109375" style="2" bestFit="1" customWidth="1"/>
    <col min="14600" max="14600" width="9.7109375" style="2" bestFit="1" customWidth="1"/>
    <col min="14601" max="14601" width="11.42578125" style="2" customWidth="1"/>
    <col min="14602" max="14602" width="11.5703125" style="2" bestFit="1" customWidth="1"/>
    <col min="14603" max="14840" width="9.140625" style="2"/>
    <col min="14841" max="14841" width="6.7109375" style="2" bestFit="1" customWidth="1"/>
    <col min="14842" max="14842" width="74.5703125" style="2" customWidth="1"/>
    <col min="14843" max="14843" width="12.7109375" style="2" bestFit="1" customWidth="1"/>
    <col min="14844" max="14844" width="11.28515625" style="2" customWidth="1"/>
    <col min="14845" max="14845" width="15" style="2" customWidth="1"/>
    <col min="14846" max="14846" width="13.85546875" style="2" customWidth="1"/>
    <col min="14847" max="14847" width="12.7109375" style="2" bestFit="1" customWidth="1"/>
    <col min="14848" max="14848" width="9.7109375" style="2" bestFit="1" customWidth="1"/>
    <col min="14849" max="14849" width="11.140625" style="2" customWidth="1"/>
    <col min="14850" max="14850" width="13.140625" style="2" customWidth="1"/>
    <col min="14851" max="14851" width="12.7109375" style="2" bestFit="1" customWidth="1"/>
    <col min="14852" max="14852" width="11.5703125" style="2" customWidth="1"/>
    <col min="14853" max="14853" width="14.7109375" style="2" customWidth="1"/>
    <col min="14854" max="14854" width="13.7109375" style="2" customWidth="1"/>
    <col min="14855" max="14855" width="12.7109375" style="2" bestFit="1" customWidth="1"/>
    <col min="14856" max="14856" width="9.7109375" style="2" bestFit="1" customWidth="1"/>
    <col min="14857" max="14857" width="11.42578125" style="2" customWidth="1"/>
    <col min="14858" max="14858" width="11.5703125" style="2" bestFit="1" customWidth="1"/>
    <col min="14859" max="15096" width="9.140625" style="2"/>
    <col min="15097" max="15097" width="6.7109375" style="2" bestFit="1" customWidth="1"/>
    <col min="15098" max="15098" width="74.5703125" style="2" customWidth="1"/>
    <col min="15099" max="15099" width="12.7109375" style="2" bestFit="1" customWidth="1"/>
    <col min="15100" max="15100" width="11.28515625" style="2" customWidth="1"/>
    <col min="15101" max="15101" width="15" style="2" customWidth="1"/>
    <col min="15102" max="15102" width="13.85546875" style="2" customWidth="1"/>
    <col min="15103" max="15103" width="12.7109375" style="2" bestFit="1" customWidth="1"/>
    <col min="15104" max="15104" width="9.7109375" style="2" bestFit="1" customWidth="1"/>
    <col min="15105" max="15105" width="11.140625" style="2" customWidth="1"/>
    <col min="15106" max="15106" width="13.140625" style="2" customWidth="1"/>
    <col min="15107" max="15107" width="12.7109375" style="2" bestFit="1" customWidth="1"/>
    <col min="15108" max="15108" width="11.5703125" style="2" customWidth="1"/>
    <col min="15109" max="15109" width="14.7109375" style="2" customWidth="1"/>
    <col min="15110" max="15110" width="13.7109375" style="2" customWidth="1"/>
    <col min="15111" max="15111" width="12.7109375" style="2" bestFit="1" customWidth="1"/>
    <col min="15112" max="15112" width="9.7109375" style="2" bestFit="1" customWidth="1"/>
    <col min="15113" max="15113" width="11.42578125" style="2" customWidth="1"/>
    <col min="15114" max="15114" width="11.5703125" style="2" bestFit="1" customWidth="1"/>
    <col min="15115" max="15352" width="9.140625" style="2"/>
    <col min="15353" max="15353" width="6.7109375" style="2" bestFit="1" customWidth="1"/>
    <col min="15354" max="15354" width="74.5703125" style="2" customWidth="1"/>
    <col min="15355" max="15355" width="12.7109375" style="2" bestFit="1" customWidth="1"/>
    <col min="15356" max="15356" width="11.28515625" style="2" customWidth="1"/>
    <col min="15357" max="15357" width="15" style="2" customWidth="1"/>
    <col min="15358" max="15358" width="13.85546875" style="2" customWidth="1"/>
    <col min="15359" max="15359" width="12.7109375" style="2" bestFit="1" customWidth="1"/>
    <col min="15360" max="15360" width="9.7109375" style="2" bestFit="1" customWidth="1"/>
    <col min="15361" max="15361" width="11.140625" style="2" customWidth="1"/>
    <col min="15362" max="15362" width="13.140625" style="2" customWidth="1"/>
    <col min="15363" max="15363" width="12.7109375" style="2" bestFit="1" customWidth="1"/>
    <col min="15364" max="15364" width="11.5703125" style="2" customWidth="1"/>
    <col min="15365" max="15365" width="14.7109375" style="2" customWidth="1"/>
    <col min="15366" max="15366" width="13.7109375" style="2" customWidth="1"/>
    <col min="15367" max="15367" width="12.7109375" style="2" bestFit="1" customWidth="1"/>
    <col min="15368" max="15368" width="9.7109375" style="2" bestFit="1" customWidth="1"/>
    <col min="15369" max="15369" width="11.42578125" style="2" customWidth="1"/>
    <col min="15370" max="15370" width="11.5703125" style="2" bestFit="1" customWidth="1"/>
    <col min="15371" max="15608" width="9.140625" style="2"/>
    <col min="15609" max="15609" width="6.7109375" style="2" bestFit="1" customWidth="1"/>
    <col min="15610" max="15610" width="74.5703125" style="2" customWidth="1"/>
    <col min="15611" max="15611" width="12.7109375" style="2" bestFit="1" customWidth="1"/>
    <col min="15612" max="15612" width="11.28515625" style="2" customWidth="1"/>
    <col min="15613" max="15613" width="15" style="2" customWidth="1"/>
    <col min="15614" max="15614" width="13.85546875" style="2" customWidth="1"/>
    <col min="15615" max="15615" width="12.7109375" style="2" bestFit="1" customWidth="1"/>
    <col min="15616" max="15616" width="9.7109375" style="2" bestFit="1" customWidth="1"/>
    <col min="15617" max="15617" width="11.140625" style="2" customWidth="1"/>
    <col min="15618" max="15618" width="13.140625" style="2" customWidth="1"/>
    <col min="15619" max="15619" width="12.7109375" style="2" bestFit="1" customWidth="1"/>
    <col min="15620" max="15620" width="11.5703125" style="2" customWidth="1"/>
    <col min="15621" max="15621" width="14.7109375" style="2" customWidth="1"/>
    <col min="15622" max="15622" width="13.7109375" style="2" customWidth="1"/>
    <col min="15623" max="15623" width="12.7109375" style="2" bestFit="1" customWidth="1"/>
    <col min="15624" max="15624" width="9.7109375" style="2" bestFit="1" customWidth="1"/>
    <col min="15625" max="15625" width="11.42578125" style="2" customWidth="1"/>
    <col min="15626" max="15626" width="11.5703125" style="2" bestFit="1" customWidth="1"/>
    <col min="15627" max="15864" width="9.140625" style="2"/>
    <col min="15865" max="15865" width="6.7109375" style="2" bestFit="1" customWidth="1"/>
    <col min="15866" max="15866" width="74.5703125" style="2" customWidth="1"/>
    <col min="15867" max="15867" width="12.7109375" style="2" bestFit="1" customWidth="1"/>
    <col min="15868" max="15868" width="11.28515625" style="2" customWidth="1"/>
    <col min="15869" max="15869" width="15" style="2" customWidth="1"/>
    <col min="15870" max="15870" width="13.85546875" style="2" customWidth="1"/>
    <col min="15871" max="15871" width="12.7109375" style="2" bestFit="1" customWidth="1"/>
    <col min="15872" max="15872" width="9.7109375" style="2" bestFit="1" customWidth="1"/>
    <col min="15873" max="15873" width="11.140625" style="2" customWidth="1"/>
    <col min="15874" max="15874" width="13.140625" style="2" customWidth="1"/>
    <col min="15875" max="15875" width="12.7109375" style="2" bestFit="1" customWidth="1"/>
    <col min="15876" max="15876" width="11.5703125" style="2" customWidth="1"/>
    <col min="15877" max="15877" width="14.7109375" style="2" customWidth="1"/>
    <col min="15878" max="15878" width="13.7109375" style="2" customWidth="1"/>
    <col min="15879" max="15879" width="12.7109375" style="2" bestFit="1" customWidth="1"/>
    <col min="15880" max="15880" width="9.7109375" style="2" bestFit="1" customWidth="1"/>
    <col min="15881" max="15881" width="11.42578125" style="2" customWidth="1"/>
    <col min="15882" max="15882" width="11.5703125" style="2" bestFit="1" customWidth="1"/>
    <col min="15883" max="16120" width="9.140625" style="2"/>
    <col min="16121" max="16121" width="6.7109375" style="2" bestFit="1" customWidth="1"/>
    <col min="16122" max="16122" width="74.5703125" style="2" customWidth="1"/>
    <col min="16123" max="16123" width="12.7109375" style="2" bestFit="1" customWidth="1"/>
    <col min="16124" max="16124" width="11.28515625" style="2" customWidth="1"/>
    <col min="16125" max="16125" width="15" style="2" customWidth="1"/>
    <col min="16126" max="16126" width="13.85546875" style="2" customWidth="1"/>
    <col min="16127" max="16127" width="12.7109375" style="2" bestFit="1" customWidth="1"/>
    <col min="16128" max="16128" width="9.7109375" style="2" bestFit="1" customWidth="1"/>
    <col min="16129" max="16129" width="11.140625" style="2" customWidth="1"/>
    <col min="16130" max="16130" width="13.140625" style="2" customWidth="1"/>
    <col min="16131" max="16131" width="12.7109375" style="2" bestFit="1" customWidth="1"/>
    <col min="16132" max="16132" width="11.5703125" style="2" customWidth="1"/>
    <col min="16133" max="16133" width="14.7109375" style="2" customWidth="1"/>
    <col min="16134" max="16134" width="13.7109375" style="2" customWidth="1"/>
    <col min="16135" max="16135" width="12.7109375" style="2" bestFit="1" customWidth="1"/>
    <col min="16136" max="16136" width="9.7109375" style="2" bestFit="1" customWidth="1"/>
    <col min="16137" max="16137" width="11.42578125" style="2" customWidth="1"/>
    <col min="16138" max="16138" width="11.5703125" style="2" bestFit="1" customWidth="1"/>
    <col min="16139" max="16384" width="9.140625" style="2"/>
  </cols>
  <sheetData>
    <row r="1" spans="1:10" ht="15.75" customHeight="1" x14ac:dyDescent="0.25">
      <c r="A1" s="175" t="s">
        <v>73</v>
      </c>
      <c r="B1" s="175"/>
      <c r="C1" s="175"/>
      <c r="D1" s="175"/>
      <c r="E1" s="175"/>
      <c r="F1" s="175"/>
      <c r="G1" s="175"/>
      <c r="H1" s="175"/>
      <c r="I1" s="175"/>
      <c r="J1" s="175"/>
    </row>
    <row r="2" spans="1:10" ht="15.75" customHeight="1" x14ac:dyDescent="0.25">
      <c r="A2" s="176" t="s">
        <v>72</v>
      </c>
      <c r="B2" s="176"/>
      <c r="C2" s="176"/>
      <c r="D2" s="176"/>
      <c r="E2" s="176"/>
      <c r="F2" s="176"/>
      <c r="G2" s="176"/>
      <c r="H2" s="176"/>
      <c r="I2" s="176"/>
      <c r="J2" s="176"/>
    </row>
    <row r="3" spans="1:10" ht="15.75" x14ac:dyDescent="0.25">
      <c r="A3" s="186" t="s">
        <v>0</v>
      </c>
      <c r="B3" s="186"/>
      <c r="C3" s="186"/>
      <c r="D3" s="186"/>
      <c r="E3" s="186"/>
      <c r="F3" s="186"/>
      <c r="G3" s="186"/>
      <c r="H3" s="186"/>
      <c r="I3" s="186"/>
      <c r="J3" s="186"/>
    </row>
    <row r="4" spans="1:10" ht="15.75" x14ac:dyDescent="0.25">
      <c r="A4" s="187" t="s">
        <v>71</v>
      </c>
      <c r="B4" s="187"/>
      <c r="C4" s="187"/>
      <c r="D4" s="187"/>
      <c r="E4" s="187"/>
      <c r="F4" s="187"/>
      <c r="G4" s="187"/>
      <c r="H4" s="187"/>
      <c r="I4" s="187"/>
      <c r="J4" s="187"/>
    </row>
    <row r="5" spans="1:10" ht="40.5" customHeight="1" x14ac:dyDescent="0.25">
      <c r="A5" s="181" t="s">
        <v>74</v>
      </c>
      <c r="B5" s="183" t="s">
        <v>2</v>
      </c>
      <c r="C5" s="172" t="s">
        <v>3</v>
      </c>
      <c r="D5" s="172"/>
      <c r="E5" s="172" t="s">
        <v>4</v>
      </c>
      <c r="F5" s="172"/>
      <c r="G5" s="173" t="s">
        <v>5</v>
      </c>
      <c r="H5" s="174"/>
      <c r="I5" s="172" t="s">
        <v>6</v>
      </c>
      <c r="J5" s="172"/>
    </row>
    <row r="6" spans="1:10" ht="15" customHeight="1" thickBot="1" x14ac:dyDescent="0.3">
      <c r="A6" s="182"/>
      <c r="B6" s="183"/>
      <c r="C6" s="3" t="s">
        <v>7</v>
      </c>
      <c r="D6" s="3" t="s">
        <v>8</v>
      </c>
      <c r="E6" s="3" t="s">
        <v>7</v>
      </c>
      <c r="F6" s="3" t="s">
        <v>8</v>
      </c>
      <c r="G6" s="3" t="s">
        <v>7</v>
      </c>
      <c r="H6" s="3" t="s">
        <v>8</v>
      </c>
      <c r="I6" s="3" t="s">
        <v>7</v>
      </c>
      <c r="J6" s="4" t="s">
        <v>8</v>
      </c>
    </row>
    <row r="7" spans="1:10" s="5" customFormat="1" ht="15" customHeight="1" x14ac:dyDescent="0.25">
      <c r="A7" s="154">
        <v>1</v>
      </c>
      <c r="B7" s="155" t="s">
        <v>9</v>
      </c>
      <c r="C7" s="178"/>
      <c r="D7" s="179"/>
      <c r="E7" s="179"/>
      <c r="F7" s="179"/>
      <c r="G7" s="179"/>
      <c r="H7" s="179"/>
      <c r="I7" s="179"/>
      <c r="J7" s="179"/>
    </row>
    <row r="8" spans="1:10" ht="15" customHeight="1" x14ac:dyDescent="0.25">
      <c r="A8" s="102" t="s">
        <v>10</v>
      </c>
      <c r="B8" s="103" t="s">
        <v>11</v>
      </c>
      <c r="C8" s="104">
        <f>C9+C10+C11</f>
        <v>338967</v>
      </c>
      <c r="D8" s="104">
        <f t="shared" ref="D8:F8" si="0">D9+D10+D11</f>
        <v>46860600</v>
      </c>
      <c r="E8" s="104">
        <f t="shared" si="0"/>
        <v>102172</v>
      </c>
      <c r="F8" s="104">
        <f t="shared" si="0"/>
        <v>45629372.999999993</v>
      </c>
      <c r="G8" s="139">
        <f>E8/C8*100</f>
        <v>30.142167231618416</v>
      </c>
      <c r="H8" s="139">
        <f>F8/D8*100</f>
        <v>97.372575255118349</v>
      </c>
      <c r="I8" s="104">
        <f t="shared" ref="I8:J8" si="1">I9+I10+I11</f>
        <v>275639</v>
      </c>
      <c r="J8" s="104">
        <f t="shared" si="1"/>
        <v>102598230</v>
      </c>
    </row>
    <row r="9" spans="1:10" ht="15" customHeight="1" x14ac:dyDescent="0.25">
      <c r="A9" s="9" t="s">
        <v>12</v>
      </c>
      <c r="B9" s="10" t="s">
        <v>13</v>
      </c>
      <c r="C9" s="45">
        <v>303692</v>
      </c>
      <c r="D9" s="45">
        <v>32787400</v>
      </c>
      <c r="E9" s="45">
        <v>98501</v>
      </c>
      <c r="F9" s="45">
        <v>18697611</v>
      </c>
      <c r="G9" s="138">
        <f>E9/C9*100</f>
        <v>32.434506012670731</v>
      </c>
      <c r="H9" s="138">
        <f>F9/D9*100</f>
        <v>57.0268182289538</v>
      </c>
      <c r="I9" s="45">
        <v>267108</v>
      </c>
      <c r="J9" s="45">
        <v>54127161</v>
      </c>
    </row>
    <row r="10" spans="1:10" ht="15" customHeight="1" x14ac:dyDescent="0.25">
      <c r="A10" s="9" t="s">
        <v>14</v>
      </c>
      <c r="B10" s="10" t="s">
        <v>15</v>
      </c>
      <c r="C10" s="45">
        <v>24896</v>
      </c>
      <c r="D10" s="45">
        <v>3385000</v>
      </c>
      <c r="E10" s="45">
        <v>364</v>
      </c>
      <c r="F10" s="45">
        <v>267452</v>
      </c>
      <c r="G10" s="138">
        <f t="shared" ref="G10:G29" si="2">E10/C10*100</f>
        <v>1.462082262210797</v>
      </c>
      <c r="H10" s="138">
        <f t="shared" ref="H10:H29" si="3">F10/D10*100</f>
        <v>7.901093057607091</v>
      </c>
      <c r="I10" s="45">
        <v>2938</v>
      </c>
      <c r="J10" s="45">
        <v>2231715.9999999991</v>
      </c>
    </row>
    <row r="11" spans="1:10" ht="15" customHeight="1" x14ac:dyDescent="0.25">
      <c r="A11" s="9" t="s">
        <v>16</v>
      </c>
      <c r="B11" s="10" t="s">
        <v>17</v>
      </c>
      <c r="C11" s="45">
        <v>10379</v>
      </c>
      <c r="D11" s="45">
        <v>10688200</v>
      </c>
      <c r="E11" s="45">
        <v>3307</v>
      </c>
      <c r="F11" s="45">
        <v>26664309.999999993</v>
      </c>
      <c r="G11" s="138">
        <f t="shared" si="2"/>
        <v>31.862414490798731</v>
      </c>
      <c r="H11" s="138">
        <f t="shared" si="3"/>
        <v>249.47428004715474</v>
      </c>
      <c r="I11" s="45">
        <v>5593</v>
      </c>
      <c r="J11" s="45">
        <v>46239353</v>
      </c>
    </row>
    <row r="12" spans="1:10" ht="15" customHeight="1" x14ac:dyDescent="0.25">
      <c r="A12" s="9"/>
      <c r="B12" s="12" t="s">
        <v>18</v>
      </c>
      <c r="C12" s="45"/>
      <c r="D12" s="45"/>
      <c r="E12" s="45">
        <v>13</v>
      </c>
      <c r="F12" s="45">
        <f>10000*3.52</f>
        <v>35200</v>
      </c>
      <c r="G12" s="138" t="e">
        <f t="shared" si="2"/>
        <v>#DIV/0!</v>
      </c>
      <c r="H12" s="138" t="e">
        <f t="shared" si="3"/>
        <v>#DIV/0!</v>
      </c>
      <c r="I12" s="45">
        <v>14</v>
      </c>
      <c r="J12" s="45">
        <v>51492.08</v>
      </c>
    </row>
    <row r="13" spans="1:10" ht="15" customHeight="1" x14ac:dyDescent="0.25">
      <c r="A13" s="9"/>
      <c r="B13" s="12" t="s">
        <v>19</v>
      </c>
      <c r="C13" s="45"/>
      <c r="D13" s="45"/>
      <c r="E13" s="45">
        <v>58499</v>
      </c>
      <c r="F13" s="45">
        <v>8906001.75</v>
      </c>
      <c r="G13" s="138" t="e">
        <f t="shared" si="2"/>
        <v>#DIV/0!</v>
      </c>
      <c r="H13" s="138" t="e">
        <f t="shared" si="3"/>
        <v>#DIV/0!</v>
      </c>
      <c r="I13" s="45">
        <v>239271</v>
      </c>
      <c r="J13" s="45">
        <v>41741445.479999997</v>
      </c>
    </row>
    <row r="14" spans="1:10" ht="15" customHeight="1" x14ac:dyDescent="0.25">
      <c r="A14" s="102" t="s">
        <v>20</v>
      </c>
      <c r="B14" s="112" t="s">
        <v>21</v>
      </c>
      <c r="C14" s="104">
        <f>C15+C16+C17+C18</f>
        <v>96996</v>
      </c>
      <c r="D14" s="104">
        <f t="shared" ref="D14:F14" si="4">D15+D16+D17+D18</f>
        <v>270988780</v>
      </c>
      <c r="E14" s="104">
        <f t="shared" si="4"/>
        <v>42689</v>
      </c>
      <c r="F14" s="104">
        <f t="shared" si="4"/>
        <v>157025445</v>
      </c>
      <c r="G14" s="139">
        <f t="shared" si="2"/>
        <v>44.011093240958388</v>
      </c>
      <c r="H14" s="139">
        <f t="shared" si="3"/>
        <v>57.945367701201498</v>
      </c>
      <c r="I14" s="104">
        <f t="shared" ref="I14:J14" si="5">I15+I16+I17+I18</f>
        <v>140004</v>
      </c>
      <c r="J14" s="104">
        <f t="shared" si="5"/>
        <v>248992698</v>
      </c>
    </row>
    <row r="15" spans="1:10" ht="15" customHeight="1" x14ac:dyDescent="0.25">
      <c r="A15" s="9" t="s">
        <v>22</v>
      </c>
      <c r="B15" s="13" t="s">
        <v>23</v>
      </c>
      <c r="C15" s="45">
        <v>35411</v>
      </c>
      <c r="D15" s="45">
        <v>49019000</v>
      </c>
      <c r="E15" s="45">
        <v>36668</v>
      </c>
      <c r="F15" s="45">
        <v>53345022</v>
      </c>
      <c r="G15" s="138">
        <f t="shared" si="2"/>
        <v>103.54974442969697</v>
      </c>
      <c r="H15" s="138">
        <f t="shared" si="3"/>
        <v>108.82519431240947</v>
      </c>
      <c r="I15" s="45">
        <v>126491</v>
      </c>
      <c r="J15" s="45">
        <v>67233618</v>
      </c>
    </row>
    <row r="16" spans="1:10" ht="15" customHeight="1" x14ac:dyDescent="0.25">
      <c r="A16" s="9" t="s">
        <v>24</v>
      </c>
      <c r="B16" s="14" t="s">
        <v>25</v>
      </c>
      <c r="C16" s="45">
        <v>39917</v>
      </c>
      <c r="D16" s="45">
        <v>143816623</v>
      </c>
      <c r="E16" s="45">
        <v>4971</v>
      </c>
      <c r="F16" s="45">
        <v>64570006.000000015</v>
      </c>
      <c r="G16" s="138">
        <f t="shared" si="2"/>
        <v>12.453340681914973</v>
      </c>
      <c r="H16" s="138">
        <f t="shared" si="3"/>
        <v>44.897456673002267</v>
      </c>
      <c r="I16" s="45">
        <v>10427</v>
      </c>
      <c r="J16" s="45">
        <v>102339708</v>
      </c>
    </row>
    <row r="17" spans="1:10" ht="15" customHeight="1" x14ac:dyDescent="0.25">
      <c r="A17" s="9" t="s">
        <v>26</v>
      </c>
      <c r="B17" s="14" t="s">
        <v>27</v>
      </c>
      <c r="C17" s="45">
        <v>8479</v>
      </c>
      <c r="D17" s="45">
        <v>68152431</v>
      </c>
      <c r="E17" s="45">
        <v>1000</v>
      </c>
      <c r="F17" s="45">
        <v>39078695.999999993</v>
      </c>
      <c r="G17" s="138">
        <f t="shared" si="2"/>
        <v>11.793843613633683</v>
      </c>
      <c r="H17" s="138">
        <f t="shared" si="3"/>
        <v>57.34013508630381</v>
      </c>
      <c r="I17" s="45">
        <v>2938</v>
      </c>
      <c r="J17" s="45">
        <v>73886775</v>
      </c>
    </row>
    <row r="18" spans="1:10" ht="15" customHeight="1" x14ac:dyDescent="0.25">
      <c r="A18" s="9" t="s">
        <v>28</v>
      </c>
      <c r="B18" s="11" t="s">
        <v>29</v>
      </c>
      <c r="C18" s="45">
        <v>13189</v>
      </c>
      <c r="D18" s="45">
        <v>10000726</v>
      </c>
      <c r="E18" s="45">
        <v>50</v>
      </c>
      <c r="F18" s="45">
        <v>31721.000000000004</v>
      </c>
      <c r="G18" s="138">
        <f t="shared" si="2"/>
        <v>0.37910379862006216</v>
      </c>
      <c r="H18" s="138">
        <f t="shared" si="3"/>
        <v>0.31718697222581643</v>
      </c>
      <c r="I18" s="45">
        <v>148</v>
      </c>
      <c r="J18" s="45">
        <v>5532596.9999999991</v>
      </c>
    </row>
    <row r="19" spans="1:10" ht="15" customHeight="1" x14ac:dyDescent="0.25">
      <c r="A19" s="9"/>
      <c r="B19" s="15" t="s">
        <v>30</v>
      </c>
      <c r="C19" s="45"/>
      <c r="D19" s="45">
        <v>0</v>
      </c>
      <c r="E19" s="45"/>
      <c r="F19" s="45"/>
      <c r="G19" s="138" t="e">
        <f t="shared" si="2"/>
        <v>#DIV/0!</v>
      </c>
      <c r="H19" s="138" t="e">
        <f t="shared" si="3"/>
        <v>#DIV/0!</v>
      </c>
      <c r="I19" s="45"/>
      <c r="J19" s="45"/>
    </row>
    <row r="20" spans="1:10" ht="15" customHeight="1" x14ac:dyDescent="0.25">
      <c r="A20" s="6" t="s">
        <v>31</v>
      </c>
      <c r="B20" s="7" t="s">
        <v>32</v>
      </c>
      <c r="C20" s="44">
        <v>6799</v>
      </c>
      <c r="D20" s="44">
        <v>61002549</v>
      </c>
      <c r="E20" s="44">
        <v>0</v>
      </c>
      <c r="F20" s="44">
        <v>0</v>
      </c>
      <c r="G20" s="138">
        <f t="shared" si="2"/>
        <v>0</v>
      </c>
      <c r="H20" s="138">
        <f t="shared" si="3"/>
        <v>0</v>
      </c>
      <c r="I20" s="44">
        <v>0</v>
      </c>
      <c r="J20" s="44">
        <v>0</v>
      </c>
    </row>
    <row r="21" spans="1:10" ht="15" customHeight="1" x14ac:dyDescent="0.25">
      <c r="A21" s="6" t="s">
        <v>33</v>
      </c>
      <c r="B21" s="7" t="s">
        <v>34</v>
      </c>
      <c r="C21" s="44">
        <v>12778</v>
      </c>
      <c r="D21" s="44">
        <v>2876971.9999999995</v>
      </c>
      <c r="E21" s="44">
        <v>2937</v>
      </c>
      <c r="F21" s="44">
        <v>571254.99999999988</v>
      </c>
      <c r="G21" s="138">
        <f t="shared" si="2"/>
        <v>22.984817655345125</v>
      </c>
      <c r="H21" s="138">
        <f t="shared" si="3"/>
        <v>19.856119559036376</v>
      </c>
      <c r="I21" s="44">
        <v>11561</v>
      </c>
      <c r="J21" s="44">
        <v>3371274.0000000005</v>
      </c>
    </row>
    <row r="22" spans="1:10" ht="15" customHeight="1" x14ac:dyDescent="0.25">
      <c r="A22" s="6" t="s">
        <v>35</v>
      </c>
      <c r="B22" s="7" t="s">
        <v>36</v>
      </c>
      <c r="C22" s="44">
        <v>24908</v>
      </c>
      <c r="D22" s="44">
        <v>60900020.000000007</v>
      </c>
      <c r="E22" s="44">
        <v>10977</v>
      </c>
      <c r="F22" s="44">
        <v>11542704.000000004</v>
      </c>
      <c r="G22" s="138">
        <f t="shared" si="2"/>
        <v>44.070178255982015</v>
      </c>
      <c r="H22" s="138">
        <f t="shared" si="3"/>
        <v>18.953530721336385</v>
      </c>
      <c r="I22" s="44">
        <v>54425</v>
      </c>
      <c r="J22" s="44">
        <v>54745998.000000007</v>
      </c>
    </row>
    <row r="23" spans="1:10" ht="15" customHeight="1" x14ac:dyDescent="0.25">
      <c r="A23" s="6" t="s">
        <v>37</v>
      </c>
      <c r="B23" s="7" t="s">
        <v>38</v>
      </c>
      <c r="C23" s="44">
        <v>6550</v>
      </c>
      <c r="D23" s="44">
        <v>1752038</v>
      </c>
      <c r="E23" s="44">
        <v>13</v>
      </c>
      <c r="F23" s="44">
        <v>95064.000000000015</v>
      </c>
      <c r="G23" s="138">
        <f t="shared" si="2"/>
        <v>0.19847328244274812</v>
      </c>
      <c r="H23" s="138">
        <f t="shared" si="3"/>
        <v>5.4259097120039641</v>
      </c>
      <c r="I23" s="44">
        <v>83</v>
      </c>
      <c r="J23" s="44">
        <v>318390</v>
      </c>
    </row>
    <row r="24" spans="1:10" ht="15" customHeight="1" x14ac:dyDescent="0.25">
      <c r="A24" s="6" t="s">
        <v>39</v>
      </c>
      <c r="B24" s="7" t="s">
        <v>40</v>
      </c>
      <c r="C24" s="44">
        <v>7029</v>
      </c>
      <c r="D24" s="44">
        <v>2263333</v>
      </c>
      <c r="E24" s="44">
        <v>9</v>
      </c>
      <c r="F24" s="44">
        <v>246494</v>
      </c>
      <c r="G24" s="138">
        <f t="shared" si="2"/>
        <v>0.12804097311139565</v>
      </c>
      <c r="H24" s="138">
        <f t="shared" si="3"/>
        <v>10.890752708505554</v>
      </c>
      <c r="I24" s="44">
        <v>15</v>
      </c>
      <c r="J24" s="44">
        <v>211258.99999999997</v>
      </c>
    </row>
    <row r="25" spans="1:10" ht="15" customHeight="1" x14ac:dyDescent="0.25">
      <c r="A25" s="6" t="s">
        <v>41</v>
      </c>
      <c r="B25" s="7" t="s">
        <v>42</v>
      </c>
      <c r="C25" s="44">
        <v>19277</v>
      </c>
      <c r="D25" s="44">
        <v>4051024</v>
      </c>
      <c r="E25" s="44">
        <v>1</v>
      </c>
      <c r="F25" s="44">
        <v>30</v>
      </c>
      <c r="G25" s="138">
        <f t="shared" si="2"/>
        <v>5.1875291798516368E-3</v>
      </c>
      <c r="H25" s="138">
        <f t="shared" si="3"/>
        <v>7.4055349955961755E-4</v>
      </c>
      <c r="I25" s="44">
        <v>4557</v>
      </c>
      <c r="J25" s="44">
        <v>7044.9999999999991</v>
      </c>
    </row>
    <row r="26" spans="1:10" ht="15" customHeight="1" x14ac:dyDescent="0.25">
      <c r="A26" s="9"/>
      <c r="B26" s="12" t="s">
        <v>43</v>
      </c>
      <c r="C26" s="45"/>
      <c r="D26" s="45">
        <v>0</v>
      </c>
      <c r="E26" s="45"/>
      <c r="F26" s="45"/>
      <c r="G26" s="138" t="e">
        <f t="shared" si="2"/>
        <v>#DIV/0!</v>
      </c>
      <c r="H26" s="138" t="e">
        <f t="shared" si="3"/>
        <v>#DIV/0!</v>
      </c>
      <c r="I26" s="45"/>
      <c r="J26" s="45"/>
    </row>
    <row r="27" spans="1:10" ht="15" customHeight="1" x14ac:dyDescent="0.25">
      <c r="A27" s="115">
        <v>2</v>
      </c>
      <c r="B27" s="116" t="s">
        <v>44</v>
      </c>
      <c r="C27" s="117">
        <f>C8+C14+C20+C21+C22+C23+C24+C25</f>
        <v>513304</v>
      </c>
      <c r="D27" s="117">
        <f t="shared" ref="D27:F27" si="6">D8+D14+D20+D21+D22+D23+D24+D25</f>
        <v>450695316</v>
      </c>
      <c r="E27" s="117">
        <f t="shared" si="6"/>
        <v>158798</v>
      </c>
      <c r="F27" s="117">
        <f t="shared" si="6"/>
        <v>215110365</v>
      </c>
      <c r="G27" s="139">
        <f t="shared" si="2"/>
        <v>30.936443121425121</v>
      </c>
      <c r="H27" s="139">
        <f t="shared" si="3"/>
        <v>47.728555714566156</v>
      </c>
      <c r="I27" s="117">
        <f t="shared" ref="I27:J27" si="7">I8+I14+I20+I21+I22+I23+I24+I25</f>
        <v>486284</v>
      </c>
      <c r="J27" s="117">
        <f t="shared" si="7"/>
        <v>410244894</v>
      </c>
    </row>
    <row r="28" spans="1:10" ht="15" customHeight="1" x14ac:dyDescent="0.25">
      <c r="A28" s="9">
        <v>3</v>
      </c>
      <c r="B28" s="16" t="s">
        <v>45</v>
      </c>
      <c r="C28" s="45">
        <v>72782</v>
      </c>
      <c r="D28" s="45">
        <v>16613009.000000002</v>
      </c>
      <c r="E28" s="45">
        <v>108188</v>
      </c>
      <c r="F28" s="45">
        <v>31570533.999999996</v>
      </c>
      <c r="G28" s="138">
        <f t="shared" si="2"/>
        <v>148.64664340084087</v>
      </c>
      <c r="H28" s="138">
        <f t="shared" si="3"/>
        <v>190.03501412657994</v>
      </c>
      <c r="I28" s="45">
        <v>272978</v>
      </c>
      <c r="J28" s="45">
        <v>49061702.000000007</v>
      </c>
    </row>
    <row r="29" spans="1:10" ht="15" customHeight="1" thickBot="1" x14ac:dyDescent="0.3">
      <c r="A29" s="17"/>
      <c r="B29" s="18" t="s">
        <v>46</v>
      </c>
      <c r="C29" s="39"/>
      <c r="D29" s="39"/>
      <c r="E29" s="39"/>
      <c r="F29" s="39"/>
      <c r="G29" s="138" t="e">
        <f t="shared" si="2"/>
        <v>#DIV/0!</v>
      </c>
      <c r="H29" s="138" t="e">
        <f t="shared" si="3"/>
        <v>#DIV/0!</v>
      </c>
      <c r="I29" s="39"/>
      <c r="J29" s="39"/>
    </row>
    <row r="30" spans="1:10" s="5" customFormat="1" ht="15" customHeight="1" x14ac:dyDescent="0.25">
      <c r="A30" s="150">
        <v>4</v>
      </c>
      <c r="B30" s="151" t="s">
        <v>47</v>
      </c>
      <c r="C30" s="190"/>
      <c r="D30" s="191"/>
      <c r="E30" s="191"/>
      <c r="F30" s="191"/>
      <c r="G30" s="191"/>
      <c r="H30" s="191"/>
      <c r="I30" s="191"/>
      <c r="J30" s="191"/>
    </row>
    <row r="31" spans="1:10" ht="15" customHeight="1" x14ac:dyDescent="0.25">
      <c r="A31" s="20" t="s">
        <v>48</v>
      </c>
      <c r="B31" s="11" t="s">
        <v>49</v>
      </c>
      <c r="C31" s="45">
        <v>18</v>
      </c>
      <c r="D31" s="45">
        <v>2146</v>
      </c>
      <c r="E31" s="45">
        <v>32</v>
      </c>
      <c r="F31" s="45">
        <v>7112550.9999999991</v>
      </c>
      <c r="G31" s="138">
        <f t="shared" ref="G31:G37" si="8">E31/C31*100</f>
        <v>177.77777777777777</v>
      </c>
      <c r="H31" s="138">
        <f t="shared" ref="H31:H37" si="9">F31/D31*100</f>
        <v>331432.94501397945</v>
      </c>
      <c r="I31" s="45"/>
      <c r="J31" s="45"/>
    </row>
    <row r="32" spans="1:10" ht="15" customHeight="1" x14ac:dyDescent="0.25">
      <c r="A32" s="20" t="s">
        <v>50</v>
      </c>
      <c r="B32" s="11" t="s">
        <v>34</v>
      </c>
      <c r="C32" s="45">
        <v>1044</v>
      </c>
      <c r="D32" s="45">
        <v>1765122</v>
      </c>
      <c r="E32" s="45">
        <v>663</v>
      </c>
      <c r="F32" s="45">
        <v>889721.00000000012</v>
      </c>
      <c r="G32" s="138">
        <f t="shared" si="8"/>
        <v>63.505747126436788</v>
      </c>
      <c r="H32" s="138">
        <f t="shared" si="9"/>
        <v>50.405637683967463</v>
      </c>
      <c r="I32" s="45">
        <v>1561</v>
      </c>
      <c r="J32" s="45">
        <v>3472156</v>
      </c>
    </row>
    <row r="33" spans="1:10" ht="15" customHeight="1" x14ac:dyDescent="0.25">
      <c r="A33" s="20" t="s">
        <v>51</v>
      </c>
      <c r="B33" s="11" t="s">
        <v>52</v>
      </c>
      <c r="C33" s="45">
        <v>26560</v>
      </c>
      <c r="D33" s="45">
        <v>55307283.000000007</v>
      </c>
      <c r="E33" s="45">
        <v>15946</v>
      </c>
      <c r="F33" s="45">
        <v>32637216.000000004</v>
      </c>
      <c r="G33" s="138">
        <f t="shared" si="8"/>
        <v>60.037650602409641</v>
      </c>
      <c r="H33" s="138">
        <f t="shared" si="9"/>
        <v>59.010702080592168</v>
      </c>
      <c r="I33" s="45">
        <v>25758</v>
      </c>
      <c r="J33" s="45">
        <v>82930575</v>
      </c>
    </row>
    <row r="34" spans="1:10" ht="15" customHeight="1" x14ac:dyDescent="0.25">
      <c r="A34" s="20" t="s">
        <v>53</v>
      </c>
      <c r="B34" s="11" t="s">
        <v>54</v>
      </c>
      <c r="C34" s="45">
        <v>11641</v>
      </c>
      <c r="D34" s="45">
        <v>25755493</v>
      </c>
      <c r="E34" s="45">
        <v>32302</v>
      </c>
      <c r="F34" s="45">
        <v>24687569.000000004</v>
      </c>
      <c r="G34" s="138">
        <f t="shared" si="8"/>
        <v>277.48475216905763</v>
      </c>
      <c r="H34" s="138">
        <f t="shared" si="9"/>
        <v>95.85360684029618</v>
      </c>
      <c r="I34" s="45">
        <v>82820</v>
      </c>
      <c r="J34" s="45">
        <v>45601536.000000007</v>
      </c>
    </row>
    <row r="35" spans="1:10" ht="15" customHeight="1" x14ac:dyDescent="0.25">
      <c r="A35" s="20" t="s">
        <v>55</v>
      </c>
      <c r="B35" s="11" t="s">
        <v>42</v>
      </c>
      <c r="C35" s="45">
        <v>65169</v>
      </c>
      <c r="D35" s="45">
        <v>781618376.00000012</v>
      </c>
      <c r="E35" s="45">
        <v>13923</v>
      </c>
      <c r="F35" s="45">
        <v>895209991</v>
      </c>
      <c r="G35" s="138">
        <f t="shared" si="8"/>
        <v>21.364452423698385</v>
      </c>
      <c r="H35" s="138">
        <f t="shared" si="9"/>
        <v>114.53287416057371</v>
      </c>
      <c r="I35" s="45">
        <v>35250</v>
      </c>
      <c r="J35" s="45">
        <v>1413622055</v>
      </c>
    </row>
    <row r="36" spans="1:10" ht="15" customHeight="1" thickBot="1" x14ac:dyDescent="0.3">
      <c r="A36" s="21">
        <v>5</v>
      </c>
      <c r="B36" s="22" t="s">
        <v>56</v>
      </c>
      <c r="C36" s="122">
        <f>C31+C32+C33+C34+C35</f>
        <v>104432</v>
      </c>
      <c r="D36" s="122">
        <f t="shared" ref="D36:F36" si="10">D31+D32+D33+D34+D35</f>
        <v>864448420.00000012</v>
      </c>
      <c r="E36" s="122">
        <f t="shared" si="10"/>
        <v>62866</v>
      </c>
      <c r="F36" s="122">
        <f t="shared" si="10"/>
        <v>960537048</v>
      </c>
      <c r="G36" s="137">
        <f t="shared" si="8"/>
        <v>60.198023594300601</v>
      </c>
      <c r="H36" s="137">
        <f t="shared" si="9"/>
        <v>111.11559993365478</v>
      </c>
      <c r="I36" s="122">
        <f t="shared" ref="I36:J36" si="11">I31+I32+I33+I34+I35</f>
        <v>145389</v>
      </c>
      <c r="J36" s="122">
        <f t="shared" si="11"/>
        <v>1545626322</v>
      </c>
    </row>
    <row r="37" spans="1:10" s="5" customFormat="1" ht="15" customHeight="1" thickBot="1" x14ac:dyDescent="0.3">
      <c r="A37" s="125"/>
      <c r="B37" s="126" t="s">
        <v>57</v>
      </c>
      <c r="C37" s="127">
        <f>C27+C36</f>
        <v>617736</v>
      </c>
      <c r="D37" s="127">
        <f t="shared" ref="D37:F37" si="12">D27+D36</f>
        <v>1315143736</v>
      </c>
      <c r="E37" s="127">
        <f t="shared" si="12"/>
        <v>221664</v>
      </c>
      <c r="F37" s="127">
        <f t="shared" si="12"/>
        <v>1175647413</v>
      </c>
      <c r="G37" s="141">
        <f t="shared" si="8"/>
        <v>35.883289949104473</v>
      </c>
      <c r="H37" s="141">
        <f t="shared" si="9"/>
        <v>89.393073990202993</v>
      </c>
      <c r="I37" s="127">
        <f t="shared" ref="I37:J37" si="13">I27+I36</f>
        <v>631673</v>
      </c>
      <c r="J37" s="127">
        <f t="shared" si="13"/>
        <v>1955871216</v>
      </c>
    </row>
    <row r="38" spans="1:10" x14ac:dyDescent="0.25">
      <c r="A38" s="25"/>
      <c r="B38" s="26"/>
      <c r="C38" s="26"/>
      <c r="D38" s="26"/>
      <c r="E38" s="26"/>
      <c r="F38" s="24"/>
      <c r="G38" s="24"/>
      <c r="H38" s="24"/>
      <c r="I38" s="24"/>
      <c r="J38" s="24"/>
    </row>
  </sheetData>
  <mergeCells count="12">
    <mergeCell ref="A1:J1"/>
    <mergeCell ref="A2:J2"/>
    <mergeCell ref="A3:J3"/>
    <mergeCell ref="C7:J7"/>
    <mergeCell ref="A4:J4"/>
    <mergeCell ref="A5:A6"/>
    <mergeCell ref="B5:B6"/>
    <mergeCell ref="C30:J30"/>
    <mergeCell ref="C5:D5"/>
    <mergeCell ref="E5:F5"/>
    <mergeCell ref="G5:H5"/>
    <mergeCell ref="I5:J5"/>
  </mergeCells>
  <printOptions horizontalCentered="1"/>
  <pageMargins left="0.5" right="0.5" top="0.5" bottom="0.5" header="0.25" footer="0.25"/>
  <pageSetup paperSize="9" scale="9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38"/>
  <sheetViews>
    <sheetView zoomScaleNormal="100" workbookViewId="0">
      <pane ySplit="4" topLeftCell="A35" activePane="bottomLeft" state="frozen"/>
      <selection activeCell="B5" sqref="B5:B6"/>
      <selection pane="bottomLeft" activeCell="A38" sqref="A38:XFD40"/>
    </sheetView>
  </sheetViews>
  <sheetFormatPr defaultRowHeight="15" x14ac:dyDescent="0.25"/>
  <cols>
    <col min="1" max="1" width="6.7109375" style="23" bestFit="1" customWidth="1"/>
    <col min="2" max="2" width="41.140625" style="2" customWidth="1"/>
    <col min="3" max="3" width="12.7109375" style="2" bestFit="1" customWidth="1"/>
    <col min="4" max="4" width="14.42578125" style="2" customWidth="1"/>
    <col min="5" max="5" width="15" style="2" customWidth="1"/>
    <col min="6" max="6" width="13.85546875" style="2" customWidth="1"/>
    <col min="7" max="7" width="12.7109375" style="2" bestFit="1" customWidth="1"/>
    <col min="8" max="8" width="9.7109375" style="2" bestFit="1" customWidth="1"/>
    <col min="9" max="9" width="11.140625" style="2" customWidth="1"/>
    <col min="10" max="10" width="13.140625" style="2" customWidth="1"/>
    <col min="11" max="248" width="9.140625" style="2"/>
    <col min="249" max="249" width="6.7109375" style="2" bestFit="1" customWidth="1"/>
    <col min="250" max="250" width="74.5703125" style="2" customWidth="1"/>
    <col min="251" max="251" width="12.7109375" style="2" bestFit="1" customWidth="1"/>
    <col min="252" max="252" width="11.28515625" style="2" customWidth="1"/>
    <col min="253" max="253" width="15" style="2" customWidth="1"/>
    <col min="254" max="254" width="13.85546875" style="2" customWidth="1"/>
    <col min="255" max="255" width="12.7109375" style="2" bestFit="1" customWidth="1"/>
    <col min="256" max="256" width="9.7109375" style="2" bestFit="1" customWidth="1"/>
    <col min="257" max="257" width="11.140625" style="2" customWidth="1"/>
    <col min="258" max="258" width="13.140625" style="2" customWidth="1"/>
    <col min="259" max="259" width="12.7109375" style="2" bestFit="1" customWidth="1"/>
    <col min="260" max="260" width="11.5703125" style="2" customWidth="1"/>
    <col min="261" max="261" width="14.7109375" style="2" customWidth="1"/>
    <col min="262" max="262" width="13.7109375" style="2" customWidth="1"/>
    <col min="263" max="263" width="12.7109375" style="2" bestFit="1" customWidth="1"/>
    <col min="264" max="264" width="9.7109375" style="2" bestFit="1" customWidth="1"/>
    <col min="265" max="265" width="11.42578125" style="2" customWidth="1"/>
    <col min="266" max="266" width="11.5703125" style="2" bestFit="1" customWidth="1"/>
    <col min="267" max="504" width="9.140625" style="2"/>
    <col min="505" max="505" width="6.7109375" style="2" bestFit="1" customWidth="1"/>
    <col min="506" max="506" width="74.5703125" style="2" customWidth="1"/>
    <col min="507" max="507" width="12.7109375" style="2" bestFit="1" customWidth="1"/>
    <col min="508" max="508" width="11.28515625" style="2" customWidth="1"/>
    <col min="509" max="509" width="15" style="2" customWidth="1"/>
    <col min="510" max="510" width="13.85546875" style="2" customWidth="1"/>
    <col min="511" max="511" width="12.7109375" style="2" bestFit="1" customWidth="1"/>
    <col min="512" max="512" width="9.7109375" style="2" bestFit="1" customWidth="1"/>
    <col min="513" max="513" width="11.140625" style="2" customWidth="1"/>
    <col min="514" max="514" width="13.140625" style="2" customWidth="1"/>
    <col min="515" max="515" width="12.7109375" style="2" bestFit="1" customWidth="1"/>
    <col min="516" max="516" width="11.5703125" style="2" customWidth="1"/>
    <col min="517" max="517" width="14.7109375" style="2" customWidth="1"/>
    <col min="518" max="518" width="13.7109375" style="2" customWidth="1"/>
    <col min="519" max="519" width="12.7109375" style="2" bestFit="1" customWidth="1"/>
    <col min="520" max="520" width="9.7109375" style="2" bestFit="1" customWidth="1"/>
    <col min="521" max="521" width="11.42578125" style="2" customWidth="1"/>
    <col min="522" max="522" width="11.5703125" style="2" bestFit="1" customWidth="1"/>
    <col min="523" max="760" width="9.140625" style="2"/>
    <col min="761" max="761" width="6.7109375" style="2" bestFit="1" customWidth="1"/>
    <col min="762" max="762" width="74.5703125" style="2" customWidth="1"/>
    <col min="763" max="763" width="12.7109375" style="2" bestFit="1" customWidth="1"/>
    <col min="764" max="764" width="11.28515625" style="2" customWidth="1"/>
    <col min="765" max="765" width="15" style="2" customWidth="1"/>
    <col min="766" max="766" width="13.85546875" style="2" customWidth="1"/>
    <col min="767" max="767" width="12.7109375" style="2" bestFit="1" customWidth="1"/>
    <col min="768" max="768" width="9.7109375" style="2" bestFit="1" customWidth="1"/>
    <col min="769" max="769" width="11.140625" style="2" customWidth="1"/>
    <col min="770" max="770" width="13.140625" style="2" customWidth="1"/>
    <col min="771" max="771" width="12.7109375" style="2" bestFit="1" customWidth="1"/>
    <col min="772" max="772" width="11.5703125" style="2" customWidth="1"/>
    <col min="773" max="773" width="14.7109375" style="2" customWidth="1"/>
    <col min="774" max="774" width="13.7109375" style="2" customWidth="1"/>
    <col min="775" max="775" width="12.7109375" style="2" bestFit="1" customWidth="1"/>
    <col min="776" max="776" width="9.7109375" style="2" bestFit="1" customWidth="1"/>
    <col min="777" max="777" width="11.42578125" style="2" customWidth="1"/>
    <col min="778" max="778" width="11.5703125" style="2" bestFit="1" customWidth="1"/>
    <col min="779" max="1016" width="9.140625" style="2"/>
    <col min="1017" max="1017" width="6.7109375" style="2" bestFit="1" customWidth="1"/>
    <col min="1018" max="1018" width="74.5703125" style="2" customWidth="1"/>
    <col min="1019" max="1019" width="12.7109375" style="2" bestFit="1" customWidth="1"/>
    <col min="1020" max="1020" width="11.28515625" style="2" customWidth="1"/>
    <col min="1021" max="1021" width="15" style="2" customWidth="1"/>
    <col min="1022" max="1022" width="13.85546875" style="2" customWidth="1"/>
    <col min="1023" max="1023" width="12.7109375" style="2" bestFit="1" customWidth="1"/>
    <col min="1024" max="1024" width="9.7109375" style="2" bestFit="1" customWidth="1"/>
    <col min="1025" max="1025" width="11.140625" style="2" customWidth="1"/>
    <col min="1026" max="1026" width="13.140625" style="2" customWidth="1"/>
    <col min="1027" max="1027" width="12.7109375" style="2" bestFit="1" customWidth="1"/>
    <col min="1028" max="1028" width="11.5703125" style="2" customWidth="1"/>
    <col min="1029" max="1029" width="14.7109375" style="2" customWidth="1"/>
    <col min="1030" max="1030" width="13.7109375" style="2" customWidth="1"/>
    <col min="1031" max="1031" width="12.7109375" style="2" bestFit="1" customWidth="1"/>
    <col min="1032" max="1032" width="9.7109375" style="2" bestFit="1" customWidth="1"/>
    <col min="1033" max="1033" width="11.42578125" style="2" customWidth="1"/>
    <col min="1034" max="1034" width="11.5703125" style="2" bestFit="1" customWidth="1"/>
    <col min="1035" max="1272" width="9.140625" style="2"/>
    <col min="1273" max="1273" width="6.7109375" style="2" bestFit="1" customWidth="1"/>
    <col min="1274" max="1274" width="74.5703125" style="2" customWidth="1"/>
    <col min="1275" max="1275" width="12.7109375" style="2" bestFit="1" customWidth="1"/>
    <col min="1276" max="1276" width="11.28515625" style="2" customWidth="1"/>
    <col min="1277" max="1277" width="15" style="2" customWidth="1"/>
    <col min="1278" max="1278" width="13.85546875" style="2" customWidth="1"/>
    <col min="1279" max="1279" width="12.7109375" style="2" bestFit="1" customWidth="1"/>
    <col min="1280" max="1280" width="9.7109375" style="2" bestFit="1" customWidth="1"/>
    <col min="1281" max="1281" width="11.140625" style="2" customWidth="1"/>
    <col min="1282" max="1282" width="13.140625" style="2" customWidth="1"/>
    <col min="1283" max="1283" width="12.7109375" style="2" bestFit="1" customWidth="1"/>
    <col min="1284" max="1284" width="11.5703125" style="2" customWidth="1"/>
    <col min="1285" max="1285" width="14.7109375" style="2" customWidth="1"/>
    <col min="1286" max="1286" width="13.7109375" style="2" customWidth="1"/>
    <col min="1287" max="1287" width="12.7109375" style="2" bestFit="1" customWidth="1"/>
    <col min="1288" max="1288" width="9.7109375" style="2" bestFit="1" customWidth="1"/>
    <col min="1289" max="1289" width="11.42578125" style="2" customWidth="1"/>
    <col min="1290" max="1290" width="11.5703125" style="2" bestFit="1" customWidth="1"/>
    <col min="1291" max="1528" width="9.140625" style="2"/>
    <col min="1529" max="1529" width="6.7109375" style="2" bestFit="1" customWidth="1"/>
    <col min="1530" max="1530" width="74.5703125" style="2" customWidth="1"/>
    <col min="1531" max="1531" width="12.7109375" style="2" bestFit="1" customWidth="1"/>
    <col min="1532" max="1532" width="11.28515625" style="2" customWidth="1"/>
    <col min="1533" max="1533" width="15" style="2" customWidth="1"/>
    <col min="1534" max="1534" width="13.85546875" style="2" customWidth="1"/>
    <col min="1535" max="1535" width="12.7109375" style="2" bestFit="1" customWidth="1"/>
    <col min="1536" max="1536" width="9.7109375" style="2" bestFit="1" customWidth="1"/>
    <col min="1537" max="1537" width="11.140625" style="2" customWidth="1"/>
    <col min="1538" max="1538" width="13.140625" style="2" customWidth="1"/>
    <col min="1539" max="1539" width="12.7109375" style="2" bestFit="1" customWidth="1"/>
    <col min="1540" max="1540" width="11.5703125" style="2" customWidth="1"/>
    <col min="1541" max="1541" width="14.7109375" style="2" customWidth="1"/>
    <col min="1542" max="1542" width="13.7109375" style="2" customWidth="1"/>
    <col min="1543" max="1543" width="12.7109375" style="2" bestFit="1" customWidth="1"/>
    <col min="1544" max="1544" width="9.7109375" style="2" bestFit="1" customWidth="1"/>
    <col min="1545" max="1545" width="11.42578125" style="2" customWidth="1"/>
    <col min="1546" max="1546" width="11.5703125" style="2" bestFit="1" customWidth="1"/>
    <col min="1547" max="1784" width="9.140625" style="2"/>
    <col min="1785" max="1785" width="6.7109375" style="2" bestFit="1" customWidth="1"/>
    <col min="1786" max="1786" width="74.5703125" style="2" customWidth="1"/>
    <col min="1787" max="1787" width="12.7109375" style="2" bestFit="1" customWidth="1"/>
    <col min="1788" max="1788" width="11.28515625" style="2" customWidth="1"/>
    <col min="1789" max="1789" width="15" style="2" customWidth="1"/>
    <col min="1790" max="1790" width="13.85546875" style="2" customWidth="1"/>
    <col min="1791" max="1791" width="12.7109375" style="2" bestFit="1" customWidth="1"/>
    <col min="1792" max="1792" width="9.7109375" style="2" bestFit="1" customWidth="1"/>
    <col min="1793" max="1793" width="11.140625" style="2" customWidth="1"/>
    <col min="1794" max="1794" width="13.140625" style="2" customWidth="1"/>
    <col min="1795" max="1795" width="12.7109375" style="2" bestFit="1" customWidth="1"/>
    <col min="1796" max="1796" width="11.5703125" style="2" customWidth="1"/>
    <col min="1797" max="1797" width="14.7109375" style="2" customWidth="1"/>
    <col min="1798" max="1798" width="13.7109375" style="2" customWidth="1"/>
    <col min="1799" max="1799" width="12.7109375" style="2" bestFit="1" customWidth="1"/>
    <col min="1800" max="1800" width="9.7109375" style="2" bestFit="1" customWidth="1"/>
    <col min="1801" max="1801" width="11.42578125" style="2" customWidth="1"/>
    <col min="1802" max="1802" width="11.5703125" style="2" bestFit="1" customWidth="1"/>
    <col min="1803" max="2040" width="9.140625" style="2"/>
    <col min="2041" max="2041" width="6.7109375" style="2" bestFit="1" customWidth="1"/>
    <col min="2042" max="2042" width="74.5703125" style="2" customWidth="1"/>
    <col min="2043" max="2043" width="12.7109375" style="2" bestFit="1" customWidth="1"/>
    <col min="2044" max="2044" width="11.28515625" style="2" customWidth="1"/>
    <col min="2045" max="2045" width="15" style="2" customWidth="1"/>
    <col min="2046" max="2046" width="13.85546875" style="2" customWidth="1"/>
    <col min="2047" max="2047" width="12.7109375" style="2" bestFit="1" customWidth="1"/>
    <col min="2048" max="2048" width="9.7109375" style="2" bestFit="1" customWidth="1"/>
    <col min="2049" max="2049" width="11.140625" style="2" customWidth="1"/>
    <col min="2050" max="2050" width="13.140625" style="2" customWidth="1"/>
    <col min="2051" max="2051" width="12.7109375" style="2" bestFit="1" customWidth="1"/>
    <col min="2052" max="2052" width="11.5703125" style="2" customWidth="1"/>
    <col min="2053" max="2053" width="14.7109375" style="2" customWidth="1"/>
    <col min="2054" max="2054" width="13.7109375" style="2" customWidth="1"/>
    <col min="2055" max="2055" width="12.7109375" style="2" bestFit="1" customWidth="1"/>
    <col min="2056" max="2056" width="9.7109375" style="2" bestFit="1" customWidth="1"/>
    <col min="2057" max="2057" width="11.42578125" style="2" customWidth="1"/>
    <col min="2058" max="2058" width="11.5703125" style="2" bestFit="1" customWidth="1"/>
    <col min="2059" max="2296" width="9.140625" style="2"/>
    <col min="2297" max="2297" width="6.7109375" style="2" bestFit="1" customWidth="1"/>
    <col min="2298" max="2298" width="74.5703125" style="2" customWidth="1"/>
    <col min="2299" max="2299" width="12.7109375" style="2" bestFit="1" customWidth="1"/>
    <col min="2300" max="2300" width="11.28515625" style="2" customWidth="1"/>
    <col min="2301" max="2301" width="15" style="2" customWidth="1"/>
    <col min="2302" max="2302" width="13.85546875" style="2" customWidth="1"/>
    <col min="2303" max="2303" width="12.7109375" style="2" bestFit="1" customWidth="1"/>
    <col min="2304" max="2304" width="9.7109375" style="2" bestFit="1" customWidth="1"/>
    <col min="2305" max="2305" width="11.140625" style="2" customWidth="1"/>
    <col min="2306" max="2306" width="13.140625" style="2" customWidth="1"/>
    <col min="2307" max="2307" width="12.7109375" style="2" bestFit="1" customWidth="1"/>
    <col min="2308" max="2308" width="11.5703125" style="2" customWidth="1"/>
    <col min="2309" max="2309" width="14.7109375" style="2" customWidth="1"/>
    <col min="2310" max="2310" width="13.7109375" style="2" customWidth="1"/>
    <col min="2311" max="2311" width="12.7109375" style="2" bestFit="1" customWidth="1"/>
    <col min="2312" max="2312" width="9.7109375" style="2" bestFit="1" customWidth="1"/>
    <col min="2313" max="2313" width="11.42578125" style="2" customWidth="1"/>
    <col min="2314" max="2314" width="11.5703125" style="2" bestFit="1" customWidth="1"/>
    <col min="2315" max="2552" width="9.140625" style="2"/>
    <col min="2553" max="2553" width="6.7109375" style="2" bestFit="1" customWidth="1"/>
    <col min="2554" max="2554" width="74.5703125" style="2" customWidth="1"/>
    <col min="2555" max="2555" width="12.7109375" style="2" bestFit="1" customWidth="1"/>
    <col min="2556" max="2556" width="11.28515625" style="2" customWidth="1"/>
    <col min="2557" max="2557" width="15" style="2" customWidth="1"/>
    <col min="2558" max="2558" width="13.85546875" style="2" customWidth="1"/>
    <col min="2559" max="2559" width="12.7109375" style="2" bestFit="1" customWidth="1"/>
    <col min="2560" max="2560" width="9.7109375" style="2" bestFit="1" customWidth="1"/>
    <col min="2561" max="2561" width="11.140625" style="2" customWidth="1"/>
    <col min="2562" max="2562" width="13.140625" style="2" customWidth="1"/>
    <col min="2563" max="2563" width="12.7109375" style="2" bestFit="1" customWidth="1"/>
    <col min="2564" max="2564" width="11.5703125" style="2" customWidth="1"/>
    <col min="2565" max="2565" width="14.7109375" style="2" customWidth="1"/>
    <col min="2566" max="2566" width="13.7109375" style="2" customWidth="1"/>
    <col min="2567" max="2567" width="12.7109375" style="2" bestFit="1" customWidth="1"/>
    <col min="2568" max="2568" width="9.7109375" style="2" bestFit="1" customWidth="1"/>
    <col min="2569" max="2569" width="11.42578125" style="2" customWidth="1"/>
    <col min="2570" max="2570" width="11.5703125" style="2" bestFit="1" customWidth="1"/>
    <col min="2571" max="2808" width="9.140625" style="2"/>
    <col min="2809" max="2809" width="6.7109375" style="2" bestFit="1" customWidth="1"/>
    <col min="2810" max="2810" width="74.5703125" style="2" customWidth="1"/>
    <col min="2811" max="2811" width="12.7109375" style="2" bestFit="1" customWidth="1"/>
    <col min="2812" max="2812" width="11.28515625" style="2" customWidth="1"/>
    <col min="2813" max="2813" width="15" style="2" customWidth="1"/>
    <col min="2814" max="2814" width="13.85546875" style="2" customWidth="1"/>
    <col min="2815" max="2815" width="12.7109375" style="2" bestFit="1" customWidth="1"/>
    <col min="2816" max="2816" width="9.7109375" style="2" bestFit="1" customWidth="1"/>
    <col min="2817" max="2817" width="11.140625" style="2" customWidth="1"/>
    <col min="2818" max="2818" width="13.140625" style="2" customWidth="1"/>
    <col min="2819" max="2819" width="12.7109375" style="2" bestFit="1" customWidth="1"/>
    <col min="2820" max="2820" width="11.5703125" style="2" customWidth="1"/>
    <col min="2821" max="2821" width="14.7109375" style="2" customWidth="1"/>
    <col min="2822" max="2822" width="13.7109375" style="2" customWidth="1"/>
    <col min="2823" max="2823" width="12.7109375" style="2" bestFit="1" customWidth="1"/>
    <col min="2824" max="2824" width="9.7109375" style="2" bestFit="1" customWidth="1"/>
    <col min="2825" max="2825" width="11.42578125" style="2" customWidth="1"/>
    <col min="2826" max="2826" width="11.5703125" style="2" bestFit="1" customWidth="1"/>
    <col min="2827" max="3064" width="9.140625" style="2"/>
    <col min="3065" max="3065" width="6.7109375" style="2" bestFit="1" customWidth="1"/>
    <col min="3066" max="3066" width="74.5703125" style="2" customWidth="1"/>
    <col min="3067" max="3067" width="12.7109375" style="2" bestFit="1" customWidth="1"/>
    <col min="3068" max="3068" width="11.28515625" style="2" customWidth="1"/>
    <col min="3069" max="3069" width="15" style="2" customWidth="1"/>
    <col min="3070" max="3070" width="13.85546875" style="2" customWidth="1"/>
    <col min="3071" max="3071" width="12.7109375" style="2" bestFit="1" customWidth="1"/>
    <col min="3072" max="3072" width="9.7109375" style="2" bestFit="1" customWidth="1"/>
    <col min="3073" max="3073" width="11.140625" style="2" customWidth="1"/>
    <col min="3074" max="3074" width="13.140625" style="2" customWidth="1"/>
    <col min="3075" max="3075" width="12.7109375" style="2" bestFit="1" customWidth="1"/>
    <col min="3076" max="3076" width="11.5703125" style="2" customWidth="1"/>
    <col min="3077" max="3077" width="14.7109375" style="2" customWidth="1"/>
    <col min="3078" max="3078" width="13.7109375" style="2" customWidth="1"/>
    <col min="3079" max="3079" width="12.7109375" style="2" bestFit="1" customWidth="1"/>
    <col min="3080" max="3080" width="9.7109375" style="2" bestFit="1" customWidth="1"/>
    <col min="3081" max="3081" width="11.42578125" style="2" customWidth="1"/>
    <col min="3082" max="3082" width="11.5703125" style="2" bestFit="1" customWidth="1"/>
    <col min="3083" max="3320" width="9.140625" style="2"/>
    <col min="3321" max="3321" width="6.7109375" style="2" bestFit="1" customWidth="1"/>
    <col min="3322" max="3322" width="74.5703125" style="2" customWidth="1"/>
    <col min="3323" max="3323" width="12.7109375" style="2" bestFit="1" customWidth="1"/>
    <col min="3324" max="3324" width="11.28515625" style="2" customWidth="1"/>
    <col min="3325" max="3325" width="15" style="2" customWidth="1"/>
    <col min="3326" max="3326" width="13.85546875" style="2" customWidth="1"/>
    <col min="3327" max="3327" width="12.7109375" style="2" bestFit="1" customWidth="1"/>
    <col min="3328" max="3328" width="9.7109375" style="2" bestFit="1" customWidth="1"/>
    <col min="3329" max="3329" width="11.140625" style="2" customWidth="1"/>
    <col min="3330" max="3330" width="13.140625" style="2" customWidth="1"/>
    <col min="3331" max="3331" width="12.7109375" style="2" bestFit="1" customWidth="1"/>
    <col min="3332" max="3332" width="11.5703125" style="2" customWidth="1"/>
    <col min="3333" max="3333" width="14.7109375" style="2" customWidth="1"/>
    <col min="3334" max="3334" width="13.7109375" style="2" customWidth="1"/>
    <col min="3335" max="3335" width="12.7109375" style="2" bestFit="1" customWidth="1"/>
    <col min="3336" max="3336" width="9.7109375" style="2" bestFit="1" customWidth="1"/>
    <col min="3337" max="3337" width="11.42578125" style="2" customWidth="1"/>
    <col min="3338" max="3338" width="11.5703125" style="2" bestFit="1" customWidth="1"/>
    <col min="3339" max="3576" width="9.140625" style="2"/>
    <col min="3577" max="3577" width="6.7109375" style="2" bestFit="1" customWidth="1"/>
    <col min="3578" max="3578" width="74.5703125" style="2" customWidth="1"/>
    <col min="3579" max="3579" width="12.7109375" style="2" bestFit="1" customWidth="1"/>
    <col min="3580" max="3580" width="11.28515625" style="2" customWidth="1"/>
    <col min="3581" max="3581" width="15" style="2" customWidth="1"/>
    <col min="3582" max="3582" width="13.85546875" style="2" customWidth="1"/>
    <col min="3583" max="3583" width="12.7109375" style="2" bestFit="1" customWidth="1"/>
    <col min="3584" max="3584" width="9.7109375" style="2" bestFit="1" customWidth="1"/>
    <col min="3585" max="3585" width="11.140625" style="2" customWidth="1"/>
    <col min="3586" max="3586" width="13.140625" style="2" customWidth="1"/>
    <col min="3587" max="3587" width="12.7109375" style="2" bestFit="1" customWidth="1"/>
    <col min="3588" max="3588" width="11.5703125" style="2" customWidth="1"/>
    <col min="3589" max="3589" width="14.7109375" style="2" customWidth="1"/>
    <col min="3590" max="3590" width="13.7109375" style="2" customWidth="1"/>
    <col min="3591" max="3591" width="12.7109375" style="2" bestFit="1" customWidth="1"/>
    <col min="3592" max="3592" width="9.7109375" style="2" bestFit="1" customWidth="1"/>
    <col min="3593" max="3593" width="11.42578125" style="2" customWidth="1"/>
    <col min="3594" max="3594" width="11.5703125" style="2" bestFit="1" customWidth="1"/>
    <col min="3595" max="3832" width="9.140625" style="2"/>
    <col min="3833" max="3833" width="6.7109375" style="2" bestFit="1" customWidth="1"/>
    <col min="3834" max="3834" width="74.5703125" style="2" customWidth="1"/>
    <col min="3835" max="3835" width="12.7109375" style="2" bestFit="1" customWidth="1"/>
    <col min="3836" max="3836" width="11.28515625" style="2" customWidth="1"/>
    <col min="3837" max="3837" width="15" style="2" customWidth="1"/>
    <col min="3838" max="3838" width="13.85546875" style="2" customWidth="1"/>
    <col min="3839" max="3839" width="12.7109375" style="2" bestFit="1" customWidth="1"/>
    <col min="3840" max="3840" width="9.7109375" style="2" bestFit="1" customWidth="1"/>
    <col min="3841" max="3841" width="11.140625" style="2" customWidth="1"/>
    <col min="3842" max="3842" width="13.140625" style="2" customWidth="1"/>
    <col min="3843" max="3843" width="12.7109375" style="2" bestFit="1" customWidth="1"/>
    <col min="3844" max="3844" width="11.5703125" style="2" customWidth="1"/>
    <col min="3845" max="3845" width="14.7109375" style="2" customWidth="1"/>
    <col min="3846" max="3846" width="13.7109375" style="2" customWidth="1"/>
    <col min="3847" max="3847" width="12.7109375" style="2" bestFit="1" customWidth="1"/>
    <col min="3848" max="3848" width="9.7109375" style="2" bestFit="1" customWidth="1"/>
    <col min="3849" max="3849" width="11.42578125" style="2" customWidth="1"/>
    <col min="3850" max="3850" width="11.5703125" style="2" bestFit="1" customWidth="1"/>
    <col min="3851" max="4088" width="9.140625" style="2"/>
    <col min="4089" max="4089" width="6.7109375" style="2" bestFit="1" customWidth="1"/>
    <col min="4090" max="4090" width="74.5703125" style="2" customWidth="1"/>
    <col min="4091" max="4091" width="12.7109375" style="2" bestFit="1" customWidth="1"/>
    <col min="4092" max="4092" width="11.28515625" style="2" customWidth="1"/>
    <col min="4093" max="4093" width="15" style="2" customWidth="1"/>
    <col min="4094" max="4094" width="13.85546875" style="2" customWidth="1"/>
    <col min="4095" max="4095" width="12.7109375" style="2" bestFit="1" customWidth="1"/>
    <col min="4096" max="4096" width="9.7109375" style="2" bestFit="1" customWidth="1"/>
    <col min="4097" max="4097" width="11.140625" style="2" customWidth="1"/>
    <col min="4098" max="4098" width="13.140625" style="2" customWidth="1"/>
    <col min="4099" max="4099" width="12.7109375" style="2" bestFit="1" customWidth="1"/>
    <col min="4100" max="4100" width="11.5703125" style="2" customWidth="1"/>
    <col min="4101" max="4101" width="14.7109375" style="2" customWidth="1"/>
    <col min="4102" max="4102" width="13.7109375" style="2" customWidth="1"/>
    <col min="4103" max="4103" width="12.7109375" style="2" bestFit="1" customWidth="1"/>
    <col min="4104" max="4104" width="9.7109375" style="2" bestFit="1" customWidth="1"/>
    <col min="4105" max="4105" width="11.42578125" style="2" customWidth="1"/>
    <col min="4106" max="4106" width="11.5703125" style="2" bestFit="1" customWidth="1"/>
    <col min="4107" max="4344" width="9.140625" style="2"/>
    <col min="4345" max="4345" width="6.7109375" style="2" bestFit="1" customWidth="1"/>
    <col min="4346" max="4346" width="74.5703125" style="2" customWidth="1"/>
    <col min="4347" max="4347" width="12.7109375" style="2" bestFit="1" customWidth="1"/>
    <col min="4348" max="4348" width="11.28515625" style="2" customWidth="1"/>
    <col min="4349" max="4349" width="15" style="2" customWidth="1"/>
    <col min="4350" max="4350" width="13.85546875" style="2" customWidth="1"/>
    <col min="4351" max="4351" width="12.7109375" style="2" bestFit="1" customWidth="1"/>
    <col min="4352" max="4352" width="9.7109375" style="2" bestFit="1" customWidth="1"/>
    <col min="4353" max="4353" width="11.140625" style="2" customWidth="1"/>
    <col min="4354" max="4354" width="13.140625" style="2" customWidth="1"/>
    <col min="4355" max="4355" width="12.7109375" style="2" bestFit="1" customWidth="1"/>
    <col min="4356" max="4356" width="11.5703125" style="2" customWidth="1"/>
    <col min="4357" max="4357" width="14.7109375" style="2" customWidth="1"/>
    <col min="4358" max="4358" width="13.7109375" style="2" customWidth="1"/>
    <col min="4359" max="4359" width="12.7109375" style="2" bestFit="1" customWidth="1"/>
    <col min="4360" max="4360" width="9.7109375" style="2" bestFit="1" customWidth="1"/>
    <col min="4361" max="4361" width="11.42578125" style="2" customWidth="1"/>
    <col min="4362" max="4362" width="11.5703125" style="2" bestFit="1" customWidth="1"/>
    <col min="4363" max="4600" width="9.140625" style="2"/>
    <col min="4601" max="4601" width="6.7109375" style="2" bestFit="1" customWidth="1"/>
    <col min="4602" max="4602" width="74.5703125" style="2" customWidth="1"/>
    <col min="4603" max="4603" width="12.7109375" style="2" bestFit="1" customWidth="1"/>
    <col min="4604" max="4604" width="11.28515625" style="2" customWidth="1"/>
    <col min="4605" max="4605" width="15" style="2" customWidth="1"/>
    <col min="4606" max="4606" width="13.85546875" style="2" customWidth="1"/>
    <col min="4607" max="4607" width="12.7109375" style="2" bestFit="1" customWidth="1"/>
    <col min="4608" max="4608" width="9.7109375" style="2" bestFit="1" customWidth="1"/>
    <col min="4609" max="4609" width="11.140625" style="2" customWidth="1"/>
    <col min="4610" max="4610" width="13.140625" style="2" customWidth="1"/>
    <col min="4611" max="4611" width="12.7109375" style="2" bestFit="1" customWidth="1"/>
    <col min="4612" max="4612" width="11.5703125" style="2" customWidth="1"/>
    <col min="4613" max="4613" width="14.7109375" style="2" customWidth="1"/>
    <col min="4614" max="4614" width="13.7109375" style="2" customWidth="1"/>
    <col min="4615" max="4615" width="12.7109375" style="2" bestFit="1" customWidth="1"/>
    <col min="4616" max="4616" width="9.7109375" style="2" bestFit="1" customWidth="1"/>
    <col min="4617" max="4617" width="11.42578125" style="2" customWidth="1"/>
    <col min="4618" max="4618" width="11.5703125" style="2" bestFit="1" customWidth="1"/>
    <col min="4619" max="4856" width="9.140625" style="2"/>
    <col min="4857" max="4857" width="6.7109375" style="2" bestFit="1" customWidth="1"/>
    <col min="4858" max="4858" width="74.5703125" style="2" customWidth="1"/>
    <col min="4859" max="4859" width="12.7109375" style="2" bestFit="1" customWidth="1"/>
    <col min="4860" max="4860" width="11.28515625" style="2" customWidth="1"/>
    <col min="4861" max="4861" width="15" style="2" customWidth="1"/>
    <col min="4862" max="4862" width="13.85546875" style="2" customWidth="1"/>
    <col min="4863" max="4863" width="12.7109375" style="2" bestFit="1" customWidth="1"/>
    <col min="4864" max="4864" width="9.7109375" style="2" bestFit="1" customWidth="1"/>
    <col min="4865" max="4865" width="11.140625" style="2" customWidth="1"/>
    <col min="4866" max="4866" width="13.140625" style="2" customWidth="1"/>
    <col min="4867" max="4867" width="12.7109375" style="2" bestFit="1" customWidth="1"/>
    <col min="4868" max="4868" width="11.5703125" style="2" customWidth="1"/>
    <col min="4869" max="4869" width="14.7109375" style="2" customWidth="1"/>
    <col min="4870" max="4870" width="13.7109375" style="2" customWidth="1"/>
    <col min="4871" max="4871" width="12.7109375" style="2" bestFit="1" customWidth="1"/>
    <col min="4872" max="4872" width="9.7109375" style="2" bestFit="1" customWidth="1"/>
    <col min="4873" max="4873" width="11.42578125" style="2" customWidth="1"/>
    <col min="4874" max="4874" width="11.5703125" style="2" bestFit="1" customWidth="1"/>
    <col min="4875" max="5112" width="9.140625" style="2"/>
    <col min="5113" max="5113" width="6.7109375" style="2" bestFit="1" customWidth="1"/>
    <col min="5114" max="5114" width="74.5703125" style="2" customWidth="1"/>
    <col min="5115" max="5115" width="12.7109375" style="2" bestFit="1" customWidth="1"/>
    <col min="5116" max="5116" width="11.28515625" style="2" customWidth="1"/>
    <col min="5117" max="5117" width="15" style="2" customWidth="1"/>
    <col min="5118" max="5118" width="13.85546875" style="2" customWidth="1"/>
    <col min="5119" max="5119" width="12.7109375" style="2" bestFit="1" customWidth="1"/>
    <col min="5120" max="5120" width="9.7109375" style="2" bestFit="1" customWidth="1"/>
    <col min="5121" max="5121" width="11.140625" style="2" customWidth="1"/>
    <col min="5122" max="5122" width="13.140625" style="2" customWidth="1"/>
    <col min="5123" max="5123" width="12.7109375" style="2" bestFit="1" customWidth="1"/>
    <col min="5124" max="5124" width="11.5703125" style="2" customWidth="1"/>
    <col min="5125" max="5125" width="14.7109375" style="2" customWidth="1"/>
    <col min="5126" max="5126" width="13.7109375" style="2" customWidth="1"/>
    <col min="5127" max="5127" width="12.7109375" style="2" bestFit="1" customWidth="1"/>
    <col min="5128" max="5128" width="9.7109375" style="2" bestFit="1" customWidth="1"/>
    <col min="5129" max="5129" width="11.42578125" style="2" customWidth="1"/>
    <col min="5130" max="5130" width="11.5703125" style="2" bestFit="1" customWidth="1"/>
    <col min="5131" max="5368" width="9.140625" style="2"/>
    <col min="5369" max="5369" width="6.7109375" style="2" bestFit="1" customWidth="1"/>
    <col min="5370" max="5370" width="74.5703125" style="2" customWidth="1"/>
    <col min="5371" max="5371" width="12.7109375" style="2" bestFit="1" customWidth="1"/>
    <col min="5372" max="5372" width="11.28515625" style="2" customWidth="1"/>
    <col min="5373" max="5373" width="15" style="2" customWidth="1"/>
    <col min="5374" max="5374" width="13.85546875" style="2" customWidth="1"/>
    <col min="5375" max="5375" width="12.7109375" style="2" bestFit="1" customWidth="1"/>
    <col min="5376" max="5376" width="9.7109375" style="2" bestFit="1" customWidth="1"/>
    <col min="5377" max="5377" width="11.140625" style="2" customWidth="1"/>
    <col min="5378" max="5378" width="13.140625" style="2" customWidth="1"/>
    <col min="5379" max="5379" width="12.7109375" style="2" bestFit="1" customWidth="1"/>
    <col min="5380" max="5380" width="11.5703125" style="2" customWidth="1"/>
    <col min="5381" max="5381" width="14.7109375" style="2" customWidth="1"/>
    <col min="5382" max="5382" width="13.7109375" style="2" customWidth="1"/>
    <col min="5383" max="5383" width="12.7109375" style="2" bestFit="1" customWidth="1"/>
    <col min="5384" max="5384" width="9.7109375" style="2" bestFit="1" customWidth="1"/>
    <col min="5385" max="5385" width="11.42578125" style="2" customWidth="1"/>
    <col min="5386" max="5386" width="11.5703125" style="2" bestFit="1" customWidth="1"/>
    <col min="5387" max="5624" width="9.140625" style="2"/>
    <col min="5625" max="5625" width="6.7109375" style="2" bestFit="1" customWidth="1"/>
    <col min="5626" max="5626" width="74.5703125" style="2" customWidth="1"/>
    <col min="5627" max="5627" width="12.7109375" style="2" bestFit="1" customWidth="1"/>
    <col min="5628" max="5628" width="11.28515625" style="2" customWidth="1"/>
    <col min="5629" max="5629" width="15" style="2" customWidth="1"/>
    <col min="5630" max="5630" width="13.85546875" style="2" customWidth="1"/>
    <col min="5631" max="5631" width="12.7109375" style="2" bestFit="1" customWidth="1"/>
    <col min="5632" max="5632" width="9.7109375" style="2" bestFit="1" customWidth="1"/>
    <col min="5633" max="5633" width="11.140625" style="2" customWidth="1"/>
    <col min="5634" max="5634" width="13.140625" style="2" customWidth="1"/>
    <col min="5635" max="5635" width="12.7109375" style="2" bestFit="1" customWidth="1"/>
    <col min="5636" max="5636" width="11.5703125" style="2" customWidth="1"/>
    <col min="5637" max="5637" width="14.7109375" style="2" customWidth="1"/>
    <col min="5638" max="5638" width="13.7109375" style="2" customWidth="1"/>
    <col min="5639" max="5639" width="12.7109375" style="2" bestFit="1" customWidth="1"/>
    <col min="5640" max="5640" width="9.7109375" style="2" bestFit="1" customWidth="1"/>
    <col min="5641" max="5641" width="11.42578125" style="2" customWidth="1"/>
    <col min="5642" max="5642" width="11.5703125" style="2" bestFit="1" customWidth="1"/>
    <col min="5643" max="5880" width="9.140625" style="2"/>
    <col min="5881" max="5881" width="6.7109375" style="2" bestFit="1" customWidth="1"/>
    <col min="5882" max="5882" width="74.5703125" style="2" customWidth="1"/>
    <col min="5883" max="5883" width="12.7109375" style="2" bestFit="1" customWidth="1"/>
    <col min="5884" max="5884" width="11.28515625" style="2" customWidth="1"/>
    <col min="5885" max="5885" width="15" style="2" customWidth="1"/>
    <col min="5886" max="5886" width="13.85546875" style="2" customWidth="1"/>
    <col min="5887" max="5887" width="12.7109375" style="2" bestFit="1" customWidth="1"/>
    <col min="5888" max="5888" width="9.7109375" style="2" bestFit="1" customWidth="1"/>
    <col min="5889" max="5889" width="11.140625" style="2" customWidth="1"/>
    <col min="5890" max="5890" width="13.140625" style="2" customWidth="1"/>
    <col min="5891" max="5891" width="12.7109375" style="2" bestFit="1" customWidth="1"/>
    <col min="5892" max="5892" width="11.5703125" style="2" customWidth="1"/>
    <col min="5893" max="5893" width="14.7109375" style="2" customWidth="1"/>
    <col min="5894" max="5894" width="13.7109375" style="2" customWidth="1"/>
    <col min="5895" max="5895" width="12.7109375" style="2" bestFit="1" customWidth="1"/>
    <col min="5896" max="5896" width="9.7109375" style="2" bestFit="1" customWidth="1"/>
    <col min="5897" max="5897" width="11.42578125" style="2" customWidth="1"/>
    <col min="5898" max="5898" width="11.5703125" style="2" bestFit="1" customWidth="1"/>
    <col min="5899" max="6136" width="9.140625" style="2"/>
    <col min="6137" max="6137" width="6.7109375" style="2" bestFit="1" customWidth="1"/>
    <col min="6138" max="6138" width="74.5703125" style="2" customWidth="1"/>
    <col min="6139" max="6139" width="12.7109375" style="2" bestFit="1" customWidth="1"/>
    <col min="6140" max="6140" width="11.28515625" style="2" customWidth="1"/>
    <col min="6141" max="6141" width="15" style="2" customWidth="1"/>
    <col min="6142" max="6142" width="13.85546875" style="2" customWidth="1"/>
    <col min="6143" max="6143" width="12.7109375" style="2" bestFit="1" customWidth="1"/>
    <col min="6144" max="6144" width="9.7109375" style="2" bestFit="1" customWidth="1"/>
    <col min="6145" max="6145" width="11.140625" style="2" customWidth="1"/>
    <col min="6146" max="6146" width="13.140625" style="2" customWidth="1"/>
    <col min="6147" max="6147" width="12.7109375" style="2" bestFit="1" customWidth="1"/>
    <col min="6148" max="6148" width="11.5703125" style="2" customWidth="1"/>
    <col min="6149" max="6149" width="14.7109375" style="2" customWidth="1"/>
    <col min="6150" max="6150" width="13.7109375" style="2" customWidth="1"/>
    <col min="6151" max="6151" width="12.7109375" style="2" bestFit="1" customWidth="1"/>
    <col min="6152" max="6152" width="9.7109375" style="2" bestFit="1" customWidth="1"/>
    <col min="6153" max="6153" width="11.42578125" style="2" customWidth="1"/>
    <col min="6154" max="6154" width="11.5703125" style="2" bestFit="1" customWidth="1"/>
    <col min="6155" max="6392" width="9.140625" style="2"/>
    <col min="6393" max="6393" width="6.7109375" style="2" bestFit="1" customWidth="1"/>
    <col min="6394" max="6394" width="74.5703125" style="2" customWidth="1"/>
    <col min="6395" max="6395" width="12.7109375" style="2" bestFit="1" customWidth="1"/>
    <col min="6396" max="6396" width="11.28515625" style="2" customWidth="1"/>
    <col min="6397" max="6397" width="15" style="2" customWidth="1"/>
    <col min="6398" max="6398" width="13.85546875" style="2" customWidth="1"/>
    <col min="6399" max="6399" width="12.7109375" style="2" bestFit="1" customWidth="1"/>
    <col min="6400" max="6400" width="9.7109375" style="2" bestFit="1" customWidth="1"/>
    <col min="6401" max="6401" width="11.140625" style="2" customWidth="1"/>
    <col min="6402" max="6402" width="13.140625" style="2" customWidth="1"/>
    <col min="6403" max="6403" width="12.7109375" style="2" bestFit="1" customWidth="1"/>
    <col min="6404" max="6404" width="11.5703125" style="2" customWidth="1"/>
    <col min="6405" max="6405" width="14.7109375" style="2" customWidth="1"/>
    <col min="6406" max="6406" width="13.7109375" style="2" customWidth="1"/>
    <col min="6407" max="6407" width="12.7109375" style="2" bestFit="1" customWidth="1"/>
    <col min="6408" max="6408" width="9.7109375" style="2" bestFit="1" customWidth="1"/>
    <col min="6409" max="6409" width="11.42578125" style="2" customWidth="1"/>
    <col min="6410" max="6410" width="11.5703125" style="2" bestFit="1" customWidth="1"/>
    <col min="6411" max="6648" width="9.140625" style="2"/>
    <col min="6649" max="6649" width="6.7109375" style="2" bestFit="1" customWidth="1"/>
    <col min="6650" max="6650" width="74.5703125" style="2" customWidth="1"/>
    <col min="6651" max="6651" width="12.7109375" style="2" bestFit="1" customWidth="1"/>
    <col min="6652" max="6652" width="11.28515625" style="2" customWidth="1"/>
    <col min="6653" max="6653" width="15" style="2" customWidth="1"/>
    <col min="6654" max="6654" width="13.85546875" style="2" customWidth="1"/>
    <col min="6655" max="6655" width="12.7109375" style="2" bestFit="1" customWidth="1"/>
    <col min="6656" max="6656" width="9.7109375" style="2" bestFit="1" customWidth="1"/>
    <col min="6657" max="6657" width="11.140625" style="2" customWidth="1"/>
    <col min="6658" max="6658" width="13.140625" style="2" customWidth="1"/>
    <col min="6659" max="6659" width="12.7109375" style="2" bestFit="1" customWidth="1"/>
    <col min="6660" max="6660" width="11.5703125" style="2" customWidth="1"/>
    <col min="6661" max="6661" width="14.7109375" style="2" customWidth="1"/>
    <col min="6662" max="6662" width="13.7109375" style="2" customWidth="1"/>
    <col min="6663" max="6663" width="12.7109375" style="2" bestFit="1" customWidth="1"/>
    <col min="6664" max="6664" width="9.7109375" style="2" bestFit="1" customWidth="1"/>
    <col min="6665" max="6665" width="11.42578125" style="2" customWidth="1"/>
    <col min="6666" max="6666" width="11.5703125" style="2" bestFit="1" customWidth="1"/>
    <col min="6667" max="6904" width="9.140625" style="2"/>
    <col min="6905" max="6905" width="6.7109375" style="2" bestFit="1" customWidth="1"/>
    <col min="6906" max="6906" width="74.5703125" style="2" customWidth="1"/>
    <col min="6907" max="6907" width="12.7109375" style="2" bestFit="1" customWidth="1"/>
    <col min="6908" max="6908" width="11.28515625" style="2" customWidth="1"/>
    <col min="6909" max="6909" width="15" style="2" customWidth="1"/>
    <col min="6910" max="6910" width="13.85546875" style="2" customWidth="1"/>
    <col min="6911" max="6911" width="12.7109375" style="2" bestFit="1" customWidth="1"/>
    <col min="6912" max="6912" width="9.7109375" style="2" bestFit="1" customWidth="1"/>
    <col min="6913" max="6913" width="11.140625" style="2" customWidth="1"/>
    <col min="6914" max="6914" width="13.140625" style="2" customWidth="1"/>
    <col min="6915" max="6915" width="12.7109375" style="2" bestFit="1" customWidth="1"/>
    <col min="6916" max="6916" width="11.5703125" style="2" customWidth="1"/>
    <col min="6917" max="6917" width="14.7109375" style="2" customWidth="1"/>
    <col min="6918" max="6918" width="13.7109375" style="2" customWidth="1"/>
    <col min="6919" max="6919" width="12.7109375" style="2" bestFit="1" customWidth="1"/>
    <col min="6920" max="6920" width="9.7109375" style="2" bestFit="1" customWidth="1"/>
    <col min="6921" max="6921" width="11.42578125" style="2" customWidth="1"/>
    <col min="6922" max="6922" width="11.5703125" style="2" bestFit="1" customWidth="1"/>
    <col min="6923" max="7160" width="9.140625" style="2"/>
    <col min="7161" max="7161" width="6.7109375" style="2" bestFit="1" customWidth="1"/>
    <col min="7162" max="7162" width="74.5703125" style="2" customWidth="1"/>
    <col min="7163" max="7163" width="12.7109375" style="2" bestFit="1" customWidth="1"/>
    <col min="7164" max="7164" width="11.28515625" style="2" customWidth="1"/>
    <col min="7165" max="7165" width="15" style="2" customWidth="1"/>
    <col min="7166" max="7166" width="13.85546875" style="2" customWidth="1"/>
    <col min="7167" max="7167" width="12.7109375" style="2" bestFit="1" customWidth="1"/>
    <col min="7168" max="7168" width="9.7109375" style="2" bestFit="1" customWidth="1"/>
    <col min="7169" max="7169" width="11.140625" style="2" customWidth="1"/>
    <col min="7170" max="7170" width="13.140625" style="2" customWidth="1"/>
    <col min="7171" max="7171" width="12.7109375" style="2" bestFit="1" customWidth="1"/>
    <col min="7172" max="7172" width="11.5703125" style="2" customWidth="1"/>
    <col min="7173" max="7173" width="14.7109375" style="2" customWidth="1"/>
    <col min="7174" max="7174" width="13.7109375" style="2" customWidth="1"/>
    <col min="7175" max="7175" width="12.7109375" style="2" bestFit="1" customWidth="1"/>
    <col min="7176" max="7176" width="9.7109375" style="2" bestFit="1" customWidth="1"/>
    <col min="7177" max="7177" width="11.42578125" style="2" customWidth="1"/>
    <col min="7178" max="7178" width="11.5703125" style="2" bestFit="1" customWidth="1"/>
    <col min="7179" max="7416" width="9.140625" style="2"/>
    <col min="7417" max="7417" width="6.7109375" style="2" bestFit="1" customWidth="1"/>
    <col min="7418" max="7418" width="74.5703125" style="2" customWidth="1"/>
    <col min="7419" max="7419" width="12.7109375" style="2" bestFit="1" customWidth="1"/>
    <col min="7420" max="7420" width="11.28515625" style="2" customWidth="1"/>
    <col min="7421" max="7421" width="15" style="2" customWidth="1"/>
    <col min="7422" max="7422" width="13.85546875" style="2" customWidth="1"/>
    <col min="7423" max="7423" width="12.7109375" style="2" bestFit="1" customWidth="1"/>
    <col min="7424" max="7424" width="9.7109375" style="2" bestFit="1" customWidth="1"/>
    <col min="7425" max="7425" width="11.140625" style="2" customWidth="1"/>
    <col min="7426" max="7426" width="13.140625" style="2" customWidth="1"/>
    <col min="7427" max="7427" width="12.7109375" style="2" bestFit="1" customWidth="1"/>
    <col min="7428" max="7428" width="11.5703125" style="2" customWidth="1"/>
    <col min="7429" max="7429" width="14.7109375" style="2" customWidth="1"/>
    <col min="7430" max="7430" width="13.7109375" style="2" customWidth="1"/>
    <col min="7431" max="7431" width="12.7109375" style="2" bestFit="1" customWidth="1"/>
    <col min="7432" max="7432" width="9.7109375" style="2" bestFit="1" customWidth="1"/>
    <col min="7433" max="7433" width="11.42578125" style="2" customWidth="1"/>
    <col min="7434" max="7434" width="11.5703125" style="2" bestFit="1" customWidth="1"/>
    <col min="7435" max="7672" width="9.140625" style="2"/>
    <col min="7673" max="7673" width="6.7109375" style="2" bestFit="1" customWidth="1"/>
    <col min="7674" max="7674" width="74.5703125" style="2" customWidth="1"/>
    <col min="7675" max="7675" width="12.7109375" style="2" bestFit="1" customWidth="1"/>
    <col min="7676" max="7676" width="11.28515625" style="2" customWidth="1"/>
    <col min="7677" max="7677" width="15" style="2" customWidth="1"/>
    <col min="7678" max="7678" width="13.85546875" style="2" customWidth="1"/>
    <col min="7679" max="7679" width="12.7109375" style="2" bestFit="1" customWidth="1"/>
    <col min="7680" max="7680" width="9.7109375" style="2" bestFit="1" customWidth="1"/>
    <col min="7681" max="7681" width="11.140625" style="2" customWidth="1"/>
    <col min="7682" max="7682" width="13.140625" style="2" customWidth="1"/>
    <col min="7683" max="7683" width="12.7109375" style="2" bestFit="1" customWidth="1"/>
    <col min="7684" max="7684" width="11.5703125" style="2" customWidth="1"/>
    <col min="7685" max="7685" width="14.7109375" style="2" customWidth="1"/>
    <col min="7686" max="7686" width="13.7109375" style="2" customWidth="1"/>
    <col min="7687" max="7687" width="12.7109375" style="2" bestFit="1" customWidth="1"/>
    <col min="7688" max="7688" width="9.7109375" style="2" bestFit="1" customWidth="1"/>
    <col min="7689" max="7689" width="11.42578125" style="2" customWidth="1"/>
    <col min="7690" max="7690" width="11.5703125" style="2" bestFit="1" customWidth="1"/>
    <col min="7691" max="7928" width="9.140625" style="2"/>
    <col min="7929" max="7929" width="6.7109375" style="2" bestFit="1" customWidth="1"/>
    <col min="7930" max="7930" width="74.5703125" style="2" customWidth="1"/>
    <col min="7931" max="7931" width="12.7109375" style="2" bestFit="1" customWidth="1"/>
    <col min="7932" max="7932" width="11.28515625" style="2" customWidth="1"/>
    <col min="7933" max="7933" width="15" style="2" customWidth="1"/>
    <col min="7934" max="7934" width="13.85546875" style="2" customWidth="1"/>
    <col min="7935" max="7935" width="12.7109375" style="2" bestFit="1" customWidth="1"/>
    <col min="7936" max="7936" width="9.7109375" style="2" bestFit="1" customWidth="1"/>
    <col min="7937" max="7937" width="11.140625" style="2" customWidth="1"/>
    <col min="7938" max="7938" width="13.140625" style="2" customWidth="1"/>
    <col min="7939" max="7939" width="12.7109375" style="2" bestFit="1" customWidth="1"/>
    <col min="7940" max="7940" width="11.5703125" style="2" customWidth="1"/>
    <col min="7941" max="7941" width="14.7109375" style="2" customWidth="1"/>
    <col min="7942" max="7942" width="13.7109375" style="2" customWidth="1"/>
    <col min="7943" max="7943" width="12.7109375" style="2" bestFit="1" customWidth="1"/>
    <col min="7944" max="7944" width="9.7109375" style="2" bestFit="1" customWidth="1"/>
    <col min="7945" max="7945" width="11.42578125" style="2" customWidth="1"/>
    <col min="7946" max="7946" width="11.5703125" style="2" bestFit="1" customWidth="1"/>
    <col min="7947" max="8184" width="9.140625" style="2"/>
    <col min="8185" max="8185" width="6.7109375" style="2" bestFit="1" customWidth="1"/>
    <col min="8186" max="8186" width="74.5703125" style="2" customWidth="1"/>
    <col min="8187" max="8187" width="12.7109375" style="2" bestFit="1" customWidth="1"/>
    <col min="8188" max="8188" width="11.28515625" style="2" customWidth="1"/>
    <col min="8189" max="8189" width="15" style="2" customWidth="1"/>
    <col min="8190" max="8190" width="13.85546875" style="2" customWidth="1"/>
    <col min="8191" max="8191" width="12.7109375" style="2" bestFit="1" customWidth="1"/>
    <col min="8192" max="8192" width="9.7109375" style="2" bestFit="1" customWidth="1"/>
    <col min="8193" max="8193" width="11.140625" style="2" customWidth="1"/>
    <col min="8194" max="8194" width="13.140625" style="2" customWidth="1"/>
    <col min="8195" max="8195" width="12.7109375" style="2" bestFit="1" customWidth="1"/>
    <col min="8196" max="8196" width="11.5703125" style="2" customWidth="1"/>
    <col min="8197" max="8197" width="14.7109375" style="2" customWidth="1"/>
    <col min="8198" max="8198" width="13.7109375" style="2" customWidth="1"/>
    <col min="8199" max="8199" width="12.7109375" style="2" bestFit="1" customWidth="1"/>
    <col min="8200" max="8200" width="9.7109375" style="2" bestFit="1" customWidth="1"/>
    <col min="8201" max="8201" width="11.42578125" style="2" customWidth="1"/>
    <col min="8202" max="8202" width="11.5703125" style="2" bestFit="1" customWidth="1"/>
    <col min="8203" max="8440" width="9.140625" style="2"/>
    <col min="8441" max="8441" width="6.7109375" style="2" bestFit="1" customWidth="1"/>
    <col min="8442" max="8442" width="74.5703125" style="2" customWidth="1"/>
    <col min="8443" max="8443" width="12.7109375" style="2" bestFit="1" customWidth="1"/>
    <col min="8444" max="8444" width="11.28515625" style="2" customWidth="1"/>
    <col min="8445" max="8445" width="15" style="2" customWidth="1"/>
    <col min="8446" max="8446" width="13.85546875" style="2" customWidth="1"/>
    <col min="8447" max="8447" width="12.7109375" style="2" bestFit="1" customWidth="1"/>
    <col min="8448" max="8448" width="9.7109375" style="2" bestFit="1" customWidth="1"/>
    <col min="8449" max="8449" width="11.140625" style="2" customWidth="1"/>
    <col min="8450" max="8450" width="13.140625" style="2" customWidth="1"/>
    <col min="8451" max="8451" width="12.7109375" style="2" bestFit="1" customWidth="1"/>
    <col min="8452" max="8452" width="11.5703125" style="2" customWidth="1"/>
    <col min="8453" max="8453" width="14.7109375" style="2" customWidth="1"/>
    <col min="8454" max="8454" width="13.7109375" style="2" customWidth="1"/>
    <col min="8455" max="8455" width="12.7109375" style="2" bestFit="1" customWidth="1"/>
    <col min="8456" max="8456" width="9.7109375" style="2" bestFit="1" customWidth="1"/>
    <col min="8457" max="8457" width="11.42578125" style="2" customWidth="1"/>
    <col min="8458" max="8458" width="11.5703125" style="2" bestFit="1" customWidth="1"/>
    <col min="8459" max="8696" width="9.140625" style="2"/>
    <col min="8697" max="8697" width="6.7109375" style="2" bestFit="1" customWidth="1"/>
    <col min="8698" max="8698" width="74.5703125" style="2" customWidth="1"/>
    <col min="8699" max="8699" width="12.7109375" style="2" bestFit="1" customWidth="1"/>
    <col min="8700" max="8700" width="11.28515625" style="2" customWidth="1"/>
    <col min="8701" max="8701" width="15" style="2" customWidth="1"/>
    <col min="8702" max="8702" width="13.85546875" style="2" customWidth="1"/>
    <col min="8703" max="8703" width="12.7109375" style="2" bestFit="1" customWidth="1"/>
    <col min="8704" max="8704" width="9.7109375" style="2" bestFit="1" customWidth="1"/>
    <col min="8705" max="8705" width="11.140625" style="2" customWidth="1"/>
    <col min="8706" max="8706" width="13.140625" style="2" customWidth="1"/>
    <col min="8707" max="8707" width="12.7109375" style="2" bestFit="1" customWidth="1"/>
    <col min="8708" max="8708" width="11.5703125" style="2" customWidth="1"/>
    <col min="8709" max="8709" width="14.7109375" style="2" customWidth="1"/>
    <col min="8710" max="8710" width="13.7109375" style="2" customWidth="1"/>
    <col min="8711" max="8711" width="12.7109375" style="2" bestFit="1" customWidth="1"/>
    <col min="8712" max="8712" width="9.7109375" style="2" bestFit="1" customWidth="1"/>
    <col min="8713" max="8713" width="11.42578125" style="2" customWidth="1"/>
    <col min="8714" max="8714" width="11.5703125" style="2" bestFit="1" customWidth="1"/>
    <col min="8715" max="8952" width="9.140625" style="2"/>
    <col min="8953" max="8953" width="6.7109375" style="2" bestFit="1" customWidth="1"/>
    <col min="8954" max="8954" width="74.5703125" style="2" customWidth="1"/>
    <col min="8955" max="8955" width="12.7109375" style="2" bestFit="1" customWidth="1"/>
    <col min="8956" max="8956" width="11.28515625" style="2" customWidth="1"/>
    <col min="8957" max="8957" width="15" style="2" customWidth="1"/>
    <col min="8958" max="8958" width="13.85546875" style="2" customWidth="1"/>
    <col min="8959" max="8959" width="12.7109375" style="2" bestFit="1" customWidth="1"/>
    <col min="8960" max="8960" width="9.7109375" style="2" bestFit="1" customWidth="1"/>
    <col min="8961" max="8961" width="11.140625" style="2" customWidth="1"/>
    <col min="8962" max="8962" width="13.140625" style="2" customWidth="1"/>
    <col min="8963" max="8963" width="12.7109375" style="2" bestFit="1" customWidth="1"/>
    <col min="8964" max="8964" width="11.5703125" style="2" customWidth="1"/>
    <col min="8965" max="8965" width="14.7109375" style="2" customWidth="1"/>
    <col min="8966" max="8966" width="13.7109375" style="2" customWidth="1"/>
    <col min="8967" max="8967" width="12.7109375" style="2" bestFit="1" customWidth="1"/>
    <col min="8968" max="8968" width="9.7109375" style="2" bestFit="1" customWidth="1"/>
    <col min="8969" max="8969" width="11.42578125" style="2" customWidth="1"/>
    <col min="8970" max="8970" width="11.5703125" style="2" bestFit="1" customWidth="1"/>
    <col min="8971" max="9208" width="9.140625" style="2"/>
    <col min="9209" max="9209" width="6.7109375" style="2" bestFit="1" customWidth="1"/>
    <col min="9210" max="9210" width="74.5703125" style="2" customWidth="1"/>
    <col min="9211" max="9211" width="12.7109375" style="2" bestFit="1" customWidth="1"/>
    <col min="9212" max="9212" width="11.28515625" style="2" customWidth="1"/>
    <col min="9213" max="9213" width="15" style="2" customWidth="1"/>
    <col min="9214" max="9214" width="13.85546875" style="2" customWidth="1"/>
    <col min="9215" max="9215" width="12.7109375" style="2" bestFit="1" customWidth="1"/>
    <col min="9216" max="9216" width="9.7109375" style="2" bestFit="1" customWidth="1"/>
    <col min="9217" max="9217" width="11.140625" style="2" customWidth="1"/>
    <col min="9218" max="9218" width="13.140625" style="2" customWidth="1"/>
    <col min="9219" max="9219" width="12.7109375" style="2" bestFit="1" customWidth="1"/>
    <col min="9220" max="9220" width="11.5703125" style="2" customWidth="1"/>
    <col min="9221" max="9221" width="14.7109375" style="2" customWidth="1"/>
    <col min="9222" max="9222" width="13.7109375" style="2" customWidth="1"/>
    <col min="9223" max="9223" width="12.7109375" style="2" bestFit="1" customWidth="1"/>
    <col min="9224" max="9224" width="9.7109375" style="2" bestFit="1" customWidth="1"/>
    <col min="9225" max="9225" width="11.42578125" style="2" customWidth="1"/>
    <col min="9226" max="9226" width="11.5703125" style="2" bestFit="1" customWidth="1"/>
    <col min="9227" max="9464" width="9.140625" style="2"/>
    <col min="9465" max="9465" width="6.7109375" style="2" bestFit="1" customWidth="1"/>
    <col min="9466" max="9466" width="74.5703125" style="2" customWidth="1"/>
    <col min="9467" max="9467" width="12.7109375" style="2" bestFit="1" customWidth="1"/>
    <col min="9468" max="9468" width="11.28515625" style="2" customWidth="1"/>
    <col min="9469" max="9469" width="15" style="2" customWidth="1"/>
    <col min="9470" max="9470" width="13.85546875" style="2" customWidth="1"/>
    <col min="9471" max="9471" width="12.7109375" style="2" bestFit="1" customWidth="1"/>
    <col min="9472" max="9472" width="9.7109375" style="2" bestFit="1" customWidth="1"/>
    <col min="9473" max="9473" width="11.140625" style="2" customWidth="1"/>
    <col min="9474" max="9474" width="13.140625" style="2" customWidth="1"/>
    <col min="9475" max="9475" width="12.7109375" style="2" bestFit="1" customWidth="1"/>
    <col min="9476" max="9476" width="11.5703125" style="2" customWidth="1"/>
    <col min="9477" max="9477" width="14.7109375" style="2" customWidth="1"/>
    <col min="9478" max="9478" width="13.7109375" style="2" customWidth="1"/>
    <col min="9479" max="9479" width="12.7109375" style="2" bestFit="1" customWidth="1"/>
    <col min="9480" max="9480" width="9.7109375" style="2" bestFit="1" customWidth="1"/>
    <col min="9481" max="9481" width="11.42578125" style="2" customWidth="1"/>
    <col min="9482" max="9482" width="11.5703125" style="2" bestFit="1" customWidth="1"/>
    <col min="9483" max="9720" width="9.140625" style="2"/>
    <col min="9721" max="9721" width="6.7109375" style="2" bestFit="1" customWidth="1"/>
    <col min="9722" max="9722" width="74.5703125" style="2" customWidth="1"/>
    <col min="9723" max="9723" width="12.7109375" style="2" bestFit="1" customWidth="1"/>
    <col min="9724" max="9724" width="11.28515625" style="2" customWidth="1"/>
    <col min="9725" max="9725" width="15" style="2" customWidth="1"/>
    <col min="9726" max="9726" width="13.85546875" style="2" customWidth="1"/>
    <col min="9727" max="9727" width="12.7109375" style="2" bestFit="1" customWidth="1"/>
    <col min="9728" max="9728" width="9.7109375" style="2" bestFit="1" customWidth="1"/>
    <col min="9729" max="9729" width="11.140625" style="2" customWidth="1"/>
    <col min="9730" max="9730" width="13.140625" style="2" customWidth="1"/>
    <col min="9731" max="9731" width="12.7109375" style="2" bestFit="1" customWidth="1"/>
    <col min="9732" max="9732" width="11.5703125" style="2" customWidth="1"/>
    <col min="9733" max="9733" width="14.7109375" style="2" customWidth="1"/>
    <col min="9734" max="9734" width="13.7109375" style="2" customWidth="1"/>
    <col min="9735" max="9735" width="12.7109375" style="2" bestFit="1" customWidth="1"/>
    <col min="9736" max="9736" width="9.7109375" style="2" bestFit="1" customWidth="1"/>
    <col min="9737" max="9737" width="11.42578125" style="2" customWidth="1"/>
    <col min="9738" max="9738" width="11.5703125" style="2" bestFit="1" customWidth="1"/>
    <col min="9739" max="9976" width="9.140625" style="2"/>
    <col min="9977" max="9977" width="6.7109375" style="2" bestFit="1" customWidth="1"/>
    <col min="9978" max="9978" width="74.5703125" style="2" customWidth="1"/>
    <col min="9979" max="9979" width="12.7109375" style="2" bestFit="1" customWidth="1"/>
    <col min="9980" max="9980" width="11.28515625" style="2" customWidth="1"/>
    <col min="9981" max="9981" width="15" style="2" customWidth="1"/>
    <col min="9982" max="9982" width="13.85546875" style="2" customWidth="1"/>
    <col min="9983" max="9983" width="12.7109375" style="2" bestFit="1" customWidth="1"/>
    <col min="9984" max="9984" width="9.7109375" style="2" bestFit="1" customWidth="1"/>
    <col min="9985" max="9985" width="11.140625" style="2" customWidth="1"/>
    <col min="9986" max="9986" width="13.140625" style="2" customWidth="1"/>
    <col min="9987" max="9987" width="12.7109375" style="2" bestFit="1" customWidth="1"/>
    <col min="9988" max="9988" width="11.5703125" style="2" customWidth="1"/>
    <col min="9989" max="9989" width="14.7109375" style="2" customWidth="1"/>
    <col min="9990" max="9990" width="13.7109375" style="2" customWidth="1"/>
    <col min="9991" max="9991" width="12.7109375" style="2" bestFit="1" customWidth="1"/>
    <col min="9992" max="9992" width="9.7109375" style="2" bestFit="1" customWidth="1"/>
    <col min="9993" max="9993" width="11.42578125" style="2" customWidth="1"/>
    <col min="9994" max="9994" width="11.5703125" style="2" bestFit="1" customWidth="1"/>
    <col min="9995" max="10232" width="9.140625" style="2"/>
    <col min="10233" max="10233" width="6.7109375" style="2" bestFit="1" customWidth="1"/>
    <col min="10234" max="10234" width="74.5703125" style="2" customWidth="1"/>
    <col min="10235" max="10235" width="12.7109375" style="2" bestFit="1" customWidth="1"/>
    <col min="10236" max="10236" width="11.28515625" style="2" customWidth="1"/>
    <col min="10237" max="10237" width="15" style="2" customWidth="1"/>
    <col min="10238" max="10238" width="13.85546875" style="2" customWidth="1"/>
    <col min="10239" max="10239" width="12.7109375" style="2" bestFit="1" customWidth="1"/>
    <col min="10240" max="10240" width="9.7109375" style="2" bestFit="1" customWidth="1"/>
    <col min="10241" max="10241" width="11.140625" style="2" customWidth="1"/>
    <col min="10242" max="10242" width="13.140625" style="2" customWidth="1"/>
    <col min="10243" max="10243" width="12.7109375" style="2" bestFit="1" customWidth="1"/>
    <col min="10244" max="10244" width="11.5703125" style="2" customWidth="1"/>
    <col min="10245" max="10245" width="14.7109375" style="2" customWidth="1"/>
    <col min="10246" max="10246" width="13.7109375" style="2" customWidth="1"/>
    <col min="10247" max="10247" width="12.7109375" style="2" bestFit="1" customWidth="1"/>
    <col min="10248" max="10248" width="9.7109375" style="2" bestFit="1" customWidth="1"/>
    <col min="10249" max="10249" width="11.42578125" style="2" customWidth="1"/>
    <col min="10250" max="10250" width="11.5703125" style="2" bestFit="1" customWidth="1"/>
    <col min="10251" max="10488" width="9.140625" style="2"/>
    <col min="10489" max="10489" width="6.7109375" style="2" bestFit="1" customWidth="1"/>
    <col min="10490" max="10490" width="74.5703125" style="2" customWidth="1"/>
    <col min="10491" max="10491" width="12.7109375" style="2" bestFit="1" customWidth="1"/>
    <col min="10492" max="10492" width="11.28515625" style="2" customWidth="1"/>
    <col min="10493" max="10493" width="15" style="2" customWidth="1"/>
    <col min="10494" max="10494" width="13.85546875" style="2" customWidth="1"/>
    <col min="10495" max="10495" width="12.7109375" style="2" bestFit="1" customWidth="1"/>
    <col min="10496" max="10496" width="9.7109375" style="2" bestFit="1" customWidth="1"/>
    <col min="10497" max="10497" width="11.140625" style="2" customWidth="1"/>
    <col min="10498" max="10498" width="13.140625" style="2" customWidth="1"/>
    <col min="10499" max="10499" width="12.7109375" style="2" bestFit="1" customWidth="1"/>
    <col min="10500" max="10500" width="11.5703125" style="2" customWidth="1"/>
    <col min="10501" max="10501" width="14.7109375" style="2" customWidth="1"/>
    <col min="10502" max="10502" width="13.7109375" style="2" customWidth="1"/>
    <col min="10503" max="10503" width="12.7109375" style="2" bestFit="1" customWidth="1"/>
    <col min="10504" max="10504" width="9.7109375" style="2" bestFit="1" customWidth="1"/>
    <col min="10505" max="10505" width="11.42578125" style="2" customWidth="1"/>
    <col min="10506" max="10506" width="11.5703125" style="2" bestFit="1" customWidth="1"/>
    <col min="10507" max="10744" width="9.140625" style="2"/>
    <col min="10745" max="10745" width="6.7109375" style="2" bestFit="1" customWidth="1"/>
    <col min="10746" max="10746" width="74.5703125" style="2" customWidth="1"/>
    <col min="10747" max="10747" width="12.7109375" style="2" bestFit="1" customWidth="1"/>
    <col min="10748" max="10748" width="11.28515625" style="2" customWidth="1"/>
    <col min="10749" max="10749" width="15" style="2" customWidth="1"/>
    <col min="10750" max="10750" width="13.85546875" style="2" customWidth="1"/>
    <col min="10751" max="10751" width="12.7109375" style="2" bestFit="1" customWidth="1"/>
    <col min="10752" max="10752" width="9.7109375" style="2" bestFit="1" customWidth="1"/>
    <col min="10753" max="10753" width="11.140625" style="2" customWidth="1"/>
    <col min="10754" max="10754" width="13.140625" style="2" customWidth="1"/>
    <col min="10755" max="10755" width="12.7109375" style="2" bestFit="1" customWidth="1"/>
    <col min="10756" max="10756" width="11.5703125" style="2" customWidth="1"/>
    <col min="10757" max="10757" width="14.7109375" style="2" customWidth="1"/>
    <col min="10758" max="10758" width="13.7109375" style="2" customWidth="1"/>
    <col min="10759" max="10759" width="12.7109375" style="2" bestFit="1" customWidth="1"/>
    <col min="10760" max="10760" width="9.7109375" style="2" bestFit="1" customWidth="1"/>
    <col min="10761" max="10761" width="11.42578125" style="2" customWidth="1"/>
    <col min="10762" max="10762" width="11.5703125" style="2" bestFit="1" customWidth="1"/>
    <col min="10763" max="11000" width="9.140625" style="2"/>
    <col min="11001" max="11001" width="6.7109375" style="2" bestFit="1" customWidth="1"/>
    <col min="11002" max="11002" width="74.5703125" style="2" customWidth="1"/>
    <col min="11003" max="11003" width="12.7109375" style="2" bestFit="1" customWidth="1"/>
    <col min="11004" max="11004" width="11.28515625" style="2" customWidth="1"/>
    <col min="11005" max="11005" width="15" style="2" customWidth="1"/>
    <col min="11006" max="11006" width="13.85546875" style="2" customWidth="1"/>
    <col min="11007" max="11007" width="12.7109375" style="2" bestFit="1" customWidth="1"/>
    <col min="11008" max="11008" width="9.7109375" style="2" bestFit="1" customWidth="1"/>
    <col min="11009" max="11009" width="11.140625" style="2" customWidth="1"/>
    <col min="11010" max="11010" width="13.140625" style="2" customWidth="1"/>
    <col min="11011" max="11011" width="12.7109375" style="2" bestFit="1" customWidth="1"/>
    <col min="11012" max="11012" width="11.5703125" style="2" customWidth="1"/>
    <col min="11013" max="11013" width="14.7109375" style="2" customWidth="1"/>
    <col min="11014" max="11014" width="13.7109375" style="2" customWidth="1"/>
    <col min="11015" max="11015" width="12.7109375" style="2" bestFit="1" customWidth="1"/>
    <col min="11016" max="11016" width="9.7109375" style="2" bestFit="1" customWidth="1"/>
    <col min="11017" max="11017" width="11.42578125" style="2" customWidth="1"/>
    <col min="11018" max="11018" width="11.5703125" style="2" bestFit="1" customWidth="1"/>
    <col min="11019" max="11256" width="9.140625" style="2"/>
    <col min="11257" max="11257" width="6.7109375" style="2" bestFit="1" customWidth="1"/>
    <col min="11258" max="11258" width="74.5703125" style="2" customWidth="1"/>
    <col min="11259" max="11259" width="12.7109375" style="2" bestFit="1" customWidth="1"/>
    <col min="11260" max="11260" width="11.28515625" style="2" customWidth="1"/>
    <col min="11261" max="11261" width="15" style="2" customWidth="1"/>
    <col min="11262" max="11262" width="13.85546875" style="2" customWidth="1"/>
    <col min="11263" max="11263" width="12.7109375" style="2" bestFit="1" customWidth="1"/>
    <col min="11264" max="11264" width="9.7109375" style="2" bestFit="1" customWidth="1"/>
    <col min="11265" max="11265" width="11.140625" style="2" customWidth="1"/>
    <col min="11266" max="11266" width="13.140625" style="2" customWidth="1"/>
    <col min="11267" max="11267" width="12.7109375" style="2" bestFit="1" customWidth="1"/>
    <col min="11268" max="11268" width="11.5703125" style="2" customWidth="1"/>
    <col min="11269" max="11269" width="14.7109375" style="2" customWidth="1"/>
    <col min="11270" max="11270" width="13.7109375" style="2" customWidth="1"/>
    <col min="11271" max="11271" width="12.7109375" style="2" bestFit="1" customWidth="1"/>
    <col min="11272" max="11272" width="9.7109375" style="2" bestFit="1" customWidth="1"/>
    <col min="11273" max="11273" width="11.42578125" style="2" customWidth="1"/>
    <col min="11274" max="11274" width="11.5703125" style="2" bestFit="1" customWidth="1"/>
    <col min="11275" max="11512" width="9.140625" style="2"/>
    <col min="11513" max="11513" width="6.7109375" style="2" bestFit="1" customWidth="1"/>
    <col min="11514" max="11514" width="74.5703125" style="2" customWidth="1"/>
    <col min="11515" max="11515" width="12.7109375" style="2" bestFit="1" customWidth="1"/>
    <col min="11516" max="11516" width="11.28515625" style="2" customWidth="1"/>
    <col min="11517" max="11517" width="15" style="2" customWidth="1"/>
    <col min="11518" max="11518" width="13.85546875" style="2" customWidth="1"/>
    <col min="11519" max="11519" width="12.7109375" style="2" bestFit="1" customWidth="1"/>
    <col min="11520" max="11520" width="9.7109375" style="2" bestFit="1" customWidth="1"/>
    <col min="11521" max="11521" width="11.140625" style="2" customWidth="1"/>
    <col min="11522" max="11522" width="13.140625" style="2" customWidth="1"/>
    <col min="11523" max="11523" width="12.7109375" style="2" bestFit="1" customWidth="1"/>
    <col min="11524" max="11524" width="11.5703125" style="2" customWidth="1"/>
    <col min="11525" max="11525" width="14.7109375" style="2" customWidth="1"/>
    <col min="11526" max="11526" width="13.7109375" style="2" customWidth="1"/>
    <col min="11527" max="11527" width="12.7109375" style="2" bestFit="1" customWidth="1"/>
    <col min="11528" max="11528" width="9.7109375" style="2" bestFit="1" customWidth="1"/>
    <col min="11529" max="11529" width="11.42578125" style="2" customWidth="1"/>
    <col min="11530" max="11530" width="11.5703125" style="2" bestFit="1" customWidth="1"/>
    <col min="11531" max="11768" width="9.140625" style="2"/>
    <col min="11769" max="11769" width="6.7109375" style="2" bestFit="1" customWidth="1"/>
    <col min="11770" max="11770" width="74.5703125" style="2" customWidth="1"/>
    <col min="11771" max="11771" width="12.7109375" style="2" bestFit="1" customWidth="1"/>
    <col min="11772" max="11772" width="11.28515625" style="2" customWidth="1"/>
    <col min="11773" max="11773" width="15" style="2" customWidth="1"/>
    <col min="11774" max="11774" width="13.85546875" style="2" customWidth="1"/>
    <col min="11775" max="11775" width="12.7109375" style="2" bestFit="1" customWidth="1"/>
    <col min="11776" max="11776" width="9.7109375" style="2" bestFit="1" customWidth="1"/>
    <col min="11777" max="11777" width="11.140625" style="2" customWidth="1"/>
    <col min="11778" max="11778" width="13.140625" style="2" customWidth="1"/>
    <col min="11779" max="11779" width="12.7109375" style="2" bestFit="1" customWidth="1"/>
    <col min="11780" max="11780" width="11.5703125" style="2" customWidth="1"/>
    <col min="11781" max="11781" width="14.7109375" style="2" customWidth="1"/>
    <col min="11782" max="11782" width="13.7109375" style="2" customWidth="1"/>
    <col min="11783" max="11783" width="12.7109375" style="2" bestFit="1" customWidth="1"/>
    <col min="11784" max="11784" width="9.7109375" style="2" bestFit="1" customWidth="1"/>
    <col min="11785" max="11785" width="11.42578125" style="2" customWidth="1"/>
    <col min="11786" max="11786" width="11.5703125" style="2" bestFit="1" customWidth="1"/>
    <col min="11787" max="12024" width="9.140625" style="2"/>
    <col min="12025" max="12025" width="6.7109375" style="2" bestFit="1" customWidth="1"/>
    <col min="12026" max="12026" width="74.5703125" style="2" customWidth="1"/>
    <col min="12027" max="12027" width="12.7109375" style="2" bestFit="1" customWidth="1"/>
    <col min="12028" max="12028" width="11.28515625" style="2" customWidth="1"/>
    <col min="12029" max="12029" width="15" style="2" customWidth="1"/>
    <col min="12030" max="12030" width="13.85546875" style="2" customWidth="1"/>
    <col min="12031" max="12031" width="12.7109375" style="2" bestFit="1" customWidth="1"/>
    <col min="12032" max="12032" width="9.7109375" style="2" bestFit="1" customWidth="1"/>
    <col min="12033" max="12033" width="11.140625" style="2" customWidth="1"/>
    <col min="12034" max="12034" width="13.140625" style="2" customWidth="1"/>
    <col min="12035" max="12035" width="12.7109375" style="2" bestFit="1" customWidth="1"/>
    <col min="12036" max="12036" width="11.5703125" style="2" customWidth="1"/>
    <col min="12037" max="12037" width="14.7109375" style="2" customWidth="1"/>
    <col min="12038" max="12038" width="13.7109375" style="2" customWidth="1"/>
    <col min="12039" max="12039" width="12.7109375" style="2" bestFit="1" customWidth="1"/>
    <col min="12040" max="12040" width="9.7109375" style="2" bestFit="1" customWidth="1"/>
    <col min="12041" max="12041" width="11.42578125" style="2" customWidth="1"/>
    <col min="12042" max="12042" width="11.5703125" style="2" bestFit="1" customWidth="1"/>
    <col min="12043" max="12280" width="9.140625" style="2"/>
    <col min="12281" max="12281" width="6.7109375" style="2" bestFit="1" customWidth="1"/>
    <col min="12282" max="12282" width="74.5703125" style="2" customWidth="1"/>
    <col min="12283" max="12283" width="12.7109375" style="2" bestFit="1" customWidth="1"/>
    <col min="12284" max="12284" width="11.28515625" style="2" customWidth="1"/>
    <col min="12285" max="12285" width="15" style="2" customWidth="1"/>
    <col min="12286" max="12286" width="13.85546875" style="2" customWidth="1"/>
    <col min="12287" max="12287" width="12.7109375" style="2" bestFit="1" customWidth="1"/>
    <col min="12288" max="12288" width="9.7109375" style="2" bestFit="1" customWidth="1"/>
    <col min="12289" max="12289" width="11.140625" style="2" customWidth="1"/>
    <col min="12290" max="12290" width="13.140625" style="2" customWidth="1"/>
    <col min="12291" max="12291" width="12.7109375" style="2" bestFit="1" customWidth="1"/>
    <col min="12292" max="12292" width="11.5703125" style="2" customWidth="1"/>
    <col min="12293" max="12293" width="14.7109375" style="2" customWidth="1"/>
    <col min="12294" max="12294" width="13.7109375" style="2" customWidth="1"/>
    <col min="12295" max="12295" width="12.7109375" style="2" bestFit="1" customWidth="1"/>
    <col min="12296" max="12296" width="9.7109375" style="2" bestFit="1" customWidth="1"/>
    <col min="12297" max="12297" width="11.42578125" style="2" customWidth="1"/>
    <col min="12298" max="12298" width="11.5703125" style="2" bestFit="1" customWidth="1"/>
    <col min="12299" max="12536" width="9.140625" style="2"/>
    <col min="12537" max="12537" width="6.7109375" style="2" bestFit="1" customWidth="1"/>
    <col min="12538" max="12538" width="74.5703125" style="2" customWidth="1"/>
    <col min="12539" max="12539" width="12.7109375" style="2" bestFit="1" customWidth="1"/>
    <col min="12540" max="12540" width="11.28515625" style="2" customWidth="1"/>
    <col min="12541" max="12541" width="15" style="2" customWidth="1"/>
    <col min="12542" max="12542" width="13.85546875" style="2" customWidth="1"/>
    <col min="12543" max="12543" width="12.7109375" style="2" bestFit="1" customWidth="1"/>
    <col min="12544" max="12544" width="9.7109375" style="2" bestFit="1" customWidth="1"/>
    <col min="12545" max="12545" width="11.140625" style="2" customWidth="1"/>
    <col min="12546" max="12546" width="13.140625" style="2" customWidth="1"/>
    <col min="12547" max="12547" width="12.7109375" style="2" bestFit="1" customWidth="1"/>
    <col min="12548" max="12548" width="11.5703125" style="2" customWidth="1"/>
    <col min="12549" max="12549" width="14.7109375" style="2" customWidth="1"/>
    <col min="12550" max="12550" width="13.7109375" style="2" customWidth="1"/>
    <col min="12551" max="12551" width="12.7109375" style="2" bestFit="1" customWidth="1"/>
    <col min="12552" max="12552" width="9.7109375" style="2" bestFit="1" customWidth="1"/>
    <col min="12553" max="12553" width="11.42578125" style="2" customWidth="1"/>
    <col min="12554" max="12554" width="11.5703125" style="2" bestFit="1" customWidth="1"/>
    <col min="12555" max="12792" width="9.140625" style="2"/>
    <col min="12793" max="12793" width="6.7109375" style="2" bestFit="1" customWidth="1"/>
    <col min="12794" max="12794" width="74.5703125" style="2" customWidth="1"/>
    <col min="12795" max="12795" width="12.7109375" style="2" bestFit="1" customWidth="1"/>
    <col min="12796" max="12796" width="11.28515625" style="2" customWidth="1"/>
    <col min="12797" max="12797" width="15" style="2" customWidth="1"/>
    <col min="12798" max="12798" width="13.85546875" style="2" customWidth="1"/>
    <col min="12799" max="12799" width="12.7109375" style="2" bestFit="1" customWidth="1"/>
    <col min="12800" max="12800" width="9.7109375" style="2" bestFit="1" customWidth="1"/>
    <col min="12801" max="12801" width="11.140625" style="2" customWidth="1"/>
    <col min="12802" max="12802" width="13.140625" style="2" customWidth="1"/>
    <col min="12803" max="12803" width="12.7109375" style="2" bestFit="1" customWidth="1"/>
    <col min="12804" max="12804" width="11.5703125" style="2" customWidth="1"/>
    <col min="12805" max="12805" width="14.7109375" style="2" customWidth="1"/>
    <col min="12806" max="12806" width="13.7109375" style="2" customWidth="1"/>
    <col min="12807" max="12807" width="12.7109375" style="2" bestFit="1" customWidth="1"/>
    <col min="12808" max="12808" width="9.7109375" style="2" bestFit="1" customWidth="1"/>
    <col min="12809" max="12809" width="11.42578125" style="2" customWidth="1"/>
    <col min="12810" max="12810" width="11.5703125" style="2" bestFit="1" customWidth="1"/>
    <col min="12811" max="13048" width="9.140625" style="2"/>
    <col min="13049" max="13049" width="6.7109375" style="2" bestFit="1" customWidth="1"/>
    <col min="13050" max="13050" width="74.5703125" style="2" customWidth="1"/>
    <col min="13051" max="13051" width="12.7109375" style="2" bestFit="1" customWidth="1"/>
    <col min="13052" max="13052" width="11.28515625" style="2" customWidth="1"/>
    <col min="13053" max="13053" width="15" style="2" customWidth="1"/>
    <col min="13054" max="13054" width="13.85546875" style="2" customWidth="1"/>
    <col min="13055" max="13055" width="12.7109375" style="2" bestFit="1" customWidth="1"/>
    <col min="13056" max="13056" width="9.7109375" style="2" bestFit="1" customWidth="1"/>
    <col min="13057" max="13057" width="11.140625" style="2" customWidth="1"/>
    <col min="13058" max="13058" width="13.140625" style="2" customWidth="1"/>
    <col min="13059" max="13059" width="12.7109375" style="2" bestFit="1" customWidth="1"/>
    <col min="13060" max="13060" width="11.5703125" style="2" customWidth="1"/>
    <col min="13061" max="13061" width="14.7109375" style="2" customWidth="1"/>
    <col min="13062" max="13062" width="13.7109375" style="2" customWidth="1"/>
    <col min="13063" max="13063" width="12.7109375" style="2" bestFit="1" customWidth="1"/>
    <col min="13064" max="13064" width="9.7109375" style="2" bestFit="1" customWidth="1"/>
    <col min="13065" max="13065" width="11.42578125" style="2" customWidth="1"/>
    <col min="13066" max="13066" width="11.5703125" style="2" bestFit="1" customWidth="1"/>
    <col min="13067" max="13304" width="9.140625" style="2"/>
    <col min="13305" max="13305" width="6.7109375" style="2" bestFit="1" customWidth="1"/>
    <col min="13306" max="13306" width="74.5703125" style="2" customWidth="1"/>
    <col min="13307" max="13307" width="12.7109375" style="2" bestFit="1" customWidth="1"/>
    <col min="13308" max="13308" width="11.28515625" style="2" customWidth="1"/>
    <col min="13309" max="13309" width="15" style="2" customWidth="1"/>
    <col min="13310" max="13310" width="13.85546875" style="2" customWidth="1"/>
    <col min="13311" max="13311" width="12.7109375" style="2" bestFit="1" customWidth="1"/>
    <col min="13312" max="13312" width="9.7109375" style="2" bestFit="1" customWidth="1"/>
    <col min="13313" max="13313" width="11.140625" style="2" customWidth="1"/>
    <col min="13314" max="13314" width="13.140625" style="2" customWidth="1"/>
    <col min="13315" max="13315" width="12.7109375" style="2" bestFit="1" customWidth="1"/>
    <col min="13316" max="13316" width="11.5703125" style="2" customWidth="1"/>
    <col min="13317" max="13317" width="14.7109375" style="2" customWidth="1"/>
    <col min="13318" max="13318" width="13.7109375" style="2" customWidth="1"/>
    <col min="13319" max="13319" width="12.7109375" style="2" bestFit="1" customWidth="1"/>
    <col min="13320" max="13320" width="9.7109375" style="2" bestFit="1" customWidth="1"/>
    <col min="13321" max="13321" width="11.42578125" style="2" customWidth="1"/>
    <col min="13322" max="13322" width="11.5703125" style="2" bestFit="1" customWidth="1"/>
    <col min="13323" max="13560" width="9.140625" style="2"/>
    <col min="13561" max="13561" width="6.7109375" style="2" bestFit="1" customWidth="1"/>
    <col min="13562" max="13562" width="74.5703125" style="2" customWidth="1"/>
    <col min="13563" max="13563" width="12.7109375" style="2" bestFit="1" customWidth="1"/>
    <col min="13564" max="13564" width="11.28515625" style="2" customWidth="1"/>
    <col min="13565" max="13565" width="15" style="2" customWidth="1"/>
    <col min="13566" max="13566" width="13.85546875" style="2" customWidth="1"/>
    <col min="13567" max="13567" width="12.7109375" style="2" bestFit="1" customWidth="1"/>
    <col min="13568" max="13568" width="9.7109375" style="2" bestFit="1" customWidth="1"/>
    <col min="13569" max="13569" width="11.140625" style="2" customWidth="1"/>
    <col min="13570" max="13570" width="13.140625" style="2" customWidth="1"/>
    <col min="13571" max="13571" width="12.7109375" style="2" bestFit="1" customWidth="1"/>
    <col min="13572" max="13572" width="11.5703125" style="2" customWidth="1"/>
    <col min="13573" max="13573" width="14.7109375" style="2" customWidth="1"/>
    <col min="13574" max="13574" width="13.7109375" style="2" customWidth="1"/>
    <col min="13575" max="13575" width="12.7109375" style="2" bestFit="1" customWidth="1"/>
    <col min="13576" max="13576" width="9.7109375" style="2" bestFit="1" customWidth="1"/>
    <col min="13577" max="13577" width="11.42578125" style="2" customWidth="1"/>
    <col min="13578" max="13578" width="11.5703125" style="2" bestFit="1" customWidth="1"/>
    <col min="13579" max="13816" width="9.140625" style="2"/>
    <col min="13817" max="13817" width="6.7109375" style="2" bestFit="1" customWidth="1"/>
    <col min="13818" max="13818" width="74.5703125" style="2" customWidth="1"/>
    <col min="13819" max="13819" width="12.7109375" style="2" bestFit="1" customWidth="1"/>
    <col min="13820" max="13820" width="11.28515625" style="2" customWidth="1"/>
    <col min="13821" max="13821" width="15" style="2" customWidth="1"/>
    <col min="13822" max="13822" width="13.85546875" style="2" customWidth="1"/>
    <col min="13823" max="13823" width="12.7109375" style="2" bestFit="1" customWidth="1"/>
    <col min="13824" max="13824" width="9.7109375" style="2" bestFit="1" customWidth="1"/>
    <col min="13825" max="13825" width="11.140625" style="2" customWidth="1"/>
    <col min="13826" max="13826" width="13.140625" style="2" customWidth="1"/>
    <col min="13827" max="13827" width="12.7109375" style="2" bestFit="1" customWidth="1"/>
    <col min="13828" max="13828" width="11.5703125" style="2" customWidth="1"/>
    <col min="13829" max="13829" width="14.7109375" style="2" customWidth="1"/>
    <col min="13830" max="13830" width="13.7109375" style="2" customWidth="1"/>
    <col min="13831" max="13831" width="12.7109375" style="2" bestFit="1" customWidth="1"/>
    <col min="13832" max="13832" width="9.7109375" style="2" bestFit="1" customWidth="1"/>
    <col min="13833" max="13833" width="11.42578125" style="2" customWidth="1"/>
    <col min="13834" max="13834" width="11.5703125" style="2" bestFit="1" customWidth="1"/>
    <col min="13835" max="14072" width="9.140625" style="2"/>
    <col min="14073" max="14073" width="6.7109375" style="2" bestFit="1" customWidth="1"/>
    <col min="14074" max="14074" width="74.5703125" style="2" customWidth="1"/>
    <col min="14075" max="14075" width="12.7109375" style="2" bestFit="1" customWidth="1"/>
    <col min="14076" max="14076" width="11.28515625" style="2" customWidth="1"/>
    <col min="14077" max="14077" width="15" style="2" customWidth="1"/>
    <col min="14078" max="14078" width="13.85546875" style="2" customWidth="1"/>
    <col min="14079" max="14079" width="12.7109375" style="2" bestFit="1" customWidth="1"/>
    <col min="14080" max="14080" width="9.7109375" style="2" bestFit="1" customWidth="1"/>
    <col min="14081" max="14081" width="11.140625" style="2" customWidth="1"/>
    <col min="14082" max="14082" width="13.140625" style="2" customWidth="1"/>
    <col min="14083" max="14083" width="12.7109375" style="2" bestFit="1" customWidth="1"/>
    <col min="14084" max="14084" width="11.5703125" style="2" customWidth="1"/>
    <col min="14085" max="14085" width="14.7109375" style="2" customWidth="1"/>
    <col min="14086" max="14086" width="13.7109375" style="2" customWidth="1"/>
    <col min="14087" max="14087" width="12.7109375" style="2" bestFit="1" customWidth="1"/>
    <col min="14088" max="14088" width="9.7109375" style="2" bestFit="1" customWidth="1"/>
    <col min="14089" max="14089" width="11.42578125" style="2" customWidth="1"/>
    <col min="14090" max="14090" width="11.5703125" style="2" bestFit="1" customWidth="1"/>
    <col min="14091" max="14328" width="9.140625" style="2"/>
    <col min="14329" max="14329" width="6.7109375" style="2" bestFit="1" customWidth="1"/>
    <col min="14330" max="14330" width="74.5703125" style="2" customWidth="1"/>
    <col min="14331" max="14331" width="12.7109375" style="2" bestFit="1" customWidth="1"/>
    <col min="14332" max="14332" width="11.28515625" style="2" customWidth="1"/>
    <col min="14333" max="14333" width="15" style="2" customWidth="1"/>
    <col min="14334" max="14334" width="13.85546875" style="2" customWidth="1"/>
    <col min="14335" max="14335" width="12.7109375" style="2" bestFit="1" customWidth="1"/>
    <col min="14336" max="14336" width="9.7109375" style="2" bestFit="1" customWidth="1"/>
    <col min="14337" max="14337" width="11.140625" style="2" customWidth="1"/>
    <col min="14338" max="14338" width="13.140625" style="2" customWidth="1"/>
    <col min="14339" max="14339" width="12.7109375" style="2" bestFit="1" customWidth="1"/>
    <col min="14340" max="14340" width="11.5703125" style="2" customWidth="1"/>
    <col min="14341" max="14341" width="14.7109375" style="2" customWidth="1"/>
    <col min="14342" max="14342" width="13.7109375" style="2" customWidth="1"/>
    <col min="14343" max="14343" width="12.7109375" style="2" bestFit="1" customWidth="1"/>
    <col min="14344" max="14344" width="9.7109375" style="2" bestFit="1" customWidth="1"/>
    <col min="14345" max="14345" width="11.42578125" style="2" customWidth="1"/>
    <col min="14346" max="14346" width="11.5703125" style="2" bestFit="1" customWidth="1"/>
    <col min="14347" max="14584" width="9.140625" style="2"/>
    <col min="14585" max="14585" width="6.7109375" style="2" bestFit="1" customWidth="1"/>
    <col min="14586" max="14586" width="74.5703125" style="2" customWidth="1"/>
    <col min="14587" max="14587" width="12.7109375" style="2" bestFit="1" customWidth="1"/>
    <col min="14588" max="14588" width="11.28515625" style="2" customWidth="1"/>
    <col min="14589" max="14589" width="15" style="2" customWidth="1"/>
    <col min="14590" max="14590" width="13.85546875" style="2" customWidth="1"/>
    <col min="14591" max="14591" width="12.7109375" style="2" bestFit="1" customWidth="1"/>
    <col min="14592" max="14592" width="9.7109375" style="2" bestFit="1" customWidth="1"/>
    <col min="14593" max="14593" width="11.140625" style="2" customWidth="1"/>
    <col min="14594" max="14594" width="13.140625" style="2" customWidth="1"/>
    <col min="14595" max="14595" width="12.7109375" style="2" bestFit="1" customWidth="1"/>
    <col min="14596" max="14596" width="11.5703125" style="2" customWidth="1"/>
    <col min="14597" max="14597" width="14.7109375" style="2" customWidth="1"/>
    <col min="14598" max="14598" width="13.7109375" style="2" customWidth="1"/>
    <col min="14599" max="14599" width="12.7109375" style="2" bestFit="1" customWidth="1"/>
    <col min="14600" max="14600" width="9.7109375" style="2" bestFit="1" customWidth="1"/>
    <col min="14601" max="14601" width="11.42578125" style="2" customWidth="1"/>
    <col min="14602" max="14602" width="11.5703125" style="2" bestFit="1" customWidth="1"/>
    <col min="14603" max="14840" width="9.140625" style="2"/>
    <col min="14841" max="14841" width="6.7109375" style="2" bestFit="1" customWidth="1"/>
    <col min="14842" max="14842" width="74.5703125" style="2" customWidth="1"/>
    <col min="14843" max="14843" width="12.7109375" style="2" bestFit="1" customWidth="1"/>
    <col min="14844" max="14844" width="11.28515625" style="2" customWidth="1"/>
    <col min="14845" max="14845" width="15" style="2" customWidth="1"/>
    <col min="14846" max="14846" width="13.85546875" style="2" customWidth="1"/>
    <col min="14847" max="14847" width="12.7109375" style="2" bestFit="1" customWidth="1"/>
    <col min="14848" max="14848" width="9.7109375" style="2" bestFit="1" customWidth="1"/>
    <col min="14849" max="14849" width="11.140625" style="2" customWidth="1"/>
    <col min="14850" max="14850" width="13.140625" style="2" customWidth="1"/>
    <col min="14851" max="14851" width="12.7109375" style="2" bestFit="1" customWidth="1"/>
    <col min="14852" max="14852" width="11.5703125" style="2" customWidth="1"/>
    <col min="14853" max="14853" width="14.7109375" style="2" customWidth="1"/>
    <col min="14854" max="14854" width="13.7109375" style="2" customWidth="1"/>
    <col min="14855" max="14855" width="12.7109375" style="2" bestFit="1" customWidth="1"/>
    <col min="14856" max="14856" width="9.7109375" style="2" bestFit="1" customWidth="1"/>
    <col min="14857" max="14857" width="11.42578125" style="2" customWidth="1"/>
    <col min="14858" max="14858" width="11.5703125" style="2" bestFit="1" customWidth="1"/>
    <col min="14859" max="15096" width="9.140625" style="2"/>
    <col min="15097" max="15097" width="6.7109375" style="2" bestFit="1" customWidth="1"/>
    <col min="15098" max="15098" width="74.5703125" style="2" customWidth="1"/>
    <col min="15099" max="15099" width="12.7109375" style="2" bestFit="1" customWidth="1"/>
    <col min="15100" max="15100" width="11.28515625" style="2" customWidth="1"/>
    <col min="15101" max="15101" width="15" style="2" customWidth="1"/>
    <col min="15102" max="15102" width="13.85546875" style="2" customWidth="1"/>
    <col min="15103" max="15103" width="12.7109375" style="2" bestFit="1" customWidth="1"/>
    <col min="15104" max="15104" width="9.7109375" style="2" bestFit="1" customWidth="1"/>
    <col min="15105" max="15105" width="11.140625" style="2" customWidth="1"/>
    <col min="15106" max="15106" width="13.140625" style="2" customWidth="1"/>
    <col min="15107" max="15107" width="12.7109375" style="2" bestFit="1" customWidth="1"/>
    <col min="15108" max="15108" width="11.5703125" style="2" customWidth="1"/>
    <col min="15109" max="15109" width="14.7109375" style="2" customWidth="1"/>
    <col min="15110" max="15110" width="13.7109375" style="2" customWidth="1"/>
    <col min="15111" max="15111" width="12.7109375" style="2" bestFit="1" customWidth="1"/>
    <col min="15112" max="15112" width="9.7109375" style="2" bestFit="1" customWidth="1"/>
    <col min="15113" max="15113" width="11.42578125" style="2" customWidth="1"/>
    <col min="15114" max="15114" width="11.5703125" style="2" bestFit="1" customWidth="1"/>
    <col min="15115" max="15352" width="9.140625" style="2"/>
    <col min="15353" max="15353" width="6.7109375" style="2" bestFit="1" customWidth="1"/>
    <col min="15354" max="15354" width="74.5703125" style="2" customWidth="1"/>
    <col min="15355" max="15355" width="12.7109375" style="2" bestFit="1" customWidth="1"/>
    <col min="15356" max="15356" width="11.28515625" style="2" customWidth="1"/>
    <col min="15357" max="15357" width="15" style="2" customWidth="1"/>
    <col min="15358" max="15358" width="13.85546875" style="2" customWidth="1"/>
    <col min="15359" max="15359" width="12.7109375" style="2" bestFit="1" customWidth="1"/>
    <col min="15360" max="15360" width="9.7109375" style="2" bestFit="1" customWidth="1"/>
    <col min="15361" max="15361" width="11.140625" style="2" customWidth="1"/>
    <col min="15362" max="15362" width="13.140625" style="2" customWidth="1"/>
    <col min="15363" max="15363" width="12.7109375" style="2" bestFit="1" customWidth="1"/>
    <col min="15364" max="15364" width="11.5703125" style="2" customWidth="1"/>
    <col min="15365" max="15365" width="14.7109375" style="2" customWidth="1"/>
    <col min="15366" max="15366" width="13.7109375" style="2" customWidth="1"/>
    <col min="15367" max="15367" width="12.7109375" style="2" bestFit="1" customWidth="1"/>
    <col min="15368" max="15368" width="9.7109375" style="2" bestFit="1" customWidth="1"/>
    <col min="15369" max="15369" width="11.42578125" style="2" customWidth="1"/>
    <col min="15370" max="15370" width="11.5703125" style="2" bestFit="1" customWidth="1"/>
    <col min="15371" max="15608" width="9.140625" style="2"/>
    <col min="15609" max="15609" width="6.7109375" style="2" bestFit="1" customWidth="1"/>
    <col min="15610" max="15610" width="74.5703125" style="2" customWidth="1"/>
    <col min="15611" max="15611" width="12.7109375" style="2" bestFit="1" customWidth="1"/>
    <col min="15612" max="15612" width="11.28515625" style="2" customWidth="1"/>
    <col min="15613" max="15613" width="15" style="2" customWidth="1"/>
    <col min="15614" max="15614" width="13.85546875" style="2" customWidth="1"/>
    <col min="15615" max="15615" width="12.7109375" style="2" bestFit="1" customWidth="1"/>
    <col min="15616" max="15616" width="9.7109375" style="2" bestFit="1" customWidth="1"/>
    <col min="15617" max="15617" width="11.140625" style="2" customWidth="1"/>
    <col min="15618" max="15618" width="13.140625" style="2" customWidth="1"/>
    <col min="15619" max="15619" width="12.7109375" style="2" bestFit="1" customWidth="1"/>
    <col min="15620" max="15620" width="11.5703125" style="2" customWidth="1"/>
    <col min="15621" max="15621" width="14.7109375" style="2" customWidth="1"/>
    <col min="15622" max="15622" width="13.7109375" style="2" customWidth="1"/>
    <col min="15623" max="15623" width="12.7109375" style="2" bestFit="1" customWidth="1"/>
    <col min="15624" max="15624" width="9.7109375" style="2" bestFit="1" customWidth="1"/>
    <col min="15625" max="15625" width="11.42578125" style="2" customWidth="1"/>
    <col min="15626" max="15626" width="11.5703125" style="2" bestFit="1" customWidth="1"/>
    <col min="15627" max="15864" width="9.140625" style="2"/>
    <col min="15865" max="15865" width="6.7109375" style="2" bestFit="1" customWidth="1"/>
    <col min="15866" max="15866" width="74.5703125" style="2" customWidth="1"/>
    <col min="15867" max="15867" width="12.7109375" style="2" bestFit="1" customWidth="1"/>
    <col min="15868" max="15868" width="11.28515625" style="2" customWidth="1"/>
    <col min="15869" max="15869" width="15" style="2" customWidth="1"/>
    <col min="15870" max="15870" width="13.85546875" style="2" customWidth="1"/>
    <col min="15871" max="15871" width="12.7109375" style="2" bestFit="1" customWidth="1"/>
    <col min="15872" max="15872" width="9.7109375" style="2" bestFit="1" customWidth="1"/>
    <col min="15873" max="15873" width="11.140625" style="2" customWidth="1"/>
    <col min="15874" max="15874" width="13.140625" style="2" customWidth="1"/>
    <col min="15875" max="15875" width="12.7109375" style="2" bestFit="1" customWidth="1"/>
    <col min="15876" max="15876" width="11.5703125" style="2" customWidth="1"/>
    <col min="15877" max="15877" width="14.7109375" style="2" customWidth="1"/>
    <col min="15878" max="15878" width="13.7109375" style="2" customWidth="1"/>
    <col min="15879" max="15879" width="12.7109375" style="2" bestFit="1" customWidth="1"/>
    <col min="15880" max="15880" width="9.7109375" style="2" bestFit="1" customWidth="1"/>
    <col min="15881" max="15881" width="11.42578125" style="2" customWidth="1"/>
    <col min="15882" max="15882" width="11.5703125" style="2" bestFit="1" customWidth="1"/>
    <col min="15883" max="16120" width="9.140625" style="2"/>
    <col min="16121" max="16121" width="6.7109375" style="2" bestFit="1" customWidth="1"/>
    <col min="16122" max="16122" width="74.5703125" style="2" customWidth="1"/>
    <col min="16123" max="16123" width="12.7109375" style="2" bestFit="1" customWidth="1"/>
    <col min="16124" max="16124" width="11.28515625" style="2" customWidth="1"/>
    <col min="16125" max="16125" width="15" style="2" customWidth="1"/>
    <col min="16126" max="16126" width="13.85546875" style="2" customWidth="1"/>
    <col min="16127" max="16127" width="12.7109375" style="2" bestFit="1" customWidth="1"/>
    <col min="16128" max="16128" width="9.7109375" style="2" bestFit="1" customWidth="1"/>
    <col min="16129" max="16129" width="11.140625" style="2" customWidth="1"/>
    <col min="16130" max="16130" width="13.140625" style="2" customWidth="1"/>
    <col min="16131" max="16131" width="12.7109375" style="2" bestFit="1" customWidth="1"/>
    <col min="16132" max="16132" width="11.5703125" style="2" customWidth="1"/>
    <col min="16133" max="16133" width="14.7109375" style="2" customWidth="1"/>
    <col min="16134" max="16134" width="13.7109375" style="2" customWidth="1"/>
    <col min="16135" max="16135" width="12.7109375" style="2" bestFit="1" customWidth="1"/>
    <col min="16136" max="16136" width="9.7109375" style="2" bestFit="1" customWidth="1"/>
    <col min="16137" max="16137" width="11.42578125" style="2" customWidth="1"/>
    <col min="16138" max="16138" width="11.5703125" style="2" bestFit="1" customWidth="1"/>
    <col min="16139" max="16384" width="9.140625" style="2"/>
  </cols>
  <sheetData>
    <row r="1" spans="1:10" ht="15.75" customHeight="1" x14ac:dyDescent="0.25">
      <c r="A1" s="175" t="s">
        <v>73</v>
      </c>
      <c r="B1" s="175"/>
      <c r="C1" s="175"/>
      <c r="D1" s="175"/>
      <c r="E1" s="175"/>
      <c r="F1" s="175"/>
      <c r="G1" s="175"/>
      <c r="H1" s="175"/>
      <c r="I1" s="175"/>
      <c r="J1" s="175"/>
    </row>
    <row r="2" spans="1:10" ht="15.75" customHeight="1" x14ac:dyDescent="0.25">
      <c r="A2" s="176" t="s">
        <v>72</v>
      </c>
      <c r="B2" s="176"/>
      <c r="C2" s="176"/>
      <c r="D2" s="176"/>
      <c r="E2" s="176"/>
      <c r="F2" s="176"/>
      <c r="G2" s="176"/>
      <c r="H2" s="176"/>
      <c r="I2" s="176"/>
      <c r="J2" s="176"/>
    </row>
    <row r="3" spans="1:10" ht="15.75" x14ac:dyDescent="0.25">
      <c r="A3" s="186" t="s">
        <v>0</v>
      </c>
      <c r="B3" s="186"/>
      <c r="C3" s="186"/>
      <c r="D3" s="186"/>
      <c r="E3" s="186"/>
      <c r="F3" s="186"/>
      <c r="G3" s="186"/>
      <c r="H3" s="186"/>
      <c r="I3" s="186"/>
      <c r="J3" s="186"/>
    </row>
    <row r="4" spans="1:10" ht="15.75" x14ac:dyDescent="0.25">
      <c r="A4" s="187" t="s">
        <v>71</v>
      </c>
      <c r="B4" s="187"/>
      <c r="C4" s="187"/>
      <c r="D4" s="187"/>
      <c r="E4" s="187"/>
      <c r="F4" s="187"/>
      <c r="G4" s="187"/>
      <c r="H4" s="187"/>
      <c r="I4" s="187"/>
      <c r="J4" s="187"/>
    </row>
    <row r="5" spans="1:10" ht="40.5" customHeight="1" x14ac:dyDescent="0.25">
      <c r="A5" s="181" t="s">
        <v>74</v>
      </c>
      <c r="B5" s="183" t="s">
        <v>2</v>
      </c>
      <c r="C5" s="172" t="s">
        <v>3</v>
      </c>
      <c r="D5" s="172"/>
      <c r="E5" s="172" t="s">
        <v>4</v>
      </c>
      <c r="F5" s="172"/>
      <c r="G5" s="173" t="s">
        <v>5</v>
      </c>
      <c r="H5" s="174"/>
      <c r="I5" s="172" t="s">
        <v>6</v>
      </c>
      <c r="J5" s="172"/>
    </row>
    <row r="6" spans="1:10" ht="15" customHeight="1" thickBot="1" x14ac:dyDescent="0.3">
      <c r="A6" s="182"/>
      <c r="B6" s="183"/>
      <c r="C6" s="3" t="s">
        <v>7</v>
      </c>
      <c r="D6" s="3" t="s">
        <v>8</v>
      </c>
      <c r="E6" s="3" t="s">
        <v>7</v>
      </c>
      <c r="F6" s="3" t="s">
        <v>8</v>
      </c>
      <c r="G6" s="3" t="s">
        <v>7</v>
      </c>
      <c r="H6" s="3" t="s">
        <v>8</v>
      </c>
      <c r="I6" s="3" t="s">
        <v>7</v>
      </c>
      <c r="J6" s="4" t="s">
        <v>8</v>
      </c>
    </row>
    <row r="7" spans="1:10" s="5" customFormat="1" ht="15" customHeight="1" x14ac:dyDescent="0.25">
      <c r="A7" s="154">
        <v>1</v>
      </c>
      <c r="B7" s="155" t="s">
        <v>9</v>
      </c>
      <c r="C7" s="178"/>
      <c r="D7" s="179"/>
      <c r="E7" s="179"/>
      <c r="F7" s="179"/>
      <c r="G7" s="179"/>
      <c r="H7" s="179"/>
      <c r="I7" s="179"/>
      <c r="J7" s="179"/>
    </row>
    <row r="8" spans="1:10" ht="15" customHeight="1" x14ac:dyDescent="0.25">
      <c r="A8" s="102" t="s">
        <v>10</v>
      </c>
      <c r="B8" s="103" t="s">
        <v>11</v>
      </c>
      <c r="C8" s="105">
        <f>C9+C10+C11</f>
        <v>131809</v>
      </c>
      <c r="D8" s="105">
        <f t="shared" ref="D8:F8" si="0">D9+D10+D11</f>
        <v>53957659.195628509</v>
      </c>
      <c r="E8" s="105">
        <f t="shared" si="0"/>
        <v>38589</v>
      </c>
      <c r="F8" s="105">
        <f t="shared" si="0"/>
        <v>66816380.000000007</v>
      </c>
      <c r="G8" s="139">
        <f>E8/C8*100</f>
        <v>29.276453049488278</v>
      </c>
      <c r="H8" s="139">
        <f>F8/D8*100</f>
        <v>123.83113166149593</v>
      </c>
      <c r="I8" s="105">
        <f t="shared" ref="I8:J8" si="1">I9+I10+I11</f>
        <v>98335</v>
      </c>
      <c r="J8" s="105">
        <f t="shared" si="1"/>
        <v>123601478.00000001</v>
      </c>
    </row>
    <row r="9" spans="1:10" ht="15" customHeight="1" x14ac:dyDescent="0.25">
      <c r="A9" s="9" t="s">
        <v>12</v>
      </c>
      <c r="B9" s="10" t="s">
        <v>13</v>
      </c>
      <c r="C9" s="49">
        <v>121608</v>
      </c>
      <c r="D9" s="49">
        <v>48636076.997191101</v>
      </c>
      <c r="E9" s="49">
        <v>38354</v>
      </c>
      <c r="F9" s="49">
        <v>26841164</v>
      </c>
      <c r="G9" s="138">
        <f>E9/C9*100</f>
        <v>31.539043483981317</v>
      </c>
      <c r="H9" s="138">
        <f>F9/D9*100</f>
        <v>55.187765249960783</v>
      </c>
      <c r="I9" s="49">
        <v>97737</v>
      </c>
      <c r="J9" s="49">
        <v>55140001.000000015</v>
      </c>
    </row>
    <row r="10" spans="1:10" ht="15" customHeight="1" x14ac:dyDescent="0.25">
      <c r="A10" s="9" t="s">
        <v>14</v>
      </c>
      <c r="B10" s="10" t="s">
        <v>15</v>
      </c>
      <c r="C10" s="49">
        <v>6340</v>
      </c>
      <c r="D10" s="49">
        <v>851758.15345985605</v>
      </c>
      <c r="E10" s="49">
        <v>30</v>
      </c>
      <c r="F10" s="49">
        <v>164296</v>
      </c>
      <c r="G10" s="138">
        <f t="shared" ref="G10:G29" si="2">E10/C10*100</f>
        <v>0.47318611987381703</v>
      </c>
      <c r="H10" s="138">
        <f t="shared" ref="H10:H29" si="3">F10/D10*100</f>
        <v>19.289043413629429</v>
      </c>
      <c r="I10" s="49">
        <v>41</v>
      </c>
      <c r="J10" s="49">
        <v>588137.99999999988</v>
      </c>
    </row>
    <row r="11" spans="1:10" ht="15" customHeight="1" x14ac:dyDescent="0.25">
      <c r="A11" s="9" t="s">
        <v>16</v>
      </c>
      <c r="B11" s="10" t="s">
        <v>17</v>
      </c>
      <c r="C11" s="49">
        <v>3861</v>
      </c>
      <c r="D11" s="49">
        <v>4469824.0449775504</v>
      </c>
      <c r="E11" s="49">
        <v>205</v>
      </c>
      <c r="F11" s="49">
        <v>39810920.000000007</v>
      </c>
      <c r="G11" s="138">
        <f t="shared" si="2"/>
        <v>5.3095053095053091</v>
      </c>
      <c r="H11" s="138">
        <f t="shared" si="3"/>
        <v>890.65966801831814</v>
      </c>
      <c r="I11" s="49">
        <v>557</v>
      </c>
      <c r="J11" s="49">
        <v>67873339</v>
      </c>
    </row>
    <row r="12" spans="1:10" ht="15" customHeight="1" x14ac:dyDescent="0.25">
      <c r="A12" s="9"/>
      <c r="B12" s="12" t="s">
        <v>18</v>
      </c>
      <c r="C12" s="49"/>
      <c r="D12" s="49"/>
      <c r="E12" s="49">
        <v>0</v>
      </c>
      <c r="F12" s="49">
        <v>0</v>
      </c>
      <c r="G12" s="138" t="e">
        <f t="shared" si="2"/>
        <v>#DIV/0!</v>
      </c>
      <c r="H12" s="138" t="e">
        <f t="shared" si="3"/>
        <v>#DIV/0!</v>
      </c>
      <c r="I12" s="49">
        <v>0</v>
      </c>
      <c r="J12" s="49">
        <v>0</v>
      </c>
    </row>
    <row r="13" spans="1:10" ht="15" customHeight="1" x14ac:dyDescent="0.25">
      <c r="A13" s="9"/>
      <c r="B13" s="12" t="s">
        <v>19</v>
      </c>
      <c r="C13" s="49"/>
      <c r="D13" s="49"/>
      <c r="E13" s="49">
        <v>25986</v>
      </c>
      <c r="F13" s="49">
        <v>14360400</v>
      </c>
      <c r="G13" s="138" t="e">
        <f t="shared" si="2"/>
        <v>#DIV/0!</v>
      </c>
      <c r="H13" s="138" t="e">
        <f t="shared" si="3"/>
        <v>#DIV/0!</v>
      </c>
      <c r="I13" s="49">
        <v>71874</v>
      </c>
      <c r="J13" s="49">
        <v>392975</v>
      </c>
    </row>
    <row r="14" spans="1:10" ht="15" customHeight="1" x14ac:dyDescent="0.25">
      <c r="A14" s="102" t="s">
        <v>20</v>
      </c>
      <c r="B14" s="112" t="s">
        <v>21</v>
      </c>
      <c r="C14" s="105">
        <f>C15+C16+C17+C18</f>
        <v>60184</v>
      </c>
      <c r="D14" s="105">
        <f t="shared" ref="D14:F14" si="4">D15+D16+D17+D18</f>
        <v>112763268</v>
      </c>
      <c r="E14" s="105">
        <f t="shared" si="4"/>
        <v>11746</v>
      </c>
      <c r="F14" s="105">
        <f t="shared" si="4"/>
        <v>89909245</v>
      </c>
      <c r="G14" s="139">
        <f t="shared" si="2"/>
        <v>19.516815100358901</v>
      </c>
      <c r="H14" s="139">
        <f t="shared" si="3"/>
        <v>79.732741516501633</v>
      </c>
      <c r="I14" s="105">
        <f t="shared" ref="I14:J14" si="5">I15+I16+I17+I18</f>
        <v>43592</v>
      </c>
      <c r="J14" s="105">
        <f t="shared" si="5"/>
        <v>226057134.00000003</v>
      </c>
    </row>
    <row r="15" spans="1:10" ht="15" customHeight="1" x14ac:dyDescent="0.25">
      <c r="A15" s="9" t="s">
        <v>22</v>
      </c>
      <c r="B15" s="13" t="s">
        <v>23</v>
      </c>
      <c r="C15" s="49">
        <v>15816</v>
      </c>
      <c r="D15" s="49">
        <v>28145530</v>
      </c>
      <c r="E15" s="49">
        <v>6598</v>
      </c>
      <c r="F15" s="49">
        <v>30776325</v>
      </c>
      <c r="G15" s="138">
        <f t="shared" si="2"/>
        <v>41.717248356095091</v>
      </c>
      <c r="H15" s="138">
        <f t="shared" si="3"/>
        <v>109.34711479940154</v>
      </c>
      <c r="I15" s="49">
        <v>25596</v>
      </c>
      <c r="J15" s="49">
        <v>68901305</v>
      </c>
    </row>
    <row r="16" spans="1:10" ht="15" customHeight="1" x14ac:dyDescent="0.25">
      <c r="A16" s="9" t="s">
        <v>24</v>
      </c>
      <c r="B16" s="14" t="s">
        <v>25</v>
      </c>
      <c r="C16" s="49">
        <v>16511</v>
      </c>
      <c r="D16" s="49">
        <v>33148382</v>
      </c>
      <c r="E16" s="49">
        <v>3826</v>
      </c>
      <c r="F16" s="49">
        <v>31818755</v>
      </c>
      <c r="G16" s="138">
        <f t="shared" si="2"/>
        <v>23.172430500878203</v>
      </c>
      <c r="H16" s="138">
        <f t="shared" si="3"/>
        <v>95.988863046166173</v>
      </c>
      <c r="I16" s="49">
        <v>13042</v>
      </c>
      <c r="J16" s="49">
        <v>84558652.999999985</v>
      </c>
    </row>
    <row r="17" spans="1:10" ht="15" customHeight="1" x14ac:dyDescent="0.25">
      <c r="A17" s="9" t="s">
        <v>26</v>
      </c>
      <c r="B17" s="14" t="s">
        <v>27</v>
      </c>
      <c r="C17" s="49">
        <v>10407</v>
      </c>
      <c r="D17" s="49">
        <v>38805070</v>
      </c>
      <c r="E17" s="49">
        <v>1322</v>
      </c>
      <c r="F17" s="49">
        <v>27314165.000000004</v>
      </c>
      <c r="G17" s="138">
        <f t="shared" si="2"/>
        <v>12.702988373210339</v>
      </c>
      <c r="H17" s="138">
        <f t="shared" si="3"/>
        <v>70.388134849389544</v>
      </c>
      <c r="I17" s="49">
        <v>4954</v>
      </c>
      <c r="J17" s="49">
        <v>72597176.00000003</v>
      </c>
    </row>
    <row r="18" spans="1:10" ht="15" customHeight="1" x14ac:dyDescent="0.25">
      <c r="A18" s="9" t="s">
        <v>28</v>
      </c>
      <c r="B18" s="11" t="s">
        <v>29</v>
      </c>
      <c r="C18" s="49">
        <v>17450</v>
      </c>
      <c r="D18" s="49">
        <v>12664286</v>
      </c>
      <c r="E18" s="49"/>
      <c r="F18" s="49"/>
      <c r="G18" s="138">
        <f t="shared" si="2"/>
        <v>0</v>
      </c>
      <c r="H18" s="138">
        <f t="shared" si="3"/>
        <v>0</v>
      </c>
      <c r="I18" s="49">
        <v>0</v>
      </c>
      <c r="J18" s="49">
        <v>0</v>
      </c>
    </row>
    <row r="19" spans="1:10" ht="15" customHeight="1" x14ac:dyDescent="0.25">
      <c r="A19" s="9"/>
      <c r="B19" s="15" t="s">
        <v>30</v>
      </c>
      <c r="C19" s="49"/>
      <c r="D19" s="49"/>
      <c r="E19" s="49">
        <v>0</v>
      </c>
      <c r="F19" s="49">
        <v>0</v>
      </c>
      <c r="G19" s="138" t="e">
        <f t="shared" si="2"/>
        <v>#DIV/0!</v>
      </c>
      <c r="H19" s="138" t="e">
        <f t="shared" si="3"/>
        <v>#DIV/0!</v>
      </c>
      <c r="I19" s="49"/>
      <c r="J19" s="49"/>
    </row>
    <row r="20" spans="1:10" ht="15" customHeight="1" x14ac:dyDescent="0.25">
      <c r="A20" s="6" t="s">
        <v>31</v>
      </c>
      <c r="B20" s="7" t="s">
        <v>32</v>
      </c>
      <c r="C20" s="48">
        <v>4472</v>
      </c>
      <c r="D20" s="48">
        <v>2368027</v>
      </c>
      <c r="E20" s="48">
        <v>26</v>
      </c>
      <c r="F20" s="48">
        <v>3074724</v>
      </c>
      <c r="G20" s="138">
        <f t="shared" si="2"/>
        <v>0.58139534883720934</v>
      </c>
      <c r="H20" s="138">
        <f t="shared" si="3"/>
        <v>129.84328303689105</v>
      </c>
      <c r="I20" s="48">
        <v>32</v>
      </c>
      <c r="J20" s="48">
        <v>3110860</v>
      </c>
    </row>
    <row r="21" spans="1:10" ht="15" customHeight="1" x14ac:dyDescent="0.25">
      <c r="A21" s="6" t="s">
        <v>33</v>
      </c>
      <c r="B21" s="7" t="s">
        <v>34</v>
      </c>
      <c r="C21" s="48">
        <v>6428</v>
      </c>
      <c r="D21" s="48">
        <v>907867</v>
      </c>
      <c r="E21" s="48">
        <v>622</v>
      </c>
      <c r="F21" s="48">
        <v>412062</v>
      </c>
      <c r="G21" s="138">
        <f t="shared" si="2"/>
        <v>9.6764156813939017</v>
      </c>
      <c r="H21" s="138">
        <f t="shared" si="3"/>
        <v>45.387925764456689</v>
      </c>
      <c r="I21" s="48">
        <v>1990</v>
      </c>
      <c r="J21" s="48">
        <v>1741334</v>
      </c>
    </row>
    <row r="22" spans="1:10" ht="15" customHeight="1" x14ac:dyDescent="0.25">
      <c r="A22" s="6" t="s">
        <v>35</v>
      </c>
      <c r="B22" s="7" t="s">
        <v>36</v>
      </c>
      <c r="C22" s="48">
        <v>17057</v>
      </c>
      <c r="D22" s="48">
        <v>72180896</v>
      </c>
      <c r="E22" s="48">
        <v>24521</v>
      </c>
      <c r="F22" s="48">
        <v>38645218</v>
      </c>
      <c r="G22" s="138">
        <f t="shared" si="2"/>
        <v>143.75916046198043</v>
      </c>
      <c r="H22" s="138">
        <f t="shared" si="3"/>
        <v>53.539399123003406</v>
      </c>
      <c r="I22" s="48">
        <v>77960</v>
      </c>
      <c r="J22" s="48">
        <v>122716524.99999997</v>
      </c>
    </row>
    <row r="23" spans="1:10" ht="15" customHeight="1" x14ac:dyDescent="0.25">
      <c r="A23" s="6" t="s">
        <v>37</v>
      </c>
      <c r="B23" s="7" t="s">
        <v>38</v>
      </c>
      <c r="C23" s="48">
        <v>5378</v>
      </c>
      <c r="D23" s="48">
        <v>679808</v>
      </c>
      <c r="E23" s="48"/>
      <c r="F23" s="48"/>
      <c r="G23" s="138">
        <f t="shared" si="2"/>
        <v>0</v>
      </c>
      <c r="H23" s="138">
        <f t="shared" si="3"/>
        <v>0</v>
      </c>
      <c r="I23" s="48"/>
      <c r="J23" s="48"/>
    </row>
    <row r="24" spans="1:10" ht="15" customHeight="1" x14ac:dyDescent="0.25">
      <c r="A24" s="6" t="s">
        <v>39</v>
      </c>
      <c r="B24" s="7" t="s">
        <v>40</v>
      </c>
      <c r="C24" s="48">
        <v>4630</v>
      </c>
      <c r="D24" s="48">
        <v>788514</v>
      </c>
      <c r="E24" s="48">
        <v>4</v>
      </c>
      <c r="F24" s="48">
        <v>436293</v>
      </c>
      <c r="G24" s="138">
        <f t="shared" si="2"/>
        <v>8.6393088552915762E-2</v>
      </c>
      <c r="H24" s="138">
        <f t="shared" si="3"/>
        <v>55.331040412725706</v>
      </c>
      <c r="I24" s="48">
        <v>4</v>
      </c>
      <c r="J24" s="48">
        <v>436293</v>
      </c>
    </row>
    <row r="25" spans="1:10" ht="15" customHeight="1" x14ac:dyDescent="0.25">
      <c r="A25" s="6" t="s">
        <v>41</v>
      </c>
      <c r="B25" s="7" t="s">
        <v>42</v>
      </c>
      <c r="C25" s="48">
        <v>11973</v>
      </c>
      <c r="D25" s="48">
        <v>1924174</v>
      </c>
      <c r="E25" s="48">
        <v>3316</v>
      </c>
      <c r="F25" s="48">
        <v>900145.00000000012</v>
      </c>
      <c r="G25" s="138">
        <f t="shared" si="2"/>
        <v>27.695648542554078</v>
      </c>
      <c r="H25" s="138">
        <f t="shared" si="3"/>
        <v>46.780852459289029</v>
      </c>
      <c r="I25" s="48">
        <v>76065</v>
      </c>
      <c r="J25" s="48">
        <v>2827831</v>
      </c>
    </row>
    <row r="26" spans="1:10" ht="15" customHeight="1" x14ac:dyDescent="0.25">
      <c r="A26" s="9"/>
      <c r="B26" s="12" t="s">
        <v>43</v>
      </c>
      <c r="C26" s="49"/>
      <c r="D26" s="49"/>
      <c r="E26" s="49"/>
      <c r="F26" s="49"/>
      <c r="G26" s="138" t="e">
        <f t="shared" si="2"/>
        <v>#DIV/0!</v>
      </c>
      <c r="H26" s="138" t="e">
        <f t="shared" si="3"/>
        <v>#DIV/0!</v>
      </c>
      <c r="I26" s="49"/>
      <c r="J26" s="49"/>
    </row>
    <row r="27" spans="1:10" ht="15" customHeight="1" x14ac:dyDescent="0.25">
      <c r="A27" s="115">
        <v>2</v>
      </c>
      <c r="B27" s="116" t="s">
        <v>44</v>
      </c>
      <c r="C27" s="118">
        <f>C8+C14+C20+C21+C22+C23+C24+C25</f>
        <v>241931</v>
      </c>
      <c r="D27" s="118">
        <f t="shared" ref="D27:F27" si="6">D8+D14+D20+D21+D22+D23+D24+D25</f>
        <v>245570213.19562852</v>
      </c>
      <c r="E27" s="118">
        <f t="shared" si="6"/>
        <v>78824</v>
      </c>
      <c r="F27" s="118">
        <f t="shared" si="6"/>
        <v>200194067</v>
      </c>
      <c r="G27" s="139">
        <f t="shared" si="2"/>
        <v>32.581190504730692</v>
      </c>
      <c r="H27" s="139">
        <f t="shared" si="3"/>
        <v>81.522129412543791</v>
      </c>
      <c r="I27" s="118">
        <f t="shared" ref="I27:J27" si="7">I8+I14+I20+I21+I22+I23+I24+I25</f>
        <v>297978</v>
      </c>
      <c r="J27" s="118">
        <f t="shared" si="7"/>
        <v>480491455</v>
      </c>
    </row>
    <row r="28" spans="1:10" ht="15" customHeight="1" x14ac:dyDescent="0.25">
      <c r="A28" s="9">
        <v>3</v>
      </c>
      <c r="B28" s="16" t="s">
        <v>45</v>
      </c>
      <c r="C28" s="49">
        <v>32208</v>
      </c>
      <c r="D28" s="49">
        <v>9116900</v>
      </c>
      <c r="E28" s="49">
        <v>38448</v>
      </c>
      <c r="F28" s="49">
        <v>20732175.000000004</v>
      </c>
      <c r="G28" s="138">
        <f t="shared" si="2"/>
        <v>119.37406855439643</v>
      </c>
      <c r="H28" s="138">
        <f t="shared" si="3"/>
        <v>227.4037775998421</v>
      </c>
      <c r="I28" s="49">
        <v>154788</v>
      </c>
      <c r="J28" s="49">
        <v>51709400.999999985</v>
      </c>
    </row>
    <row r="29" spans="1:10" ht="15" customHeight="1" thickBot="1" x14ac:dyDescent="0.3">
      <c r="A29" s="17"/>
      <c r="B29" s="18" t="s">
        <v>46</v>
      </c>
      <c r="C29" s="50"/>
      <c r="D29" s="50"/>
      <c r="E29" s="50">
        <v>849</v>
      </c>
      <c r="F29" s="50">
        <v>245</v>
      </c>
      <c r="G29" s="138" t="e">
        <f t="shared" si="2"/>
        <v>#DIV/0!</v>
      </c>
      <c r="H29" s="138" t="e">
        <f t="shared" si="3"/>
        <v>#DIV/0!</v>
      </c>
      <c r="I29" s="50">
        <v>6756</v>
      </c>
      <c r="J29" s="50">
        <v>972</v>
      </c>
    </row>
    <row r="30" spans="1:10" s="5" customFormat="1" ht="15" customHeight="1" x14ac:dyDescent="0.25">
      <c r="A30" s="150">
        <v>4</v>
      </c>
      <c r="B30" s="151" t="s">
        <v>47</v>
      </c>
      <c r="C30" s="170"/>
      <c r="D30" s="171"/>
      <c r="E30" s="171"/>
      <c r="F30" s="171"/>
      <c r="G30" s="171"/>
      <c r="H30" s="171"/>
      <c r="I30" s="171"/>
      <c r="J30" s="171"/>
    </row>
    <row r="31" spans="1:10" ht="15" customHeight="1" x14ac:dyDescent="0.25">
      <c r="A31" s="20" t="s">
        <v>48</v>
      </c>
      <c r="B31" s="11" t="s">
        <v>49</v>
      </c>
      <c r="C31" s="49">
        <v>41275</v>
      </c>
      <c r="D31" s="49">
        <v>2101024</v>
      </c>
      <c r="E31" s="49">
        <v>9</v>
      </c>
      <c r="F31" s="49">
        <v>513813.99999999994</v>
      </c>
      <c r="G31" s="138">
        <f t="shared" ref="G31:G37" si="8">E31/C31*100</f>
        <v>2.1804966686856452E-2</v>
      </c>
      <c r="H31" s="138">
        <f t="shared" ref="H31:H37" si="9">F31/D31*100</f>
        <v>24.455408410375128</v>
      </c>
      <c r="I31" s="49">
        <v>10</v>
      </c>
      <c r="J31" s="49">
        <v>577965</v>
      </c>
    </row>
    <row r="32" spans="1:10" ht="15" customHeight="1" x14ac:dyDescent="0.25">
      <c r="A32" s="20" t="s">
        <v>50</v>
      </c>
      <c r="B32" s="11" t="s">
        <v>34</v>
      </c>
      <c r="C32" s="49">
        <v>2280</v>
      </c>
      <c r="D32" s="49">
        <v>1130400</v>
      </c>
      <c r="E32" s="49">
        <v>0</v>
      </c>
      <c r="F32" s="49">
        <v>0</v>
      </c>
      <c r="G32" s="138">
        <f t="shared" si="8"/>
        <v>0</v>
      </c>
      <c r="H32" s="138">
        <f t="shared" si="9"/>
        <v>0</v>
      </c>
      <c r="I32" s="49">
        <v>0</v>
      </c>
      <c r="J32" s="49">
        <v>0</v>
      </c>
    </row>
    <row r="33" spans="1:10" ht="15" customHeight="1" x14ac:dyDescent="0.25">
      <c r="A33" s="20" t="s">
        <v>51</v>
      </c>
      <c r="B33" s="11" t="s">
        <v>52</v>
      </c>
      <c r="C33" s="49">
        <v>15780</v>
      </c>
      <c r="D33" s="49">
        <v>43446814</v>
      </c>
      <c r="E33" s="49">
        <v>19504</v>
      </c>
      <c r="F33" s="49">
        <v>113852400.99999997</v>
      </c>
      <c r="G33" s="138">
        <f t="shared" si="8"/>
        <v>123.59949302915084</v>
      </c>
      <c r="H33" s="138">
        <f t="shared" si="9"/>
        <v>262.0500573413737</v>
      </c>
      <c r="I33" s="49">
        <v>70003</v>
      </c>
      <c r="J33" s="49">
        <v>326360449.00000012</v>
      </c>
    </row>
    <row r="34" spans="1:10" ht="15" customHeight="1" x14ac:dyDescent="0.25">
      <c r="A34" s="20" t="s">
        <v>53</v>
      </c>
      <c r="B34" s="11" t="s">
        <v>54</v>
      </c>
      <c r="C34" s="49">
        <v>3611967</v>
      </c>
      <c r="D34" s="49">
        <v>282657010</v>
      </c>
      <c r="E34" s="49">
        <v>18741</v>
      </c>
      <c r="F34" s="49">
        <v>30698849.999999993</v>
      </c>
      <c r="G34" s="138">
        <f t="shared" si="8"/>
        <v>0.51885856100014194</v>
      </c>
      <c r="H34" s="138">
        <f t="shared" si="9"/>
        <v>10.860813252075365</v>
      </c>
      <c r="I34" s="49">
        <v>64944</v>
      </c>
      <c r="J34" s="49">
        <v>86298498.99999997</v>
      </c>
    </row>
    <row r="35" spans="1:10" ht="15" customHeight="1" x14ac:dyDescent="0.25">
      <c r="A35" s="20" t="s">
        <v>55</v>
      </c>
      <c r="B35" s="11" t="s">
        <v>42</v>
      </c>
      <c r="C35" s="49">
        <v>145068</v>
      </c>
      <c r="D35" s="49">
        <v>704330285</v>
      </c>
      <c r="E35" s="49">
        <v>131337</v>
      </c>
      <c r="F35" s="49">
        <v>746483978</v>
      </c>
      <c r="G35" s="138">
        <f t="shared" si="8"/>
        <v>90.534783687649934</v>
      </c>
      <c r="H35" s="138">
        <f t="shared" si="9"/>
        <v>105.98493262290999</v>
      </c>
      <c r="I35" s="49">
        <v>339262</v>
      </c>
      <c r="J35" s="49">
        <v>891427833</v>
      </c>
    </row>
    <row r="36" spans="1:10" ht="15" customHeight="1" thickBot="1" x14ac:dyDescent="0.3">
      <c r="A36" s="21">
        <v>5</v>
      </c>
      <c r="B36" s="22" t="s">
        <v>56</v>
      </c>
      <c r="C36" s="77">
        <f>C31+C32+C33+C34+C35</f>
        <v>3816370</v>
      </c>
      <c r="D36" s="77">
        <f t="shared" ref="D36:F36" si="10">D31+D32+D33+D34+D35</f>
        <v>1033665533</v>
      </c>
      <c r="E36" s="77">
        <f t="shared" si="10"/>
        <v>169591</v>
      </c>
      <c r="F36" s="77">
        <f t="shared" si="10"/>
        <v>891549043</v>
      </c>
      <c r="G36" s="137">
        <f t="shared" si="8"/>
        <v>4.443777725954245</v>
      </c>
      <c r="H36" s="137">
        <f t="shared" si="9"/>
        <v>86.251211299699975</v>
      </c>
      <c r="I36" s="77">
        <f t="shared" ref="I36:J36" si="11">I31+I32+I33+I34+I35</f>
        <v>474219</v>
      </c>
      <c r="J36" s="77">
        <f t="shared" si="11"/>
        <v>1304664746</v>
      </c>
    </row>
    <row r="37" spans="1:10" s="5" customFormat="1" ht="15" customHeight="1" thickBot="1" x14ac:dyDescent="0.3">
      <c r="A37" s="125"/>
      <c r="B37" s="126" t="s">
        <v>57</v>
      </c>
      <c r="C37" s="124">
        <f>C27+C36</f>
        <v>4058301</v>
      </c>
      <c r="D37" s="124">
        <f t="shared" ref="D37:F37" si="12">D27+D36</f>
        <v>1279235746.1956286</v>
      </c>
      <c r="E37" s="124">
        <f t="shared" si="12"/>
        <v>248415</v>
      </c>
      <c r="F37" s="124">
        <f t="shared" si="12"/>
        <v>1091743110</v>
      </c>
      <c r="G37" s="141">
        <f t="shared" si="8"/>
        <v>6.1211575977237764</v>
      </c>
      <c r="H37" s="141">
        <f t="shared" si="9"/>
        <v>85.343386724986331</v>
      </c>
      <c r="I37" s="124">
        <f t="shared" ref="I37:J37" si="13">I27+I36</f>
        <v>772197</v>
      </c>
      <c r="J37" s="124">
        <f t="shared" si="13"/>
        <v>1785156201</v>
      </c>
    </row>
    <row r="38" spans="1:10" x14ac:dyDescent="0.25">
      <c r="A38" s="25"/>
      <c r="B38" s="26"/>
      <c r="C38" s="26"/>
      <c r="D38" s="26"/>
      <c r="E38" s="26"/>
      <c r="F38" s="24"/>
      <c r="G38" s="24"/>
      <c r="H38" s="24"/>
      <c r="I38" s="24"/>
      <c r="J38" s="24"/>
    </row>
  </sheetData>
  <mergeCells count="12">
    <mergeCell ref="A1:J1"/>
    <mergeCell ref="A2:J2"/>
    <mergeCell ref="A3:J3"/>
    <mergeCell ref="C7:J7"/>
    <mergeCell ref="A4:J4"/>
    <mergeCell ref="A5:A6"/>
    <mergeCell ref="B5:B6"/>
    <mergeCell ref="C30:J30"/>
    <mergeCell ref="C5:D5"/>
    <mergeCell ref="E5:F5"/>
    <mergeCell ref="G5:H5"/>
    <mergeCell ref="I5:J5"/>
  </mergeCells>
  <printOptions horizontalCentered="1"/>
  <pageMargins left="0.5" right="0.5" top="0.5" bottom="0.5" header="0.25" footer="0.25"/>
  <pageSetup paperSize="9" scale="9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38"/>
  <sheetViews>
    <sheetView topLeftCell="A7" zoomScaleNormal="100" workbookViewId="0">
      <pane xSplit="2" ySplit="1" topLeftCell="C35" activePane="bottomRight" state="frozen"/>
      <selection activeCell="B5" sqref="B5:B6"/>
      <selection pane="topRight" activeCell="B5" sqref="B5:B6"/>
      <selection pane="bottomLeft" activeCell="B5" sqref="B5:B6"/>
      <selection pane="bottomRight" activeCell="A38" sqref="A38:XFD40"/>
    </sheetView>
  </sheetViews>
  <sheetFormatPr defaultRowHeight="15" x14ac:dyDescent="0.25"/>
  <cols>
    <col min="1" max="1" width="6.7109375" style="23" bestFit="1" customWidth="1"/>
    <col min="2" max="2" width="41.140625" style="2" customWidth="1"/>
    <col min="3" max="3" width="12.7109375" style="2" bestFit="1" customWidth="1"/>
    <col min="4" max="4" width="14.42578125" style="2" customWidth="1"/>
    <col min="5" max="5" width="15" style="2" customWidth="1"/>
    <col min="6" max="6" width="13.85546875" style="2" customWidth="1"/>
    <col min="7" max="7" width="12.7109375" style="2" bestFit="1" customWidth="1"/>
    <col min="8" max="8" width="9.7109375" style="2" bestFit="1" customWidth="1"/>
    <col min="9" max="9" width="11.140625" style="2" customWidth="1"/>
    <col min="10" max="10" width="13.140625" style="2" customWidth="1"/>
    <col min="11" max="248" width="9.140625" style="2"/>
    <col min="249" max="249" width="6.7109375" style="2" bestFit="1" customWidth="1"/>
    <col min="250" max="250" width="74.5703125" style="2" customWidth="1"/>
    <col min="251" max="251" width="12.7109375" style="2" bestFit="1" customWidth="1"/>
    <col min="252" max="252" width="11.28515625" style="2" customWidth="1"/>
    <col min="253" max="253" width="15" style="2" customWidth="1"/>
    <col min="254" max="254" width="13.85546875" style="2" customWidth="1"/>
    <col min="255" max="255" width="12.7109375" style="2" bestFit="1" customWidth="1"/>
    <col min="256" max="256" width="9.7109375" style="2" bestFit="1" customWidth="1"/>
    <col min="257" max="257" width="11.140625" style="2" customWidth="1"/>
    <col min="258" max="258" width="13.140625" style="2" customWidth="1"/>
    <col min="259" max="259" width="12.7109375" style="2" bestFit="1" customWidth="1"/>
    <col min="260" max="260" width="11.5703125" style="2" customWidth="1"/>
    <col min="261" max="261" width="14.7109375" style="2" customWidth="1"/>
    <col min="262" max="262" width="13.7109375" style="2" customWidth="1"/>
    <col min="263" max="263" width="12.7109375" style="2" bestFit="1" customWidth="1"/>
    <col min="264" max="264" width="9.7109375" style="2" bestFit="1" customWidth="1"/>
    <col min="265" max="265" width="11.42578125" style="2" customWidth="1"/>
    <col min="266" max="266" width="11.5703125" style="2" bestFit="1" customWidth="1"/>
    <col min="267" max="504" width="9.140625" style="2"/>
    <col min="505" max="505" width="6.7109375" style="2" bestFit="1" customWidth="1"/>
    <col min="506" max="506" width="74.5703125" style="2" customWidth="1"/>
    <col min="507" max="507" width="12.7109375" style="2" bestFit="1" customWidth="1"/>
    <col min="508" max="508" width="11.28515625" style="2" customWidth="1"/>
    <col min="509" max="509" width="15" style="2" customWidth="1"/>
    <col min="510" max="510" width="13.85546875" style="2" customWidth="1"/>
    <col min="511" max="511" width="12.7109375" style="2" bestFit="1" customWidth="1"/>
    <col min="512" max="512" width="9.7109375" style="2" bestFit="1" customWidth="1"/>
    <col min="513" max="513" width="11.140625" style="2" customWidth="1"/>
    <col min="514" max="514" width="13.140625" style="2" customWidth="1"/>
    <col min="515" max="515" width="12.7109375" style="2" bestFit="1" customWidth="1"/>
    <col min="516" max="516" width="11.5703125" style="2" customWidth="1"/>
    <col min="517" max="517" width="14.7109375" style="2" customWidth="1"/>
    <col min="518" max="518" width="13.7109375" style="2" customWidth="1"/>
    <col min="519" max="519" width="12.7109375" style="2" bestFit="1" customWidth="1"/>
    <col min="520" max="520" width="9.7109375" style="2" bestFit="1" customWidth="1"/>
    <col min="521" max="521" width="11.42578125" style="2" customWidth="1"/>
    <col min="522" max="522" width="11.5703125" style="2" bestFit="1" customWidth="1"/>
    <col min="523" max="760" width="9.140625" style="2"/>
    <col min="761" max="761" width="6.7109375" style="2" bestFit="1" customWidth="1"/>
    <col min="762" max="762" width="74.5703125" style="2" customWidth="1"/>
    <col min="763" max="763" width="12.7109375" style="2" bestFit="1" customWidth="1"/>
    <col min="764" max="764" width="11.28515625" style="2" customWidth="1"/>
    <col min="765" max="765" width="15" style="2" customWidth="1"/>
    <col min="766" max="766" width="13.85546875" style="2" customWidth="1"/>
    <col min="767" max="767" width="12.7109375" style="2" bestFit="1" customWidth="1"/>
    <col min="768" max="768" width="9.7109375" style="2" bestFit="1" customWidth="1"/>
    <col min="769" max="769" width="11.140625" style="2" customWidth="1"/>
    <col min="770" max="770" width="13.140625" style="2" customWidth="1"/>
    <col min="771" max="771" width="12.7109375" style="2" bestFit="1" customWidth="1"/>
    <col min="772" max="772" width="11.5703125" style="2" customWidth="1"/>
    <col min="773" max="773" width="14.7109375" style="2" customWidth="1"/>
    <col min="774" max="774" width="13.7109375" style="2" customWidth="1"/>
    <col min="775" max="775" width="12.7109375" style="2" bestFit="1" customWidth="1"/>
    <col min="776" max="776" width="9.7109375" style="2" bestFit="1" customWidth="1"/>
    <col min="777" max="777" width="11.42578125" style="2" customWidth="1"/>
    <col min="778" max="778" width="11.5703125" style="2" bestFit="1" customWidth="1"/>
    <col min="779" max="1016" width="9.140625" style="2"/>
    <col min="1017" max="1017" width="6.7109375" style="2" bestFit="1" customWidth="1"/>
    <col min="1018" max="1018" width="74.5703125" style="2" customWidth="1"/>
    <col min="1019" max="1019" width="12.7109375" style="2" bestFit="1" customWidth="1"/>
    <col min="1020" max="1020" width="11.28515625" style="2" customWidth="1"/>
    <col min="1021" max="1021" width="15" style="2" customWidth="1"/>
    <col min="1022" max="1022" width="13.85546875" style="2" customWidth="1"/>
    <col min="1023" max="1023" width="12.7109375" style="2" bestFit="1" customWidth="1"/>
    <col min="1024" max="1024" width="9.7109375" style="2" bestFit="1" customWidth="1"/>
    <col min="1025" max="1025" width="11.140625" style="2" customWidth="1"/>
    <col min="1026" max="1026" width="13.140625" style="2" customWidth="1"/>
    <col min="1027" max="1027" width="12.7109375" style="2" bestFit="1" customWidth="1"/>
    <col min="1028" max="1028" width="11.5703125" style="2" customWidth="1"/>
    <col min="1029" max="1029" width="14.7109375" style="2" customWidth="1"/>
    <col min="1030" max="1030" width="13.7109375" style="2" customWidth="1"/>
    <col min="1031" max="1031" width="12.7109375" style="2" bestFit="1" customWidth="1"/>
    <col min="1032" max="1032" width="9.7109375" style="2" bestFit="1" customWidth="1"/>
    <col min="1033" max="1033" width="11.42578125" style="2" customWidth="1"/>
    <col min="1034" max="1034" width="11.5703125" style="2" bestFit="1" customWidth="1"/>
    <col min="1035" max="1272" width="9.140625" style="2"/>
    <col min="1273" max="1273" width="6.7109375" style="2" bestFit="1" customWidth="1"/>
    <col min="1274" max="1274" width="74.5703125" style="2" customWidth="1"/>
    <col min="1275" max="1275" width="12.7109375" style="2" bestFit="1" customWidth="1"/>
    <col min="1276" max="1276" width="11.28515625" style="2" customWidth="1"/>
    <col min="1277" max="1277" width="15" style="2" customWidth="1"/>
    <col min="1278" max="1278" width="13.85546875" style="2" customWidth="1"/>
    <col min="1279" max="1279" width="12.7109375" style="2" bestFit="1" customWidth="1"/>
    <col min="1280" max="1280" width="9.7109375" style="2" bestFit="1" customWidth="1"/>
    <col min="1281" max="1281" width="11.140625" style="2" customWidth="1"/>
    <col min="1282" max="1282" width="13.140625" style="2" customWidth="1"/>
    <col min="1283" max="1283" width="12.7109375" style="2" bestFit="1" customWidth="1"/>
    <col min="1284" max="1284" width="11.5703125" style="2" customWidth="1"/>
    <col min="1285" max="1285" width="14.7109375" style="2" customWidth="1"/>
    <col min="1286" max="1286" width="13.7109375" style="2" customWidth="1"/>
    <col min="1287" max="1287" width="12.7109375" style="2" bestFit="1" customWidth="1"/>
    <col min="1288" max="1288" width="9.7109375" style="2" bestFit="1" customWidth="1"/>
    <col min="1289" max="1289" width="11.42578125" style="2" customWidth="1"/>
    <col min="1290" max="1290" width="11.5703125" style="2" bestFit="1" customWidth="1"/>
    <col min="1291" max="1528" width="9.140625" style="2"/>
    <col min="1529" max="1529" width="6.7109375" style="2" bestFit="1" customWidth="1"/>
    <col min="1530" max="1530" width="74.5703125" style="2" customWidth="1"/>
    <col min="1531" max="1531" width="12.7109375" style="2" bestFit="1" customWidth="1"/>
    <col min="1532" max="1532" width="11.28515625" style="2" customWidth="1"/>
    <col min="1533" max="1533" width="15" style="2" customWidth="1"/>
    <col min="1534" max="1534" width="13.85546875" style="2" customWidth="1"/>
    <col min="1535" max="1535" width="12.7109375" style="2" bestFit="1" customWidth="1"/>
    <col min="1536" max="1536" width="9.7109375" style="2" bestFit="1" customWidth="1"/>
    <col min="1537" max="1537" width="11.140625" style="2" customWidth="1"/>
    <col min="1538" max="1538" width="13.140625" style="2" customWidth="1"/>
    <col min="1539" max="1539" width="12.7109375" style="2" bestFit="1" customWidth="1"/>
    <col min="1540" max="1540" width="11.5703125" style="2" customWidth="1"/>
    <col min="1541" max="1541" width="14.7109375" style="2" customWidth="1"/>
    <col min="1542" max="1542" width="13.7109375" style="2" customWidth="1"/>
    <col min="1543" max="1543" width="12.7109375" style="2" bestFit="1" customWidth="1"/>
    <col min="1544" max="1544" width="9.7109375" style="2" bestFit="1" customWidth="1"/>
    <col min="1545" max="1545" width="11.42578125" style="2" customWidth="1"/>
    <col min="1546" max="1546" width="11.5703125" style="2" bestFit="1" customWidth="1"/>
    <col min="1547" max="1784" width="9.140625" style="2"/>
    <col min="1785" max="1785" width="6.7109375" style="2" bestFit="1" customWidth="1"/>
    <col min="1786" max="1786" width="74.5703125" style="2" customWidth="1"/>
    <col min="1787" max="1787" width="12.7109375" style="2" bestFit="1" customWidth="1"/>
    <col min="1788" max="1788" width="11.28515625" style="2" customWidth="1"/>
    <col min="1789" max="1789" width="15" style="2" customWidth="1"/>
    <col min="1790" max="1790" width="13.85546875" style="2" customWidth="1"/>
    <col min="1791" max="1791" width="12.7109375" style="2" bestFit="1" customWidth="1"/>
    <col min="1792" max="1792" width="9.7109375" style="2" bestFit="1" customWidth="1"/>
    <col min="1793" max="1793" width="11.140625" style="2" customWidth="1"/>
    <col min="1794" max="1794" width="13.140625" style="2" customWidth="1"/>
    <col min="1795" max="1795" width="12.7109375" style="2" bestFit="1" customWidth="1"/>
    <col min="1796" max="1796" width="11.5703125" style="2" customWidth="1"/>
    <col min="1797" max="1797" width="14.7109375" style="2" customWidth="1"/>
    <col min="1798" max="1798" width="13.7109375" style="2" customWidth="1"/>
    <col min="1799" max="1799" width="12.7109375" style="2" bestFit="1" customWidth="1"/>
    <col min="1800" max="1800" width="9.7109375" style="2" bestFit="1" customWidth="1"/>
    <col min="1801" max="1801" width="11.42578125" style="2" customWidth="1"/>
    <col min="1802" max="1802" width="11.5703125" style="2" bestFit="1" customWidth="1"/>
    <col min="1803" max="2040" width="9.140625" style="2"/>
    <col min="2041" max="2041" width="6.7109375" style="2" bestFit="1" customWidth="1"/>
    <col min="2042" max="2042" width="74.5703125" style="2" customWidth="1"/>
    <col min="2043" max="2043" width="12.7109375" style="2" bestFit="1" customWidth="1"/>
    <col min="2044" max="2044" width="11.28515625" style="2" customWidth="1"/>
    <col min="2045" max="2045" width="15" style="2" customWidth="1"/>
    <col min="2046" max="2046" width="13.85546875" style="2" customWidth="1"/>
    <col min="2047" max="2047" width="12.7109375" style="2" bestFit="1" customWidth="1"/>
    <col min="2048" max="2048" width="9.7109375" style="2" bestFit="1" customWidth="1"/>
    <col min="2049" max="2049" width="11.140625" style="2" customWidth="1"/>
    <col min="2050" max="2050" width="13.140625" style="2" customWidth="1"/>
    <col min="2051" max="2051" width="12.7109375" style="2" bestFit="1" customWidth="1"/>
    <col min="2052" max="2052" width="11.5703125" style="2" customWidth="1"/>
    <col min="2053" max="2053" width="14.7109375" style="2" customWidth="1"/>
    <col min="2054" max="2054" width="13.7109375" style="2" customWidth="1"/>
    <col min="2055" max="2055" width="12.7109375" style="2" bestFit="1" customWidth="1"/>
    <col min="2056" max="2056" width="9.7109375" style="2" bestFit="1" customWidth="1"/>
    <col min="2057" max="2057" width="11.42578125" style="2" customWidth="1"/>
    <col min="2058" max="2058" width="11.5703125" style="2" bestFit="1" customWidth="1"/>
    <col min="2059" max="2296" width="9.140625" style="2"/>
    <col min="2297" max="2297" width="6.7109375" style="2" bestFit="1" customWidth="1"/>
    <col min="2298" max="2298" width="74.5703125" style="2" customWidth="1"/>
    <col min="2299" max="2299" width="12.7109375" style="2" bestFit="1" customWidth="1"/>
    <col min="2300" max="2300" width="11.28515625" style="2" customWidth="1"/>
    <col min="2301" max="2301" width="15" style="2" customWidth="1"/>
    <col min="2302" max="2302" width="13.85546875" style="2" customWidth="1"/>
    <col min="2303" max="2303" width="12.7109375" style="2" bestFit="1" customWidth="1"/>
    <col min="2304" max="2304" width="9.7109375" style="2" bestFit="1" customWidth="1"/>
    <col min="2305" max="2305" width="11.140625" style="2" customWidth="1"/>
    <col min="2306" max="2306" width="13.140625" style="2" customWidth="1"/>
    <col min="2307" max="2307" width="12.7109375" style="2" bestFit="1" customWidth="1"/>
    <col min="2308" max="2308" width="11.5703125" style="2" customWidth="1"/>
    <col min="2309" max="2309" width="14.7109375" style="2" customWidth="1"/>
    <col min="2310" max="2310" width="13.7109375" style="2" customWidth="1"/>
    <col min="2311" max="2311" width="12.7109375" style="2" bestFit="1" customWidth="1"/>
    <col min="2312" max="2312" width="9.7109375" style="2" bestFit="1" customWidth="1"/>
    <col min="2313" max="2313" width="11.42578125" style="2" customWidth="1"/>
    <col min="2314" max="2314" width="11.5703125" style="2" bestFit="1" customWidth="1"/>
    <col min="2315" max="2552" width="9.140625" style="2"/>
    <col min="2553" max="2553" width="6.7109375" style="2" bestFit="1" customWidth="1"/>
    <col min="2554" max="2554" width="74.5703125" style="2" customWidth="1"/>
    <col min="2555" max="2555" width="12.7109375" style="2" bestFit="1" customWidth="1"/>
    <col min="2556" max="2556" width="11.28515625" style="2" customWidth="1"/>
    <col min="2557" max="2557" width="15" style="2" customWidth="1"/>
    <col min="2558" max="2558" width="13.85546875" style="2" customWidth="1"/>
    <col min="2559" max="2559" width="12.7109375" style="2" bestFit="1" customWidth="1"/>
    <col min="2560" max="2560" width="9.7109375" style="2" bestFit="1" customWidth="1"/>
    <col min="2561" max="2561" width="11.140625" style="2" customWidth="1"/>
    <col min="2562" max="2562" width="13.140625" style="2" customWidth="1"/>
    <col min="2563" max="2563" width="12.7109375" style="2" bestFit="1" customWidth="1"/>
    <col min="2564" max="2564" width="11.5703125" style="2" customWidth="1"/>
    <col min="2565" max="2565" width="14.7109375" style="2" customWidth="1"/>
    <col min="2566" max="2566" width="13.7109375" style="2" customWidth="1"/>
    <col min="2567" max="2567" width="12.7109375" style="2" bestFit="1" customWidth="1"/>
    <col min="2568" max="2568" width="9.7109375" style="2" bestFit="1" customWidth="1"/>
    <col min="2569" max="2569" width="11.42578125" style="2" customWidth="1"/>
    <col min="2570" max="2570" width="11.5703125" style="2" bestFit="1" customWidth="1"/>
    <col min="2571" max="2808" width="9.140625" style="2"/>
    <col min="2809" max="2809" width="6.7109375" style="2" bestFit="1" customWidth="1"/>
    <col min="2810" max="2810" width="74.5703125" style="2" customWidth="1"/>
    <col min="2811" max="2811" width="12.7109375" style="2" bestFit="1" customWidth="1"/>
    <col min="2812" max="2812" width="11.28515625" style="2" customWidth="1"/>
    <col min="2813" max="2813" width="15" style="2" customWidth="1"/>
    <col min="2814" max="2814" width="13.85546875" style="2" customWidth="1"/>
    <col min="2815" max="2815" width="12.7109375" style="2" bestFit="1" customWidth="1"/>
    <col min="2816" max="2816" width="9.7109375" style="2" bestFit="1" customWidth="1"/>
    <col min="2817" max="2817" width="11.140625" style="2" customWidth="1"/>
    <col min="2818" max="2818" width="13.140625" style="2" customWidth="1"/>
    <col min="2819" max="2819" width="12.7109375" style="2" bestFit="1" customWidth="1"/>
    <col min="2820" max="2820" width="11.5703125" style="2" customWidth="1"/>
    <col min="2821" max="2821" width="14.7109375" style="2" customWidth="1"/>
    <col min="2822" max="2822" width="13.7109375" style="2" customWidth="1"/>
    <col min="2823" max="2823" width="12.7109375" style="2" bestFit="1" customWidth="1"/>
    <col min="2824" max="2824" width="9.7109375" style="2" bestFit="1" customWidth="1"/>
    <col min="2825" max="2825" width="11.42578125" style="2" customWidth="1"/>
    <col min="2826" max="2826" width="11.5703125" style="2" bestFit="1" customWidth="1"/>
    <col min="2827" max="3064" width="9.140625" style="2"/>
    <col min="3065" max="3065" width="6.7109375" style="2" bestFit="1" customWidth="1"/>
    <col min="3066" max="3066" width="74.5703125" style="2" customWidth="1"/>
    <col min="3067" max="3067" width="12.7109375" style="2" bestFit="1" customWidth="1"/>
    <col min="3068" max="3068" width="11.28515625" style="2" customWidth="1"/>
    <col min="3069" max="3069" width="15" style="2" customWidth="1"/>
    <col min="3070" max="3070" width="13.85546875" style="2" customWidth="1"/>
    <col min="3071" max="3071" width="12.7109375" style="2" bestFit="1" customWidth="1"/>
    <col min="3072" max="3072" width="9.7109375" style="2" bestFit="1" customWidth="1"/>
    <col min="3073" max="3073" width="11.140625" style="2" customWidth="1"/>
    <col min="3074" max="3074" width="13.140625" style="2" customWidth="1"/>
    <col min="3075" max="3075" width="12.7109375" style="2" bestFit="1" customWidth="1"/>
    <col min="3076" max="3076" width="11.5703125" style="2" customWidth="1"/>
    <col min="3077" max="3077" width="14.7109375" style="2" customWidth="1"/>
    <col min="3078" max="3078" width="13.7109375" style="2" customWidth="1"/>
    <col min="3079" max="3079" width="12.7109375" style="2" bestFit="1" customWidth="1"/>
    <col min="3080" max="3080" width="9.7109375" style="2" bestFit="1" customWidth="1"/>
    <col min="3081" max="3081" width="11.42578125" style="2" customWidth="1"/>
    <col min="3082" max="3082" width="11.5703125" style="2" bestFit="1" customWidth="1"/>
    <col min="3083" max="3320" width="9.140625" style="2"/>
    <col min="3321" max="3321" width="6.7109375" style="2" bestFit="1" customWidth="1"/>
    <col min="3322" max="3322" width="74.5703125" style="2" customWidth="1"/>
    <col min="3323" max="3323" width="12.7109375" style="2" bestFit="1" customWidth="1"/>
    <col min="3324" max="3324" width="11.28515625" style="2" customWidth="1"/>
    <col min="3325" max="3325" width="15" style="2" customWidth="1"/>
    <col min="3326" max="3326" width="13.85546875" style="2" customWidth="1"/>
    <col min="3327" max="3327" width="12.7109375" style="2" bestFit="1" customWidth="1"/>
    <col min="3328" max="3328" width="9.7109375" style="2" bestFit="1" customWidth="1"/>
    <col min="3329" max="3329" width="11.140625" style="2" customWidth="1"/>
    <col min="3330" max="3330" width="13.140625" style="2" customWidth="1"/>
    <col min="3331" max="3331" width="12.7109375" style="2" bestFit="1" customWidth="1"/>
    <col min="3332" max="3332" width="11.5703125" style="2" customWidth="1"/>
    <col min="3333" max="3333" width="14.7109375" style="2" customWidth="1"/>
    <col min="3334" max="3334" width="13.7109375" style="2" customWidth="1"/>
    <col min="3335" max="3335" width="12.7109375" style="2" bestFit="1" customWidth="1"/>
    <col min="3336" max="3336" width="9.7109375" style="2" bestFit="1" customWidth="1"/>
    <col min="3337" max="3337" width="11.42578125" style="2" customWidth="1"/>
    <col min="3338" max="3338" width="11.5703125" style="2" bestFit="1" customWidth="1"/>
    <col min="3339" max="3576" width="9.140625" style="2"/>
    <col min="3577" max="3577" width="6.7109375" style="2" bestFit="1" customWidth="1"/>
    <col min="3578" max="3578" width="74.5703125" style="2" customWidth="1"/>
    <col min="3579" max="3579" width="12.7109375" style="2" bestFit="1" customWidth="1"/>
    <col min="3580" max="3580" width="11.28515625" style="2" customWidth="1"/>
    <col min="3581" max="3581" width="15" style="2" customWidth="1"/>
    <col min="3582" max="3582" width="13.85546875" style="2" customWidth="1"/>
    <col min="3583" max="3583" width="12.7109375" style="2" bestFit="1" customWidth="1"/>
    <col min="3584" max="3584" width="9.7109375" style="2" bestFit="1" customWidth="1"/>
    <col min="3585" max="3585" width="11.140625" style="2" customWidth="1"/>
    <col min="3586" max="3586" width="13.140625" style="2" customWidth="1"/>
    <col min="3587" max="3587" width="12.7109375" style="2" bestFit="1" customWidth="1"/>
    <col min="3588" max="3588" width="11.5703125" style="2" customWidth="1"/>
    <col min="3589" max="3589" width="14.7109375" style="2" customWidth="1"/>
    <col min="3590" max="3590" width="13.7109375" style="2" customWidth="1"/>
    <col min="3591" max="3591" width="12.7109375" style="2" bestFit="1" customWidth="1"/>
    <col min="3592" max="3592" width="9.7109375" style="2" bestFit="1" customWidth="1"/>
    <col min="3593" max="3593" width="11.42578125" style="2" customWidth="1"/>
    <col min="3594" max="3594" width="11.5703125" style="2" bestFit="1" customWidth="1"/>
    <col min="3595" max="3832" width="9.140625" style="2"/>
    <col min="3833" max="3833" width="6.7109375" style="2" bestFit="1" customWidth="1"/>
    <col min="3834" max="3834" width="74.5703125" style="2" customWidth="1"/>
    <col min="3835" max="3835" width="12.7109375" style="2" bestFit="1" customWidth="1"/>
    <col min="3836" max="3836" width="11.28515625" style="2" customWidth="1"/>
    <col min="3837" max="3837" width="15" style="2" customWidth="1"/>
    <col min="3838" max="3838" width="13.85546875" style="2" customWidth="1"/>
    <col min="3839" max="3839" width="12.7109375" style="2" bestFit="1" customWidth="1"/>
    <col min="3840" max="3840" width="9.7109375" style="2" bestFit="1" customWidth="1"/>
    <col min="3841" max="3841" width="11.140625" style="2" customWidth="1"/>
    <col min="3842" max="3842" width="13.140625" style="2" customWidth="1"/>
    <col min="3843" max="3843" width="12.7109375" style="2" bestFit="1" customWidth="1"/>
    <col min="3844" max="3844" width="11.5703125" style="2" customWidth="1"/>
    <col min="3845" max="3845" width="14.7109375" style="2" customWidth="1"/>
    <col min="3846" max="3846" width="13.7109375" style="2" customWidth="1"/>
    <col min="3847" max="3847" width="12.7109375" style="2" bestFit="1" customWidth="1"/>
    <col min="3848" max="3848" width="9.7109375" style="2" bestFit="1" customWidth="1"/>
    <col min="3849" max="3849" width="11.42578125" style="2" customWidth="1"/>
    <col min="3850" max="3850" width="11.5703125" style="2" bestFit="1" customWidth="1"/>
    <col min="3851" max="4088" width="9.140625" style="2"/>
    <col min="4089" max="4089" width="6.7109375" style="2" bestFit="1" customWidth="1"/>
    <col min="4090" max="4090" width="74.5703125" style="2" customWidth="1"/>
    <col min="4091" max="4091" width="12.7109375" style="2" bestFit="1" customWidth="1"/>
    <col min="4092" max="4092" width="11.28515625" style="2" customWidth="1"/>
    <col min="4093" max="4093" width="15" style="2" customWidth="1"/>
    <col min="4094" max="4094" width="13.85546875" style="2" customWidth="1"/>
    <col min="4095" max="4095" width="12.7109375" style="2" bestFit="1" customWidth="1"/>
    <col min="4096" max="4096" width="9.7109375" style="2" bestFit="1" customWidth="1"/>
    <col min="4097" max="4097" width="11.140625" style="2" customWidth="1"/>
    <col min="4098" max="4098" width="13.140625" style="2" customWidth="1"/>
    <col min="4099" max="4099" width="12.7109375" style="2" bestFit="1" customWidth="1"/>
    <col min="4100" max="4100" width="11.5703125" style="2" customWidth="1"/>
    <col min="4101" max="4101" width="14.7109375" style="2" customWidth="1"/>
    <col min="4102" max="4102" width="13.7109375" style="2" customWidth="1"/>
    <col min="4103" max="4103" width="12.7109375" style="2" bestFit="1" customWidth="1"/>
    <col min="4104" max="4104" width="9.7109375" style="2" bestFit="1" customWidth="1"/>
    <col min="4105" max="4105" width="11.42578125" style="2" customWidth="1"/>
    <col min="4106" max="4106" width="11.5703125" style="2" bestFit="1" customWidth="1"/>
    <col min="4107" max="4344" width="9.140625" style="2"/>
    <col min="4345" max="4345" width="6.7109375" style="2" bestFit="1" customWidth="1"/>
    <col min="4346" max="4346" width="74.5703125" style="2" customWidth="1"/>
    <col min="4347" max="4347" width="12.7109375" style="2" bestFit="1" customWidth="1"/>
    <col min="4348" max="4348" width="11.28515625" style="2" customWidth="1"/>
    <col min="4349" max="4349" width="15" style="2" customWidth="1"/>
    <col min="4350" max="4350" width="13.85546875" style="2" customWidth="1"/>
    <col min="4351" max="4351" width="12.7109375" style="2" bestFit="1" customWidth="1"/>
    <col min="4352" max="4352" width="9.7109375" style="2" bestFit="1" customWidth="1"/>
    <col min="4353" max="4353" width="11.140625" style="2" customWidth="1"/>
    <col min="4354" max="4354" width="13.140625" style="2" customWidth="1"/>
    <col min="4355" max="4355" width="12.7109375" style="2" bestFit="1" customWidth="1"/>
    <col min="4356" max="4356" width="11.5703125" style="2" customWidth="1"/>
    <col min="4357" max="4357" width="14.7109375" style="2" customWidth="1"/>
    <col min="4358" max="4358" width="13.7109375" style="2" customWidth="1"/>
    <col min="4359" max="4359" width="12.7109375" style="2" bestFit="1" customWidth="1"/>
    <col min="4360" max="4360" width="9.7109375" style="2" bestFit="1" customWidth="1"/>
    <col min="4361" max="4361" width="11.42578125" style="2" customWidth="1"/>
    <col min="4362" max="4362" width="11.5703125" style="2" bestFit="1" customWidth="1"/>
    <col min="4363" max="4600" width="9.140625" style="2"/>
    <col min="4601" max="4601" width="6.7109375" style="2" bestFit="1" customWidth="1"/>
    <col min="4602" max="4602" width="74.5703125" style="2" customWidth="1"/>
    <col min="4603" max="4603" width="12.7109375" style="2" bestFit="1" customWidth="1"/>
    <col min="4604" max="4604" width="11.28515625" style="2" customWidth="1"/>
    <col min="4605" max="4605" width="15" style="2" customWidth="1"/>
    <col min="4606" max="4606" width="13.85546875" style="2" customWidth="1"/>
    <col min="4607" max="4607" width="12.7109375" style="2" bestFit="1" customWidth="1"/>
    <col min="4608" max="4608" width="9.7109375" style="2" bestFit="1" customWidth="1"/>
    <col min="4609" max="4609" width="11.140625" style="2" customWidth="1"/>
    <col min="4610" max="4610" width="13.140625" style="2" customWidth="1"/>
    <col min="4611" max="4611" width="12.7109375" style="2" bestFit="1" customWidth="1"/>
    <col min="4612" max="4612" width="11.5703125" style="2" customWidth="1"/>
    <col min="4613" max="4613" width="14.7109375" style="2" customWidth="1"/>
    <col min="4614" max="4614" width="13.7109375" style="2" customWidth="1"/>
    <col min="4615" max="4615" width="12.7109375" style="2" bestFit="1" customWidth="1"/>
    <col min="4616" max="4616" width="9.7109375" style="2" bestFit="1" customWidth="1"/>
    <col min="4617" max="4617" width="11.42578125" style="2" customWidth="1"/>
    <col min="4618" max="4618" width="11.5703125" style="2" bestFit="1" customWidth="1"/>
    <col min="4619" max="4856" width="9.140625" style="2"/>
    <col min="4857" max="4857" width="6.7109375" style="2" bestFit="1" customWidth="1"/>
    <col min="4858" max="4858" width="74.5703125" style="2" customWidth="1"/>
    <col min="4859" max="4859" width="12.7109375" style="2" bestFit="1" customWidth="1"/>
    <col min="4860" max="4860" width="11.28515625" style="2" customWidth="1"/>
    <col min="4861" max="4861" width="15" style="2" customWidth="1"/>
    <col min="4862" max="4862" width="13.85546875" style="2" customWidth="1"/>
    <col min="4863" max="4863" width="12.7109375" style="2" bestFit="1" customWidth="1"/>
    <col min="4864" max="4864" width="9.7109375" style="2" bestFit="1" customWidth="1"/>
    <col min="4865" max="4865" width="11.140625" style="2" customWidth="1"/>
    <col min="4866" max="4866" width="13.140625" style="2" customWidth="1"/>
    <col min="4867" max="4867" width="12.7109375" style="2" bestFit="1" customWidth="1"/>
    <col min="4868" max="4868" width="11.5703125" style="2" customWidth="1"/>
    <col min="4869" max="4869" width="14.7109375" style="2" customWidth="1"/>
    <col min="4870" max="4870" width="13.7109375" style="2" customWidth="1"/>
    <col min="4871" max="4871" width="12.7109375" style="2" bestFit="1" customWidth="1"/>
    <col min="4872" max="4872" width="9.7109375" style="2" bestFit="1" customWidth="1"/>
    <col min="4873" max="4873" width="11.42578125" style="2" customWidth="1"/>
    <col min="4874" max="4874" width="11.5703125" style="2" bestFit="1" customWidth="1"/>
    <col min="4875" max="5112" width="9.140625" style="2"/>
    <col min="5113" max="5113" width="6.7109375" style="2" bestFit="1" customWidth="1"/>
    <col min="5114" max="5114" width="74.5703125" style="2" customWidth="1"/>
    <col min="5115" max="5115" width="12.7109375" style="2" bestFit="1" customWidth="1"/>
    <col min="5116" max="5116" width="11.28515625" style="2" customWidth="1"/>
    <col min="5117" max="5117" width="15" style="2" customWidth="1"/>
    <col min="5118" max="5118" width="13.85546875" style="2" customWidth="1"/>
    <col min="5119" max="5119" width="12.7109375" style="2" bestFit="1" customWidth="1"/>
    <col min="5120" max="5120" width="9.7109375" style="2" bestFit="1" customWidth="1"/>
    <col min="5121" max="5121" width="11.140625" style="2" customWidth="1"/>
    <col min="5122" max="5122" width="13.140625" style="2" customWidth="1"/>
    <col min="5123" max="5123" width="12.7109375" style="2" bestFit="1" customWidth="1"/>
    <col min="5124" max="5124" width="11.5703125" style="2" customWidth="1"/>
    <col min="5125" max="5125" width="14.7109375" style="2" customWidth="1"/>
    <col min="5126" max="5126" width="13.7109375" style="2" customWidth="1"/>
    <col min="5127" max="5127" width="12.7109375" style="2" bestFit="1" customWidth="1"/>
    <col min="5128" max="5128" width="9.7109375" style="2" bestFit="1" customWidth="1"/>
    <col min="5129" max="5129" width="11.42578125" style="2" customWidth="1"/>
    <col min="5130" max="5130" width="11.5703125" style="2" bestFit="1" customWidth="1"/>
    <col min="5131" max="5368" width="9.140625" style="2"/>
    <col min="5369" max="5369" width="6.7109375" style="2" bestFit="1" customWidth="1"/>
    <col min="5370" max="5370" width="74.5703125" style="2" customWidth="1"/>
    <col min="5371" max="5371" width="12.7109375" style="2" bestFit="1" customWidth="1"/>
    <col min="5372" max="5372" width="11.28515625" style="2" customWidth="1"/>
    <col min="5373" max="5373" width="15" style="2" customWidth="1"/>
    <col min="5374" max="5374" width="13.85546875" style="2" customWidth="1"/>
    <col min="5375" max="5375" width="12.7109375" style="2" bestFit="1" customWidth="1"/>
    <col min="5376" max="5376" width="9.7109375" style="2" bestFit="1" customWidth="1"/>
    <col min="5377" max="5377" width="11.140625" style="2" customWidth="1"/>
    <col min="5378" max="5378" width="13.140625" style="2" customWidth="1"/>
    <col min="5379" max="5379" width="12.7109375" style="2" bestFit="1" customWidth="1"/>
    <col min="5380" max="5380" width="11.5703125" style="2" customWidth="1"/>
    <col min="5381" max="5381" width="14.7109375" style="2" customWidth="1"/>
    <col min="5382" max="5382" width="13.7109375" style="2" customWidth="1"/>
    <col min="5383" max="5383" width="12.7109375" style="2" bestFit="1" customWidth="1"/>
    <col min="5384" max="5384" width="9.7109375" style="2" bestFit="1" customWidth="1"/>
    <col min="5385" max="5385" width="11.42578125" style="2" customWidth="1"/>
    <col min="5386" max="5386" width="11.5703125" style="2" bestFit="1" customWidth="1"/>
    <col min="5387" max="5624" width="9.140625" style="2"/>
    <col min="5625" max="5625" width="6.7109375" style="2" bestFit="1" customWidth="1"/>
    <col min="5626" max="5626" width="74.5703125" style="2" customWidth="1"/>
    <col min="5627" max="5627" width="12.7109375" style="2" bestFit="1" customWidth="1"/>
    <col min="5628" max="5628" width="11.28515625" style="2" customWidth="1"/>
    <col min="5629" max="5629" width="15" style="2" customWidth="1"/>
    <col min="5630" max="5630" width="13.85546875" style="2" customWidth="1"/>
    <col min="5631" max="5631" width="12.7109375" style="2" bestFit="1" customWidth="1"/>
    <col min="5632" max="5632" width="9.7109375" style="2" bestFit="1" customWidth="1"/>
    <col min="5633" max="5633" width="11.140625" style="2" customWidth="1"/>
    <col min="5634" max="5634" width="13.140625" style="2" customWidth="1"/>
    <col min="5635" max="5635" width="12.7109375" style="2" bestFit="1" customWidth="1"/>
    <col min="5636" max="5636" width="11.5703125" style="2" customWidth="1"/>
    <col min="5637" max="5637" width="14.7109375" style="2" customWidth="1"/>
    <col min="5638" max="5638" width="13.7109375" style="2" customWidth="1"/>
    <col min="5639" max="5639" width="12.7109375" style="2" bestFit="1" customWidth="1"/>
    <col min="5640" max="5640" width="9.7109375" style="2" bestFit="1" customWidth="1"/>
    <col min="5641" max="5641" width="11.42578125" style="2" customWidth="1"/>
    <col min="5642" max="5642" width="11.5703125" style="2" bestFit="1" customWidth="1"/>
    <col min="5643" max="5880" width="9.140625" style="2"/>
    <col min="5881" max="5881" width="6.7109375" style="2" bestFit="1" customWidth="1"/>
    <col min="5882" max="5882" width="74.5703125" style="2" customWidth="1"/>
    <col min="5883" max="5883" width="12.7109375" style="2" bestFit="1" customWidth="1"/>
    <col min="5884" max="5884" width="11.28515625" style="2" customWidth="1"/>
    <col min="5885" max="5885" width="15" style="2" customWidth="1"/>
    <col min="5886" max="5886" width="13.85546875" style="2" customWidth="1"/>
    <col min="5887" max="5887" width="12.7109375" style="2" bestFit="1" customWidth="1"/>
    <col min="5888" max="5888" width="9.7109375" style="2" bestFit="1" customWidth="1"/>
    <col min="5889" max="5889" width="11.140625" style="2" customWidth="1"/>
    <col min="5890" max="5890" width="13.140625" style="2" customWidth="1"/>
    <col min="5891" max="5891" width="12.7109375" style="2" bestFit="1" customWidth="1"/>
    <col min="5892" max="5892" width="11.5703125" style="2" customWidth="1"/>
    <col min="5893" max="5893" width="14.7109375" style="2" customWidth="1"/>
    <col min="5894" max="5894" width="13.7109375" style="2" customWidth="1"/>
    <col min="5895" max="5895" width="12.7109375" style="2" bestFit="1" customWidth="1"/>
    <col min="5896" max="5896" width="9.7109375" style="2" bestFit="1" customWidth="1"/>
    <col min="5897" max="5897" width="11.42578125" style="2" customWidth="1"/>
    <col min="5898" max="5898" width="11.5703125" style="2" bestFit="1" customWidth="1"/>
    <col min="5899" max="6136" width="9.140625" style="2"/>
    <col min="6137" max="6137" width="6.7109375" style="2" bestFit="1" customWidth="1"/>
    <col min="6138" max="6138" width="74.5703125" style="2" customWidth="1"/>
    <col min="6139" max="6139" width="12.7109375" style="2" bestFit="1" customWidth="1"/>
    <col min="6140" max="6140" width="11.28515625" style="2" customWidth="1"/>
    <col min="6141" max="6141" width="15" style="2" customWidth="1"/>
    <col min="6142" max="6142" width="13.85546875" style="2" customWidth="1"/>
    <col min="6143" max="6143" width="12.7109375" style="2" bestFit="1" customWidth="1"/>
    <col min="6144" max="6144" width="9.7109375" style="2" bestFit="1" customWidth="1"/>
    <col min="6145" max="6145" width="11.140625" style="2" customWidth="1"/>
    <col min="6146" max="6146" width="13.140625" style="2" customWidth="1"/>
    <col min="6147" max="6147" width="12.7109375" style="2" bestFit="1" customWidth="1"/>
    <col min="6148" max="6148" width="11.5703125" style="2" customWidth="1"/>
    <col min="6149" max="6149" width="14.7109375" style="2" customWidth="1"/>
    <col min="6150" max="6150" width="13.7109375" style="2" customWidth="1"/>
    <col min="6151" max="6151" width="12.7109375" style="2" bestFit="1" customWidth="1"/>
    <col min="6152" max="6152" width="9.7109375" style="2" bestFit="1" customWidth="1"/>
    <col min="6153" max="6153" width="11.42578125" style="2" customWidth="1"/>
    <col min="6154" max="6154" width="11.5703125" style="2" bestFit="1" customWidth="1"/>
    <col min="6155" max="6392" width="9.140625" style="2"/>
    <col min="6393" max="6393" width="6.7109375" style="2" bestFit="1" customWidth="1"/>
    <col min="6394" max="6394" width="74.5703125" style="2" customWidth="1"/>
    <col min="6395" max="6395" width="12.7109375" style="2" bestFit="1" customWidth="1"/>
    <col min="6396" max="6396" width="11.28515625" style="2" customWidth="1"/>
    <col min="6397" max="6397" width="15" style="2" customWidth="1"/>
    <col min="6398" max="6398" width="13.85546875" style="2" customWidth="1"/>
    <col min="6399" max="6399" width="12.7109375" style="2" bestFit="1" customWidth="1"/>
    <col min="6400" max="6400" width="9.7109375" style="2" bestFit="1" customWidth="1"/>
    <col min="6401" max="6401" width="11.140625" style="2" customWidth="1"/>
    <col min="6402" max="6402" width="13.140625" style="2" customWidth="1"/>
    <col min="6403" max="6403" width="12.7109375" style="2" bestFit="1" customWidth="1"/>
    <col min="6404" max="6404" width="11.5703125" style="2" customWidth="1"/>
    <col min="6405" max="6405" width="14.7109375" style="2" customWidth="1"/>
    <col min="6406" max="6406" width="13.7109375" style="2" customWidth="1"/>
    <col min="6407" max="6407" width="12.7109375" style="2" bestFit="1" customWidth="1"/>
    <col min="6408" max="6408" width="9.7109375" style="2" bestFit="1" customWidth="1"/>
    <col min="6409" max="6409" width="11.42578125" style="2" customWidth="1"/>
    <col min="6410" max="6410" width="11.5703125" style="2" bestFit="1" customWidth="1"/>
    <col min="6411" max="6648" width="9.140625" style="2"/>
    <col min="6649" max="6649" width="6.7109375" style="2" bestFit="1" customWidth="1"/>
    <col min="6650" max="6650" width="74.5703125" style="2" customWidth="1"/>
    <col min="6651" max="6651" width="12.7109375" style="2" bestFit="1" customWidth="1"/>
    <col min="6652" max="6652" width="11.28515625" style="2" customWidth="1"/>
    <col min="6653" max="6653" width="15" style="2" customWidth="1"/>
    <col min="6654" max="6654" width="13.85546875" style="2" customWidth="1"/>
    <col min="6655" max="6655" width="12.7109375" style="2" bestFit="1" customWidth="1"/>
    <col min="6656" max="6656" width="9.7109375" style="2" bestFit="1" customWidth="1"/>
    <col min="6657" max="6657" width="11.140625" style="2" customWidth="1"/>
    <col min="6658" max="6658" width="13.140625" style="2" customWidth="1"/>
    <col min="6659" max="6659" width="12.7109375" style="2" bestFit="1" customWidth="1"/>
    <col min="6660" max="6660" width="11.5703125" style="2" customWidth="1"/>
    <col min="6661" max="6661" width="14.7109375" style="2" customWidth="1"/>
    <col min="6662" max="6662" width="13.7109375" style="2" customWidth="1"/>
    <col min="6663" max="6663" width="12.7109375" style="2" bestFit="1" customWidth="1"/>
    <col min="6664" max="6664" width="9.7109375" style="2" bestFit="1" customWidth="1"/>
    <col min="6665" max="6665" width="11.42578125" style="2" customWidth="1"/>
    <col min="6666" max="6666" width="11.5703125" style="2" bestFit="1" customWidth="1"/>
    <col min="6667" max="6904" width="9.140625" style="2"/>
    <col min="6905" max="6905" width="6.7109375" style="2" bestFit="1" customWidth="1"/>
    <col min="6906" max="6906" width="74.5703125" style="2" customWidth="1"/>
    <col min="6907" max="6907" width="12.7109375" style="2" bestFit="1" customWidth="1"/>
    <col min="6908" max="6908" width="11.28515625" style="2" customWidth="1"/>
    <col min="6909" max="6909" width="15" style="2" customWidth="1"/>
    <col min="6910" max="6910" width="13.85546875" style="2" customWidth="1"/>
    <col min="6911" max="6911" width="12.7109375" style="2" bestFit="1" customWidth="1"/>
    <col min="6912" max="6912" width="9.7109375" style="2" bestFit="1" customWidth="1"/>
    <col min="6913" max="6913" width="11.140625" style="2" customWidth="1"/>
    <col min="6914" max="6914" width="13.140625" style="2" customWidth="1"/>
    <col min="6915" max="6915" width="12.7109375" style="2" bestFit="1" customWidth="1"/>
    <col min="6916" max="6916" width="11.5703125" style="2" customWidth="1"/>
    <col min="6917" max="6917" width="14.7109375" style="2" customWidth="1"/>
    <col min="6918" max="6918" width="13.7109375" style="2" customWidth="1"/>
    <col min="6919" max="6919" width="12.7109375" style="2" bestFit="1" customWidth="1"/>
    <col min="6920" max="6920" width="9.7109375" style="2" bestFit="1" customWidth="1"/>
    <col min="6921" max="6921" width="11.42578125" style="2" customWidth="1"/>
    <col min="6922" max="6922" width="11.5703125" style="2" bestFit="1" customWidth="1"/>
    <col min="6923" max="7160" width="9.140625" style="2"/>
    <col min="7161" max="7161" width="6.7109375" style="2" bestFit="1" customWidth="1"/>
    <col min="7162" max="7162" width="74.5703125" style="2" customWidth="1"/>
    <col min="7163" max="7163" width="12.7109375" style="2" bestFit="1" customWidth="1"/>
    <col min="7164" max="7164" width="11.28515625" style="2" customWidth="1"/>
    <col min="7165" max="7165" width="15" style="2" customWidth="1"/>
    <col min="7166" max="7166" width="13.85546875" style="2" customWidth="1"/>
    <col min="7167" max="7167" width="12.7109375" style="2" bestFit="1" customWidth="1"/>
    <col min="7168" max="7168" width="9.7109375" style="2" bestFit="1" customWidth="1"/>
    <col min="7169" max="7169" width="11.140625" style="2" customWidth="1"/>
    <col min="7170" max="7170" width="13.140625" style="2" customWidth="1"/>
    <col min="7171" max="7171" width="12.7109375" style="2" bestFit="1" customWidth="1"/>
    <col min="7172" max="7172" width="11.5703125" style="2" customWidth="1"/>
    <col min="7173" max="7173" width="14.7109375" style="2" customWidth="1"/>
    <col min="7174" max="7174" width="13.7109375" style="2" customWidth="1"/>
    <col min="7175" max="7175" width="12.7109375" style="2" bestFit="1" customWidth="1"/>
    <col min="7176" max="7176" width="9.7109375" style="2" bestFit="1" customWidth="1"/>
    <col min="7177" max="7177" width="11.42578125" style="2" customWidth="1"/>
    <col min="7178" max="7178" width="11.5703125" style="2" bestFit="1" customWidth="1"/>
    <col min="7179" max="7416" width="9.140625" style="2"/>
    <col min="7417" max="7417" width="6.7109375" style="2" bestFit="1" customWidth="1"/>
    <col min="7418" max="7418" width="74.5703125" style="2" customWidth="1"/>
    <col min="7419" max="7419" width="12.7109375" style="2" bestFit="1" customWidth="1"/>
    <col min="7420" max="7420" width="11.28515625" style="2" customWidth="1"/>
    <col min="7421" max="7421" width="15" style="2" customWidth="1"/>
    <col min="7422" max="7422" width="13.85546875" style="2" customWidth="1"/>
    <col min="7423" max="7423" width="12.7109375" style="2" bestFit="1" customWidth="1"/>
    <col min="7424" max="7424" width="9.7109375" style="2" bestFit="1" customWidth="1"/>
    <col min="7425" max="7425" width="11.140625" style="2" customWidth="1"/>
    <col min="7426" max="7426" width="13.140625" style="2" customWidth="1"/>
    <col min="7427" max="7427" width="12.7109375" style="2" bestFit="1" customWidth="1"/>
    <col min="7428" max="7428" width="11.5703125" style="2" customWidth="1"/>
    <col min="7429" max="7429" width="14.7109375" style="2" customWidth="1"/>
    <col min="7430" max="7430" width="13.7109375" style="2" customWidth="1"/>
    <col min="7431" max="7431" width="12.7109375" style="2" bestFit="1" customWidth="1"/>
    <col min="7432" max="7432" width="9.7109375" style="2" bestFit="1" customWidth="1"/>
    <col min="7433" max="7433" width="11.42578125" style="2" customWidth="1"/>
    <col min="7434" max="7434" width="11.5703125" style="2" bestFit="1" customWidth="1"/>
    <col min="7435" max="7672" width="9.140625" style="2"/>
    <col min="7673" max="7673" width="6.7109375" style="2" bestFit="1" customWidth="1"/>
    <col min="7674" max="7674" width="74.5703125" style="2" customWidth="1"/>
    <col min="7675" max="7675" width="12.7109375" style="2" bestFit="1" customWidth="1"/>
    <col min="7676" max="7676" width="11.28515625" style="2" customWidth="1"/>
    <col min="7677" max="7677" width="15" style="2" customWidth="1"/>
    <col min="7678" max="7678" width="13.85546875" style="2" customWidth="1"/>
    <col min="7679" max="7679" width="12.7109375" style="2" bestFit="1" customWidth="1"/>
    <col min="7680" max="7680" width="9.7109375" style="2" bestFit="1" customWidth="1"/>
    <col min="7681" max="7681" width="11.140625" style="2" customWidth="1"/>
    <col min="7682" max="7682" width="13.140625" style="2" customWidth="1"/>
    <col min="7683" max="7683" width="12.7109375" style="2" bestFit="1" customWidth="1"/>
    <col min="7684" max="7684" width="11.5703125" style="2" customWidth="1"/>
    <col min="7685" max="7685" width="14.7109375" style="2" customWidth="1"/>
    <col min="7686" max="7686" width="13.7109375" style="2" customWidth="1"/>
    <col min="7687" max="7687" width="12.7109375" style="2" bestFit="1" customWidth="1"/>
    <col min="7688" max="7688" width="9.7109375" style="2" bestFit="1" customWidth="1"/>
    <col min="7689" max="7689" width="11.42578125" style="2" customWidth="1"/>
    <col min="7690" max="7690" width="11.5703125" style="2" bestFit="1" customWidth="1"/>
    <col min="7691" max="7928" width="9.140625" style="2"/>
    <col min="7929" max="7929" width="6.7109375" style="2" bestFit="1" customWidth="1"/>
    <col min="7930" max="7930" width="74.5703125" style="2" customWidth="1"/>
    <col min="7931" max="7931" width="12.7109375" style="2" bestFit="1" customWidth="1"/>
    <col min="7932" max="7932" width="11.28515625" style="2" customWidth="1"/>
    <col min="7933" max="7933" width="15" style="2" customWidth="1"/>
    <col min="7934" max="7934" width="13.85546875" style="2" customWidth="1"/>
    <col min="7935" max="7935" width="12.7109375" style="2" bestFit="1" customWidth="1"/>
    <col min="7936" max="7936" width="9.7109375" style="2" bestFit="1" customWidth="1"/>
    <col min="7937" max="7937" width="11.140625" style="2" customWidth="1"/>
    <col min="7938" max="7938" width="13.140625" style="2" customWidth="1"/>
    <col min="7939" max="7939" width="12.7109375" style="2" bestFit="1" customWidth="1"/>
    <col min="7940" max="7940" width="11.5703125" style="2" customWidth="1"/>
    <col min="7941" max="7941" width="14.7109375" style="2" customWidth="1"/>
    <col min="7942" max="7942" width="13.7109375" style="2" customWidth="1"/>
    <col min="7943" max="7943" width="12.7109375" style="2" bestFit="1" customWidth="1"/>
    <col min="7944" max="7944" width="9.7109375" style="2" bestFit="1" customWidth="1"/>
    <col min="7945" max="7945" width="11.42578125" style="2" customWidth="1"/>
    <col min="7946" max="7946" width="11.5703125" style="2" bestFit="1" customWidth="1"/>
    <col min="7947" max="8184" width="9.140625" style="2"/>
    <col min="8185" max="8185" width="6.7109375" style="2" bestFit="1" customWidth="1"/>
    <col min="8186" max="8186" width="74.5703125" style="2" customWidth="1"/>
    <col min="8187" max="8187" width="12.7109375" style="2" bestFit="1" customWidth="1"/>
    <col min="8188" max="8188" width="11.28515625" style="2" customWidth="1"/>
    <col min="8189" max="8189" width="15" style="2" customWidth="1"/>
    <col min="8190" max="8190" width="13.85546875" style="2" customWidth="1"/>
    <col min="8191" max="8191" width="12.7109375" style="2" bestFit="1" customWidth="1"/>
    <col min="8192" max="8192" width="9.7109375" style="2" bestFit="1" customWidth="1"/>
    <col min="8193" max="8193" width="11.140625" style="2" customWidth="1"/>
    <col min="8194" max="8194" width="13.140625" style="2" customWidth="1"/>
    <col min="8195" max="8195" width="12.7109375" style="2" bestFit="1" customWidth="1"/>
    <col min="8196" max="8196" width="11.5703125" style="2" customWidth="1"/>
    <col min="8197" max="8197" width="14.7109375" style="2" customWidth="1"/>
    <col min="8198" max="8198" width="13.7109375" style="2" customWidth="1"/>
    <col min="8199" max="8199" width="12.7109375" style="2" bestFit="1" customWidth="1"/>
    <col min="8200" max="8200" width="9.7109375" style="2" bestFit="1" customWidth="1"/>
    <col min="8201" max="8201" width="11.42578125" style="2" customWidth="1"/>
    <col min="8202" max="8202" width="11.5703125" style="2" bestFit="1" customWidth="1"/>
    <col min="8203" max="8440" width="9.140625" style="2"/>
    <col min="8441" max="8441" width="6.7109375" style="2" bestFit="1" customWidth="1"/>
    <col min="8442" max="8442" width="74.5703125" style="2" customWidth="1"/>
    <col min="8443" max="8443" width="12.7109375" style="2" bestFit="1" customWidth="1"/>
    <col min="8444" max="8444" width="11.28515625" style="2" customWidth="1"/>
    <col min="8445" max="8445" width="15" style="2" customWidth="1"/>
    <col min="8446" max="8446" width="13.85546875" style="2" customWidth="1"/>
    <col min="8447" max="8447" width="12.7109375" style="2" bestFit="1" customWidth="1"/>
    <col min="8448" max="8448" width="9.7109375" style="2" bestFit="1" customWidth="1"/>
    <col min="8449" max="8449" width="11.140625" style="2" customWidth="1"/>
    <col min="8450" max="8450" width="13.140625" style="2" customWidth="1"/>
    <col min="8451" max="8451" width="12.7109375" style="2" bestFit="1" customWidth="1"/>
    <col min="8452" max="8452" width="11.5703125" style="2" customWidth="1"/>
    <col min="8453" max="8453" width="14.7109375" style="2" customWidth="1"/>
    <col min="8454" max="8454" width="13.7109375" style="2" customWidth="1"/>
    <col min="8455" max="8455" width="12.7109375" style="2" bestFit="1" customWidth="1"/>
    <col min="8456" max="8456" width="9.7109375" style="2" bestFit="1" customWidth="1"/>
    <col min="8457" max="8457" width="11.42578125" style="2" customWidth="1"/>
    <col min="8458" max="8458" width="11.5703125" style="2" bestFit="1" customWidth="1"/>
    <col min="8459" max="8696" width="9.140625" style="2"/>
    <col min="8697" max="8697" width="6.7109375" style="2" bestFit="1" customWidth="1"/>
    <col min="8698" max="8698" width="74.5703125" style="2" customWidth="1"/>
    <col min="8699" max="8699" width="12.7109375" style="2" bestFit="1" customWidth="1"/>
    <col min="8700" max="8700" width="11.28515625" style="2" customWidth="1"/>
    <col min="8701" max="8701" width="15" style="2" customWidth="1"/>
    <col min="8702" max="8702" width="13.85546875" style="2" customWidth="1"/>
    <col min="8703" max="8703" width="12.7109375" style="2" bestFit="1" customWidth="1"/>
    <col min="8704" max="8704" width="9.7109375" style="2" bestFit="1" customWidth="1"/>
    <col min="8705" max="8705" width="11.140625" style="2" customWidth="1"/>
    <col min="8706" max="8706" width="13.140625" style="2" customWidth="1"/>
    <col min="8707" max="8707" width="12.7109375" style="2" bestFit="1" customWidth="1"/>
    <col min="8708" max="8708" width="11.5703125" style="2" customWidth="1"/>
    <col min="8709" max="8709" width="14.7109375" style="2" customWidth="1"/>
    <col min="8710" max="8710" width="13.7109375" style="2" customWidth="1"/>
    <col min="8711" max="8711" width="12.7109375" style="2" bestFit="1" customWidth="1"/>
    <col min="8712" max="8712" width="9.7109375" style="2" bestFit="1" customWidth="1"/>
    <col min="8713" max="8713" width="11.42578125" style="2" customWidth="1"/>
    <col min="8714" max="8714" width="11.5703125" style="2" bestFit="1" customWidth="1"/>
    <col min="8715" max="8952" width="9.140625" style="2"/>
    <col min="8953" max="8953" width="6.7109375" style="2" bestFit="1" customWidth="1"/>
    <col min="8954" max="8954" width="74.5703125" style="2" customWidth="1"/>
    <col min="8955" max="8955" width="12.7109375" style="2" bestFit="1" customWidth="1"/>
    <col min="8956" max="8956" width="11.28515625" style="2" customWidth="1"/>
    <col min="8957" max="8957" width="15" style="2" customWidth="1"/>
    <col min="8958" max="8958" width="13.85546875" style="2" customWidth="1"/>
    <col min="8959" max="8959" width="12.7109375" style="2" bestFit="1" customWidth="1"/>
    <col min="8960" max="8960" width="9.7109375" style="2" bestFit="1" customWidth="1"/>
    <col min="8961" max="8961" width="11.140625" style="2" customWidth="1"/>
    <col min="8962" max="8962" width="13.140625" style="2" customWidth="1"/>
    <col min="8963" max="8963" width="12.7109375" style="2" bestFit="1" customWidth="1"/>
    <col min="8964" max="8964" width="11.5703125" style="2" customWidth="1"/>
    <col min="8965" max="8965" width="14.7109375" style="2" customWidth="1"/>
    <col min="8966" max="8966" width="13.7109375" style="2" customWidth="1"/>
    <col min="8967" max="8967" width="12.7109375" style="2" bestFit="1" customWidth="1"/>
    <col min="8968" max="8968" width="9.7109375" style="2" bestFit="1" customWidth="1"/>
    <col min="8969" max="8969" width="11.42578125" style="2" customWidth="1"/>
    <col min="8970" max="8970" width="11.5703125" style="2" bestFit="1" customWidth="1"/>
    <col min="8971" max="9208" width="9.140625" style="2"/>
    <col min="9209" max="9209" width="6.7109375" style="2" bestFit="1" customWidth="1"/>
    <col min="9210" max="9210" width="74.5703125" style="2" customWidth="1"/>
    <col min="9211" max="9211" width="12.7109375" style="2" bestFit="1" customWidth="1"/>
    <col min="9212" max="9212" width="11.28515625" style="2" customWidth="1"/>
    <col min="9213" max="9213" width="15" style="2" customWidth="1"/>
    <col min="9214" max="9214" width="13.85546875" style="2" customWidth="1"/>
    <col min="9215" max="9215" width="12.7109375" style="2" bestFit="1" customWidth="1"/>
    <col min="9216" max="9216" width="9.7109375" style="2" bestFit="1" customWidth="1"/>
    <col min="9217" max="9217" width="11.140625" style="2" customWidth="1"/>
    <col min="9218" max="9218" width="13.140625" style="2" customWidth="1"/>
    <col min="9219" max="9219" width="12.7109375" style="2" bestFit="1" customWidth="1"/>
    <col min="9220" max="9220" width="11.5703125" style="2" customWidth="1"/>
    <col min="9221" max="9221" width="14.7109375" style="2" customWidth="1"/>
    <col min="9222" max="9222" width="13.7109375" style="2" customWidth="1"/>
    <col min="9223" max="9223" width="12.7109375" style="2" bestFit="1" customWidth="1"/>
    <col min="9224" max="9224" width="9.7109375" style="2" bestFit="1" customWidth="1"/>
    <col min="9225" max="9225" width="11.42578125" style="2" customWidth="1"/>
    <col min="9226" max="9226" width="11.5703125" style="2" bestFit="1" customWidth="1"/>
    <col min="9227" max="9464" width="9.140625" style="2"/>
    <col min="9465" max="9465" width="6.7109375" style="2" bestFit="1" customWidth="1"/>
    <col min="9466" max="9466" width="74.5703125" style="2" customWidth="1"/>
    <col min="9467" max="9467" width="12.7109375" style="2" bestFit="1" customWidth="1"/>
    <col min="9468" max="9468" width="11.28515625" style="2" customWidth="1"/>
    <col min="9469" max="9469" width="15" style="2" customWidth="1"/>
    <col min="9470" max="9470" width="13.85546875" style="2" customWidth="1"/>
    <col min="9471" max="9471" width="12.7109375" style="2" bestFit="1" customWidth="1"/>
    <col min="9472" max="9472" width="9.7109375" style="2" bestFit="1" customWidth="1"/>
    <col min="9473" max="9473" width="11.140625" style="2" customWidth="1"/>
    <col min="9474" max="9474" width="13.140625" style="2" customWidth="1"/>
    <col min="9475" max="9475" width="12.7109375" style="2" bestFit="1" customWidth="1"/>
    <col min="9476" max="9476" width="11.5703125" style="2" customWidth="1"/>
    <col min="9477" max="9477" width="14.7109375" style="2" customWidth="1"/>
    <col min="9478" max="9478" width="13.7109375" style="2" customWidth="1"/>
    <col min="9479" max="9479" width="12.7109375" style="2" bestFit="1" customWidth="1"/>
    <col min="9480" max="9480" width="9.7109375" style="2" bestFit="1" customWidth="1"/>
    <col min="9481" max="9481" width="11.42578125" style="2" customWidth="1"/>
    <col min="9482" max="9482" width="11.5703125" style="2" bestFit="1" customWidth="1"/>
    <col min="9483" max="9720" width="9.140625" style="2"/>
    <col min="9721" max="9721" width="6.7109375" style="2" bestFit="1" customWidth="1"/>
    <col min="9722" max="9722" width="74.5703125" style="2" customWidth="1"/>
    <col min="9723" max="9723" width="12.7109375" style="2" bestFit="1" customWidth="1"/>
    <col min="9724" max="9724" width="11.28515625" style="2" customWidth="1"/>
    <col min="9725" max="9725" width="15" style="2" customWidth="1"/>
    <col min="9726" max="9726" width="13.85546875" style="2" customWidth="1"/>
    <col min="9727" max="9727" width="12.7109375" style="2" bestFit="1" customWidth="1"/>
    <col min="9728" max="9728" width="9.7109375" style="2" bestFit="1" customWidth="1"/>
    <col min="9729" max="9729" width="11.140625" style="2" customWidth="1"/>
    <col min="9730" max="9730" width="13.140625" style="2" customWidth="1"/>
    <col min="9731" max="9731" width="12.7109375" style="2" bestFit="1" customWidth="1"/>
    <col min="9732" max="9732" width="11.5703125" style="2" customWidth="1"/>
    <col min="9733" max="9733" width="14.7109375" style="2" customWidth="1"/>
    <col min="9734" max="9734" width="13.7109375" style="2" customWidth="1"/>
    <col min="9735" max="9735" width="12.7109375" style="2" bestFit="1" customWidth="1"/>
    <col min="9736" max="9736" width="9.7109375" style="2" bestFit="1" customWidth="1"/>
    <col min="9737" max="9737" width="11.42578125" style="2" customWidth="1"/>
    <col min="9738" max="9738" width="11.5703125" style="2" bestFit="1" customWidth="1"/>
    <col min="9739" max="9976" width="9.140625" style="2"/>
    <col min="9977" max="9977" width="6.7109375" style="2" bestFit="1" customWidth="1"/>
    <col min="9978" max="9978" width="74.5703125" style="2" customWidth="1"/>
    <col min="9979" max="9979" width="12.7109375" style="2" bestFit="1" customWidth="1"/>
    <col min="9980" max="9980" width="11.28515625" style="2" customWidth="1"/>
    <col min="9981" max="9981" width="15" style="2" customWidth="1"/>
    <col min="9982" max="9982" width="13.85546875" style="2" customWidth="1"/>
    <col min="9983" max="9983" width="12.7109375" style="2" bestFit="1" customWidth="1"/>
    <col min="9984" max="9984" width="9.7109375" style="2" bestFit="1" customWidth="1"/>
    <col min="9985" max="9985" width="11.140625" style="2" customWidth="1"/>
    <col min="9986" max="9986" width="13.140625" style="2" customWidth="1"/>
    <col min="9987" max="9987" width="12.7109375" style="2" bestFit="1" customWidth="1"/>
    <col min="9988" max="9988" width="11.5703125" style="2" customWidth="1"/>
    <col min="9989" max="9989" width="14.7109375" style="2" customWidth="1"/>
    <col min="9990" max="9990" width="13.7109375" style="2" customWidth="1"/>
    <col min="9991" max="9991" width="12.7109375" style="2" bestFit="1" customWidth="1"/>
    <col min="9992" max="9992" width="9.7109375" style="2" bestFit="1" customWidth="1"/>
    <col min="9993" max="9993" width="11.42578125" style="2" customWidth="1"/>
    <col min="9994" max="9994" width="11.5703125" style="2" bestFit="1" customWidth="1"/>
    <col min="9995" max="10232" width="9.140625" style="2"/>
    <col min="10233" max="10233" width="6.7109375" style="2" bestFit="1" customWidth="1"/>
    <col min="10234" max="10234" width="74.5703125" style="2" customWidth="1"/>
    <col min="10235" max="10235" width="12.7109375" style="2" bestFit="1" customWidth="1"/>
    <col min="10236" max="10236" width="11.28515625" style="2" customWidth="1"/>
    <col min="10237" max="10237" width="15" style="2" customWidth="1"/>
    <col min="10238" max="10238" width="13.85546875" style="2" customWidth="1"/>
    <col min="10239" max="10239" width="12.7109375" style="2" bestFit="1" customWidth="1"/>
    <col min="10240" max="10240" width="9.7109375" style="2" bestFit="1" customWidth="1"/>
    <col min="10241" max="10241" width="11.140625" style="2" customWidth="1"/>
    <col min="10242" max="10242" width="13.140625" style="2" customWidth="1"/>
    <col min="10243" max="10243" width="12.7109375" style="2" bestFit="1" customWidth="1"/>
    <col min="10244" max="10244" width="11.5703125" style="2" customWidth="1"/>
    <col min="10245" max="10245" width="14.7109375" style="2" customWidth="1"/>
    <col min="10246" max="10246" width="13.7109375" style="2" customWidth="1"/>
    <col min="10247" max="10247" width="12.7109375" style="2" bestFit="1" customWidth="1"/>
    <col min="10248" max="10248" width="9.7109375" style="2" bestFit="1" customWidth="1"/>
    <col min="10249" max="10249" width="11.42578125" style="2" customWidth="1"/>
    <col min="10250" max="10250" width="11.5703125" style="2" bestFit="1" customWidth="1"/>
    <col min="10251" max="10488" width="9.140625" style="2"/>
    <col min="10489" max="10489" width="6.7109375" style="2" bestFit="1" customWidth="1"/>
    <col min="10490" max="10490" width="74.5703125" style="2" customWidth="1"/>
    <col min="10491" max="10491" width="12.7109375" style="2" bestFit="1" customWidth="1"/>
    <col min="10492" max="10492" width="11.28515625" style="2" customWidth="1"/>
    <col min="10493" max="10493" width="15" style="2" customWidth="1"/>
    <col min="10494" max="10494" width="13.85546875" style="2" customWidth="1"/>
    <col min="10495" max="10495" width="12.7109375" style="2" bestFit="1" customWidth="1"/>
    <col min="10496" max="10496" width="9.7109375" style="2" bestFit="1" customWidth="1"/>
    <col min="10497" max="10497" width="11.140625" style="2" customWidth="1"/>
    <col min="10498" max="10498" width="13.140625" style="2" customWidth="1"/>
    <col min="10499" max="10499" width="12.7109375" style="2" bestFit="1" customWidth="1"/>
    <col min="10500" max="10500" width="11.5703125" style="2" customWidth="1"/>
    <col min="10501" max="10501" width="14.7109375" style="2" customWidth="1"/>
    <col min="10502" max="10502" width="13.7109375" style="2" customWidth="1"/>
    <col min="10503" max="10503" width="12.7109375" style="2" bestFit="1" customWidth="1"/>
    <col min="10504" max="10504" width="9.7109375" style="2" bestFit="1" customWidth="1"/>
    <col min="10505" max="10505" width="11.42578125" style="2" customWidth="1"/>
    <col min="10506" max="10506" width="11.5703125" style="2" bestFit="1" customWidth="1"/>
    <col min="10507" max="10744" width="9.140625" style="2"/>
    <col min="10745" max="10745" width="6.7109375" style="2" bestFit="1" customWidth="1"/>
    <col min="10746" max="10746" width="74.5703125" style="2" customWidth="1"/>
    <col min="10747" max="10747" width="12.7109375" style="2" bestFit="1" customWidth="1"/>
    <col min="10748" max="10748" width="11.28515625" style="2" customWidth="1"/>
    <col min="10749" max="10749" width="15" style="2" customWidth="1"/>
    <col min="10750" max="10750" width="13.85546875" style="2" customWidth="1"/>
    <col min="10751" max="10751" width="12.7109375" style="2" bestFit="1" customWidth="1"/>
    <col min="10752" max="10752" width="9.7109375" style="2" bestFit="1" customWidth="1"/>
    <col min="10753" max="10753" width="11.140625" style="2" customWidth="1"/>
    <col min="10754" max="10754" width="13.140625" style="2" customWidth="1"/>
    <col min="10755" max="10755" width="12.7109375" style="2" bestFit="1" customWidth="1"/>
    <col min="10756" max="10756" width="11.5703125" style="2" customWidth="1"/>
    <col min="10757" max="10757" width="14.7109375" style="2" customWidth="1"/>
    <col min="10758" max="10758" width="13.7109375" style="2" customWidth="1"/>
    <col min="10759" max="10759" width="12.7109375" style="2" bestFit="1" customWidth="1"/>
    <col min="10760" max="10760" width="9.7109375" style="2" bestFit="1" customWidth="1"/>
    <col min="10761" max="10761" width="11.42578125" style="2" customWidth="1"/>
    <col min="10762" max="10762" width="11.5703125" style="2" bestFit="1" customWidth="1"/>
    <col min="10763" max="11000" width="9.140625" style="2"/>
    <col min="11001" max="11001" width="6.7109375" style="2" bestFit="1" customWidth="1"/>
    <col min="11002" max="11002" width="74.5703125" style="2" customWidth="1"/>
    <col min="11003" max="11003" width="12.7109375" style="2" bestFit="1" customWidth="1"/>
    <col min="11004" max="11004" width="11.28515625" style="2" customWidth="1"/>
    <col min="11005" max="11005" width="15" style="2" customWidth="1"/>
    <col min="11006" max="11006" width="13.85546875" style="2" customWidth="1"/>
    <col min="11007" max="11007" width="12.7109375" style="2" bestFit="1" customWidth="1"/>
    <col min="11008" max="11008" width="9.7109375" style="2" bestFit="1" customWidth="1"/>
    <col min="11009" max="11009" width="11.140625" style="2" customWidth="1"/>
    <col min="11010" max="11010" width="13.140625" style="2" customWidth="1"/>
    <col min="11011" max="11011" width="12.7109375" style="2" bestFit="1" customWidth="1"/>
    <col min="11012" max="11012" width="11.5703125" style="2" customWidth="1"/>
    <col min="11013" max="11013" width="14.7109375" style="2" customWidth="1"/>
    <col min="11014" max="11014" width="13.7109375" style="2" customWidth="1"/>
    <col min="11015" max="11015" width="12.7109375" style="2" bestFit="1" customWidth="1"/>
    <col min="11016" max="11016" width="9.7109375" style="2" bestFit="1" customWidth="1"/>
    <col min="11017" max="11017" width="11.42578125" style="2" customWidth="1"/>
    <col min="11018" max="11018" width="11.5703125" style="2" bestFit="1" customWidth="1"/>
    <col min="11019" max="11256" width="9.140625" style="2"/>
    <col min="11257" max="11257" width="6.7109375" style="2" bestFit="1" customWidth="1"/>
    <col min="11258" max="11258" width="74.5703125" style="2" customWidth="1"/>
    <col min="11259" max="11259" width="12.7109375" style="2" bestFit="1" customWidth="1"/>
    <col min="11260" max="11260" width="11.28515625" style="2" customWidth="1"/>
    <col min="11261" max="11261" width="15" style="2" customWidth="1"/>
    <col min="11262" max="11262" width="13.85546875" style="2" customWidth="1"/>
    <col min="11263" max="11263" width="12.7109375" style="2" bestFit="1" customWidth="1"/>
    <col min="11264" max="11264" width="9.7109375" style="2" bestFit="1" customWidth="1"/>
    <col min="11265" max="11265" width="11.140625" style="2" customWidth="1"/>
    <col min="11266" max="11266" width="13.140625" style="2" customWidth="1"/>
    <col min="11267" max="11267" width="12.7109375" style="2" bestFit="1" customWidth="1"/>
    <col min="11268" max="11268" width="11.5703125" style="2" customWidth="1"/>
    <col min="11269" max="11269" width="14.7109375" style="2" customWidth="1"/>
    <col min="11270" max="11270" width="13.7109375" style="2" customWidth="1"/>
    <col min="11271" max="11271" width="12.7109375" style="2" bestFit="1" customWidth="1"/>
    <col min="11272" max="11272" width="9.7109375" style="2" bestFit="1" customWidth="1"/>
    <col min="11273" max="11273" width="11.42578125" style="2" customWidth="1"/>
    <col min="11274" max="11274" width="11.5703125" style="2" bestFit="1" customWidth="1"/>
    <col min="11275" max="11512" width="9.140625" style="2"/>
    <col min="11513" max="11513" width="6.7109375" style="2" bestFit="1" customWidth="1"/>
    <col min="11514" max="11514" width="74.5703125" style="2" customWidth="1"/>
    <col min="11515" max="11515" width="12.7109375" style="2" bestFit="1" customWidth="1"/>
    <col min="11516" max="11516" width="11.28515625" style="2" customWidth="1"/>
    <col min="11517" max="11517" width="15" style="2" customWidth="1"/>
    <col min="11518" max="11518" width="13.85546875" style="2" customWidth="1"/>
    <col min="11519" max="11519" width="12.7109375" style="2" bestFit="1" customWidth="1"/>
    <col min="11520" max="11520" width="9.7109375" style="2" bestFit="1" customWidth="1"/>
    <col min="11521" max="11521" width="11.140625" style="2" customWidth="1"/>
    <col min="11522" max="11522" width="13.140625" style="2" customWidth="1"/>
    <col min="11523" max="11523" width="12.7109375" style="2" bestFit="1" customWidth="1"/>
    <col min="11524" max="11524" width="11.5703125" style="2" customWidth="1"/>
    <col min="11525" max="11525" width="14.7109375" style="2" customWidth="1"/>
    <col min="11526" max="11526" width="13.7109375" style="2" customWidth="1"/>
    <col min="11527" max="11527" width="12.7109375" style="2" bestFit="1" customWidth="1"/>
    <col min="11528" max="11528" width="9.7109375" style="2" bestFit="1" customWidth="1"/>
    <col min="11529" max="11529" width="11.42578125" style="2" customWidth="1"/>
    <col min="11530" max="11530" width="11.5703125" style="2" bestFit="1" customWidth="1"/>
    <col min="11531" max="11768" width="9.140625" style="2"/>
    <col min="11769" max="11769" width="6.7109375" style="2" bestFit="1" customWidth="1"/>
    <col min="11770" max="11770" width="74.5703125" style="2" customWidth="1"/>
    <col min="11771" max="11771" width="12.7109375" style="2" bestFit="1" customWidth="1"/>
    <col min="11772" max="11772" width="11.28515625" style="2" customWidth="1"/>
    <col min="11773" max="11773" width="15" style="2" customWidth="1"/>
    <col min="11774" max="11774" width="13.85546875" style="2" customWidth="1"/>
    <col min="11775" max="11775" width="12.7109375" style="2" bestFit="1" customWidth="1"/>
    <col min="11776" max="11776" width="9.7109375" style="2" bestFit="1" customWidth="1"/>
    <col min="11777" max="11777" width="11.140625" style="2" customWidth="1"/>
    <col min="11778" max="11778" width="13.140625" style="2" customWidth="1"/>
    <col min="11779" max="11779" width="12.7109375" style="2" bestFit="1" customWidth="1"/>
    <col min="11780" max="11780" width="11.5703125" style="2" customWidth="1"/>
    <col min="11781" max="11781" width="14.7109375" style="2" customWidth="1"/>
    <col min="11782" max="11782" width="13.7109375" style="2" customWidth="1"/>
    <col min="11783" max="11783" width="12.7109375" style="2" bestFit="1" customWidth="1"/>
    <col min="11784" max="11784" width="9.7109375" style="2" bestFit="1" customWidth="1"/>
    <col min="11785" max="11785" width="11.42578125" style="2" customWidth="1"/>
    <col min="11786" max="11786" width="11.5703125" style="2" bestFit="1" customWidth="1"/>
    <col min="11787" max="12024" width="9.140625" style="2"/>
    <col min="12025" max="12025" width="6.7109375" style="2" bestFit="1" customWidth="1"/>
    <col min="12026" max="12026" width="74.5703125" style="2" customWidth="1"/>
    <col min="12027" max="12027" width="12.7109375" style="2" bestFit="1" customWidth="1"/>
    <col min="12028" max="12028" width="11.28515625" style="2" customWidth="1"/>
    <col min="12029" max="12029" width="15" style="2" customWidth="1"/>
    <col min="12030" max="12030" width="13.85546875" style="2" customWidth="1"/>
    <col min="12031" max="12031" width="12.7109375" style="2" bestFit="1" customWidth="1"/>
    <col min="12032" max="12032" width="9.7109375" style="2" bestFit="1" customWidth="1"/>
    <col min="12033" max="12033" width="11.140625" style="2" customWidth="1"/>
    <col min="12034" max="12034" width="13.140625" style="2" customWidth="1"/>
    <col min="12035" max="12035" width="12.7109375" style="2" bestFit="1" customWidth="1"/>
    <col min="12036" max="12036" width="11.5703125" style="2" customWidth="1"/>
    <col min="12037" max="12037" width="14.7109375" style="2" customWidth="1"/>
    <col min="12038" max="12038" width="13.7109375" style="2" customWidth="1"/>
    <col min="12039" max="12039" width="12.7109375" style="2" bestFit="1" customWidth="1"/>
    <col min="12040" max="12040" width="9.7109375" style="2" bestFit="1" customWidth="1"/>
    <col min="12041" max="12041" width="11.42578125" style="2" customWidth="1"/>
    <col min="12042" max="12042" width="11.5703125" style="2" bestFit="1" customWidth="1"/>
    <col min="12043" max="12280" width="9.140625" style="2"/>
    <col min="12281" max="12281" width="6.7109375" style="2" bestFit="1" customWidth="1"/>
    <col min="12282" max="12282" width="74.5703125" style="2" customWidth="1"/>
    <col min="12283" max="12283" width="12.7109375" style="2" bestFit="1" customWidth="1"/>
    <col min="12284" max="12284" width="11.28515625" style="2" customWidth="1"/>
    <col min="12285" max="12285" width="15" style="2" customWidth="1"/>
    <col min="12286" max="12286" width="13.85546875" style="2" customWidth="1"/>
    <col min="12287" max="12287" width="12.7109375" style="2" bestFit="1" customWidth="1"/>
    <col min="12288" max="12288" width="9.7109375" style="2" bestFit="1" customWidth="1"/>
    <col min="12289" max="12289" width="11.140625" style="2" customWidth="1"/>
    <col min="12290" max="12290" width="13.140625" style="2" customWidth="1"/>
    <col min="12291" max="12291" width="12.7109375" style="2" bestFit="1" customWidth="1"/>
    <col min="12292" max="12292" width="11.5703125" style="2" customWidth="1"/>
    <col min="12293" max="12293" width="14.7109375" style="2" customWidth="1"/>
    <col min="12294" max="12294" width="13.7109375" style="2" customWidth="1"/>
    <col min="12295" max="12295" width="12.7109375" style="2" bestFit="1" customWidth="1"/>
    <col min="12296" max="12296" width="9.7109375" style="2" bestFit="1" customWidth="1"/>
    <col min="12297" max="12297" width="11.42578125" style="2" customWidth="1"/>
    <col min="12298" max="12298" width="11.5703125" style="2" bestFit="1" customWidth="1"/>
    <col min="12299" max="12536" width="9.140625" style="2"/>
    <col min="12537" max="12537" width="6.7109375" style="2" bestFit="1" customWidth="1"/>
    <col min="12538" max="12538" width="74.5703125" style="2" customWidth="1"/>
    <col min="12539" max="12539" width="12.7109375" style="2" bestFit="1" customWidth="1"/>
    <col min="12540" max="12540" width="11.28515625" style="2" customWidth="1"/>
    <col min="12541" max="12541" width="15" style="2" customWidth="1"/>
    <col min="12542" max="12542" width="13.85546875" style="2" customWidth="1"/>
    <col min="12543" max="12543" width="12.7109375" style="2" bestFit="1" customWidth="1"/>
    <col min="12544" max="12544" width="9.7109375" style="2" bestFit="1" customWidth="1"/>
    <col min="12545" max="12545" width="11.140625" style="2" customWidth="1"/>
    <col min="12546" max="12546" width="13.140625" style="2" customWidth="1"/>
    <col min="12547" max="12547" width="12.7109375" style="2" bestFit="1" customWidth="1"/>
    <col min="12548" max="12548" width="11.5703125" style="2" customWidth="1"/>
    <col min="12549" max="12549" width="14.7109375" style="2" customWidth="1"/>
    <col min="12550" max="12550" width="13.7109375" style="2" customWidth="1"/>
    <col min="12551" max="12551" width="12.7109375" style="2" bestFit="1" customWidth="1"/>
    <col min="12552" max="12552" width="9.7109375" style="2" bestFit="1" customWidth="1"/>
    <col min="12553" max="12553" width="11.42578125" style="2" customWidth="1"/>
    <col min="12554" max="12554" width="11.5703125" style="2" bestFit="1" customWidth="1"/>
    <col min="12555" max="12792" width="9.140625" style="2"/>
    <col min="12793" max="12793" width="6.7109375" style="2" bestFit="1" customWidth="1"/>
    <col min="12794" max="12794" width="74.5703125" style="2" customWidth="1"/>
    <col min="12795" max="12795" width="12.7109375" style="2" bestFit="1" customWidth="1"/>
    <col min="12796" max="12796" width="11.28515625" style="2" customWidth="1"/>
    <col min="12797" max="12797" width="15" style="2" customWidth="1"/>
    <col min="12798" max="12798" width="13.85546875" style="2" customWidth="1"/>
    <col min="12799" max="12799" width="12.7109375" style="2" bestFit="1" customWidth="1"/>
    <col min="12800" max="12800" width="9.7109375" style="2" bestFit="1" customWidth="1"/>
    <col min="12801" max="12801" width="11.140625" style="2" customWidth="1"/>
    <col min="12802" max="12802" width="13.140625" style="2" customWidth="1"/>
    <col min="12803" max="12803" width="12.7109375" style="2" bestFit="1" customWidth="1"/>
    <col min="12804" max="12804" width="11.5703125" style="2" customWidth="1"/>
    <col min="12805" max="12805" width="14.7109375" style="2" customWidth="1"/>
    <col min="12806" max="12806" width="13.7109375" style="2" customWidth="1"/>
    <col min="12807" max="12807" width="12.7109375" style="2" bestFit="1" customWidth="1"/>
    <col min="12808" max="12808" width="9.7109375" style="2" bestFit="1" customWidth="1"/>
    <col min="12809" max="12809" width="11.42578125" style="2" customWidth="1"/>
    <col min="12810" max="12810" width="11.5703125" style="2" bestFit="1" customWidth="1"/>
    <col min="12811" max="13048" width="9.140625" style="2"/>
    <col min="13049" max="13049" width="6.7109375" style="2" bestFit="1" customWidth="1"/>
    <col min="13050" max="13050" width="74.5703125" style="2" customWidth="1"/>
    <col min="13051" max="13051" width="12.7109375" style="2" bestFit="1" customWidth="1"/>
    <col min="13052" max="13052" width="11.28515625" style="2" customWidth="1"/>
    <col min="13053" max="13053" width="15" style="2" customWidth="1"/>
    <col min="13054" max="13054" width="13.85546875" style="2" customWidth="1"/>
    <col min="13055" max="13055" width="12.7109375" style="2" bestFit="1" customWidth="1"/>
    <col min="13056" max="13056" width="9.7109375" style="2" bestFit="1" customWidth="1"/>
    <col min="13057" max="13057" width="11.140625" style="2" customWidth="1"/>
    <col min="13058" max="13058" width="13.140625" style="2" customWidth="1"/>
    <col min="13059" max="13059" width="12.7109375" style="2" bestFit="1" customWidth="1"/>
    <col min="13060" max="13060" width="11.5703125" style="2" customWidth="1"/>
    <col min="13061" max="13061" width="14.7109375" style="2" customWidth="1"/>
    <col min="13062" max="13062" width="13.7109375" style="2" customWidth="1"/>
    <col min="13063" max="13063" width="12.7109375" style="2" bestFit="1" customWidth="1"/>
    <col min="13064" max="13064" width="9.7109375" style="2" bestFit="1" customWidth="1"/>
    <col min="13065" max="13065" width="11.42578125" style="2" customWidth="1"/>
    <col min="13066" max="13066" width="11.5703125" style="2" bestFit="1" customWidth="1"/>
    <col min="13067" max="13304" width="9.140625" style="2"/>
    <col min="13305" max="13305" width="6.7109375" style="2" bestFit="1" customWidth="1"/>
    <col min="13306" max="13306" width="74.5703125" style="2" customWidth="1"/>
    <col min="13307" max="13307" width="12.7109375" style="2" bestFit="1" customWidth="1"/>
    <col min="13308" max="13308" width="11.28515625" style="2" customWidth="1"/>
    <col min="13309" max="13309" width="15" style="2" customWidth="1"/>
    <col min="13310" max="13310" width="13.85546875" style="2" customWidth="1"/>
    <col min="13311" max="13311" width="12.7109375" style="2" bestFit="1" customWidth="1"/>
    <col min="13312" max="13312" width="9.7109375" style="2" bestFit="1" customWidth="1"/>
    <col min="13313" max="13313" width="11.140625" style="2" customWidth="1"/>
    <col min="13314" max="13314" width="13.140625" style="2" customWidth="1"/>
    <col min="13315" max="13315" width="12.7109375" style="2" bestFit="1" customWidth="1"/>
    <col min="13316" max="13316" width="11.5703125" style="2" customWidth="1"/>
    <col min="13317" max="13317" width="14.7109375" style="2" customWidth="1"/>
    <col min="13318" max="13318" width="13.7109375" style="2" customWidth="1"/>
    <col min="13319" max="13319" width="12.7109375" style="2" bestFit="1" customWidth="1"/>
    <col min="13320" max="13320" width="9.7109375" style="2" bestFit="1" customWidth="1"/>
    <col min="13321" max="13321" width="11.42578125" style="2" customWidth="1"/>
    <col min="13322" max="13322" width="11.5703125" style="2" bestFit="1" customWidth="1"/>
    <col min="13323" max="13560" width="9.140625" style="2"/>
    <col min="13561" max="13561" width="6.7109375" style="2" bestFit="1" customWidth="1"/>
    <col min="13562" max="13562" width="74.5703125" style="2" customWidth="1"/>
    <col min="13563" max="13563" width="12.7109375" style="2" bestFit="1" customWidth="1"/>
    <col min="13564" max="13564" width="11.28515625" style="2" customWidth="1"/>
    <col min="13565" max="13565" width="15" style="2" customWidth="1"/>
    <col min="13566" max="13566" width="13.85546875" style="2" customWidth="1"/>
    <col min="13567" max="13567" width="12.7109375" style="2" bestFit="1" customWidth="1"/>
    <col min="13568" max="13568" width="9.7109375" style="2" bestFit="1" customWidth="1"/>
    <col min="13569" max="13569" width="11.140625" style="2" customWidth="1"/>
    <col min="13570" max="13570" width="13.140625" style="2" customWidth="1"/>
    <col min="13571" max="13571" width="12.7109375" style="2" bestFit="1" customWidth="1"/>
    <col min="13572" max="13572" width="11.5703125" style="2" customWidth="1"/>
    <col min="13573" max="13573" width="14.7109375" style="2" customWidth="1"/>
    <col min="13574" max="13574" width="13.7109375" style="2" customWidth="1"/>
    <col min="13575" max="13575" width="12.7109375" style="2" bestFit="1" customWidth="1"/>
    <col min="13576" max="13576" width="9.7109375" style="2" bestFit="1" customWidth="1"/>
    <col min="13577" max="13577" width="11.42578125" style="2" customWidth="1"/>
    <col min="13578" max="13578" width="11.5703125" style="2" bestFit="1" customWidth="1"/>
    <col min="13579" max="13816" width="9.140625" style="2"/>
    <col min="13817" max="13817" width="6.7109375" style="2" bestFit="1" customWidth="1"/>
    <col min="13818" max="13818" width="74.5703125" style="2" customWidth="1"/>
    <col min="13819" max="13819" width="12.7109375" style="2" bestFit="1" customWidth="1"/>
    <col min="13820" max="13820" width="11.28515625" style="2" customWidth="1"/>
    <col min="13821" max="13821" width="15" style="2" customWidth="1"/>
    <col min="13822" max="13822" width="13.85546875" style="2" customWidth="1"/>
    <col min="13823" max="13823" width="12.7109375" style="2" bestFit="1" customWidth="1"/>
    <col min="13824" max="13824" width="9.7109375" style="2" bestFit="1" customWidth="1"/>
    <col min="13825" max="13825" width="11.140625" style="2" customWidth="1"/>
    <col min="13826" max="13826" width="13.140625" style="2" customWidth="1"/>
    <col min="13827" max="13827" width="12.7109375" style="2" bestFit="1" customWidth="1"/>
    <col min="13828" max="13828" width="11.5703125" style="2" customWidth="1"/>
    <col min="13829" max="13829" width="14.7109375" style="2" customWidth="1"/>
    <col min="13830" max="13830" width="13.7109375" style="2" customWidth="1"/>
    <col min="13831" max="13831" width="12.7109375" style="2" bestFit="1" customWidth="1"/>
    <col min="13832" max="13832" width="9.7109375" style="2" bestFit="1" customWidth="1"/>
    <col min="13833" max="13833" width="11.42578125" style="2" customWidth="1"/>
    <col min="13834" max="13834" width="11.5703125" style="2" bestFit="1" customWidth="1"/>
    <col min="13835" max="14072" width="9.140625" style="2"/>
    <col min="14073" max="14073" width="6.7109375" style="2" bestFit="1" customWidth="1"/>
    <col min="14074" max="14074" width="74.5703125" style="2" customWidth="1"/>
    <col min="14075" max="14075" width="12.7109375" style="2" bestFit="1" customWidth="1"/>
    <col min="14076" max="14076" width="11.28515625" style="2" customWidth="1"/>
    <col min="14077" max="14077" width="15" style="2" customWidth="1"/>
    <col min="14078" max="14078" width="13.85546875" style="2" customWidth="1"/>
    <col min="14079" max="14079" width="12.7109375" style="2" bestFit="1" customWidth="1"/>
    <col min="14080" max="14080" width="9.7109375" style="2" bestFit="1" customWidth="1"/>
    <col min="14081" max="14081" width="11.140625" style="2" customWidth="1"/>
    <col min="14082" max="14082" width="13.140625" style="2" customWidth="1"/>
    <col min="14083" max="14083" width="12.7109375" style="2" bestFit="1" customWidth="1"/>
    <col min="14084" max="14084" width="11.5703125" style="2" customWidth="1"/>
    <col min="14085" max="14085" width="14.7109375" style="2" customWidth="1"/>
    <col min="14086" max="14086" width="13.7109375" style="2" customWidth="1"/>
    <col min="14087" max="14087" width="12.7109375" style="2" bestFit="1" customWidth="1"/>
    <col min="14088" max="14088" width="9.7109375" style="2" bestFit="1" customWidth="1"/>
    <col min="14089" max="14089" width="11.42578125" style="2" customWidth="1"/>
    <col min="14090" max="14090" width="11.5703125" style="2" bestFit="1" customWidth="1"/>
    <col min="14091" max="14328" width="9.140625" style="2"/>
    <col min="14329" max="14329" width="6.7109375" style="2" bestFit="1" customWidth="1"/>
    <col min="14330" max="14330" width="74.5703125" style="2" customWidth="1"/>
    <col min="14331" max="14331" width="12.7109375" style="2" bestFit="1" customWidth="1"/>
    <col min="14332" max="14332" width="11.28515625" style="2" customWidth="1"/>
    <col min="14333" max="14333" width="15" style="2" customWidth="1"/>
    <col min="14334" max="14334" width="13.85546875" style="2" customWidth="1"/>
    <col min="14335" max="14335" width="12.7109375" style="2" bestFit="1" customWidth="1"/>
    <col min="14336" max="14336" width="9.7109375" style="2" bestFit="1" customWidth="1"/>
    <col min="14337" max="14337" width="11.140625" style="2" customWidth="1"/>
    <col min="14338" max="14338" width="13.140625" style="2" customWidth="1"/>
    <col min="14339" max="14339" width="12.7109375" style="2" bestFit="1" customWidth="1"/>
    <col min="14340" max="14340" width="11.5703125" style="2" customWidth="1"/>
    <col min="14341" max="14341" width="14.7109375" style="2" customWidth="1"/>
    <col min="14342" max="14342" width="13.7109375" style="2" customWidth="1"/>
    <col min="14343" max="14343" width="12.7109375" style="2" bestFit="1" customWidth="1"/>
    <col min="14344" max="14344" width="9.7109375" style="2" bestFit="1" customWidth="1"/>
    <col min="14345" max="14345" width="11.42578125" style="2" customWidth="1"/>
    <col min="14346" max="14346" width="11.5703125" style="2" bestFit="1" customWidth="1"/>
    <col min="14347" max="14584" width="9.140625" style="2"/>
    <col min="14585" max="14585" width="6.7109375" style="2" bestFit="1" customWidth="1"/>
    <col min="14586" max="14586" width="74.5703125" style="2" customWidth="1"/>
    <col min="14587" max="14587" width="12.7109375" style="2" bestFit="1" customWidth="1"/>
    <col min="14588" max="14588" width="11.28515625" style="2" customWidth="1"/>
    <col min="14589" max="14589" width="15" style="2" customWidth="1"/>
    <col min="14590" max="14590" width="13.85546875" style="2" customWidth="1"/>
    <col min="14591" max="14591" width="12.7109375" style="2" bestFit="1" customWidth="1"/>
    <col min="14592" max="14592" width="9.7109375" style="2" bestFit="1" customWidth="1"/>
    <col min="14593" max="14593" width="11.140625" style="2" customWidth="1"/>
    <col min="14594" max="14594" width="13.140625" style="2" customWidth="1"/>
    <col min="14595" max="14595" width="12.7109375" style="2" bestFit="1" customWidth="1"/>
    <col min="14596" max="14596" width="11.5703125" style="2" customWidth="1"/>
    <col min="14597" max="14597" width="14.7109375" style="2" customWidth="1"/>
    <col min="14598" max="14598" width="13.7109375" style="2" customWidth="1"/>
    <col min="14599" max="14599" width="12.7109375" style="2" bestFit="1" customWidth="1"/>
    <col min="14600" max="14600" width="9.7109375" style="2" bestFit="1" customWidth="1"/>
    <col min="14601" max="14601" width="11.42578125" style="2" customWidth="1"/>
    <col min="14602" max="14602" width="11.5703125" style="2" bestFit="1" customWidth="1"/>
    <col min="14603" max="14840" width="9.140625" style="2"/>
    <col min="14841" max="14841" width="6.7109375" style="2" bestFit="1" customWidth="1"/>
    <col min="14842" max="14842" width="74.5703125" style="2" customWidth="1"/>
    <col min="14843" max="14843" width="12.7109375" style="2" bestFit="1" customWidth="1"/>
    <col min="14844" max="14844" width="11.28515625" style="2" customWidth="1"/>
    <col min="14845" max="14845" width="15" style="2" customWidth="1"/>
    <col min="14846" max="14846" width="13.85546875" style="2" customWidth="1"/>
    <col min="14847" max="14847" width="12.7109375" style="2" bestFit="1" customWidth="1"/>
    <col min="14848" max="14848" width="9.7109375" style="2" bestFit="1" customWidth="1"/>
    <col min="14849" max="14849" width="11.140625" style="2" customWidth="1"/>
    <col min="14850" max="14850" width="13.140625" style="2" customWidth="1"/>
    <col min="14851" max="14851" width="12.7109375" style="2" bestFit="1" customWidth="1"/>
    <col min="14852" max="14852" width="11.5703125" style="2" customWidth="1"/>
    <col min="14853" max="14853" width="14.7109375" style="2" customWidth="1"/>
    <col min="14854" max="14854" width="13.7109375" style="2" customWidth="1"/>
    <col min="14855" max="14855" width="12.7109375" style="2" bestFit="1" customWidth="1"/>
    <col min="14856" max="14856" width="9.7109375" style="2" bestFit="1" customWidth="1"/>
    <col min="14857" max="14857" width="11.42578125" style="2" customWidth="1"/>
    <col min="14858" max="14858" width="11.5703125" style="2" bestFit="1" customWidth="1"/>
    <col min="14859" max="15096" width="9.140625" style="2"/>
    <col min="15097" max="15097" width="6.7109375" style="2" bestFit="1" customWidth="1"/>
    <col min="15098" max="15098" width="74.5703125" style="2" customWidth="1"/>
    <col min="15099" max="15099" width="12.7109375" style="2" bestFit="1" customWidth="1"/>
    <col min="15100" max="15100" width="11.28515625" style="2" customWidth="1"/>
    <col min="15101" max="15101" width="15" style="2" customWidth="1"/>
    <col min="15102" max="15102" width="13.85546875" style="2" customWidth="1"/>
    <col min="15103" max="15103" width="12.7109375" style="2" bestFit="1" customWidth="1"/>
    <col min="15104" max="15104" width="9.7109375" style="2" bestFit="1" customWidth="1"/>
    <col min="15105" max="15105" width="11.140625" style="2" customWidth="1"/>
    <col min="15106" max="15106" width="13.140625" style="2" customWidth="1"/>
    <col min="15107" max="15107" width="12.7109375" style="2" bestFit="1" customWidth="1"/>
    <col min="15108" max="15108" width="11.5703125" style="2" customWidth="1"/>
    <col min="15109" max="15109" width="14.7109375" style="2" customWidth="1"/>
    <col min="15110" max="15110" width="13.7109375" style="2" customWidth="1"/>
    <col min="15111" max="15111" width="12.7109375" style="2" bestFit="1" customWidth="1"/>
    <col min="15112" max="15112" width="9.7109375" style="2" bestFit="1" customWidth="1"/>
    <col min="15113" max="15113" width="11.42578125" style="2" customWidth="1"/>
    <col min="15114" max="15114" width="11.5703125" style="2" bestFit="1" customWidth="1"/>
    <col min="15115" max="15352" width="9.140625" style="2"/>
    <col min="15353" max="15353" width="6.7109375" style="2" bestFit="1" customWidth="1"/>
    <col min="15354" max="15354" width="74.5703125" style="2" customWidth="1"/>
    <col min="15355" max="15355" width="12.7109375" style="2" bestFit="1" customWidth="1"/>
    <col min="15356" max="15356" width="11.28515625" style="2" customWidth="1"/>
    <col min="15357" max="15357" width="15" style="2" customWidth="1"/>
    <col min="15358" max="15358" width="13.85546875" style="2" customWidth="1"/>
    <col min="15359" max="15359" width="12.7109375" style="2" bestFit="1" customWidth="1"/>
    <col min="15360" max="15360" width="9.7109375" style="2" bestFit="1" customWidth="1"/>
    <col min="15361" max="15361" width="11.140625" style="2" customWidth="1"/>
    <col min="15362" max="15362" width="13.140625" style="2" customWidth="1"/>
    <col min="15363" max="15363" width="12.7109375" style="2" bestFit="1" customWidth="1"/>
    <col min="15364" max="15364" width="11.5703125" style="2" customWidth="1"/>
    <col min="15365" max="15365" width="14.7109375" style="2" customWidth="1"/>
    <col min="15366" max="15366" width="13.7109375" style="2" customWidth="1"/>
    <col min="15367" max="15367" width="12.7109375" style="2" bestFit="1" customWidth="1"/>
    <col min="15368" max="15368" width="9.7109375" style="2" bestFit="1" customWidth="1"/>
    <col min="15369" max="15369" width="11.42578125" style="2" customWidth="1"/>
    <col min="15370" max="15370" width="11.5703125" style="2" bestFit="1" customWidth="1"/>
    <col min="15371" max="15608" width="9.140625" style="2"/>
    <col min="15609" max="15609" width="6.7109375" style="2" bestFit="1" customWidth="1"/>
    <col min="15610" max="15610" width="74.5703125" style="2" customWidth="1"/>
    <col min="15611" max="15611" width="12.7109375" style="2" bestFit="1" customWidth="1"/>
    <col min="15612" max="15612" width="11.28515625" style="2" customWidth="1"/>
    <col min="15613" max="15613" width="15" style="2" customWidth="1"/>
    <col min="15614" max="15614" width="13.85546875" style="2" customWidth="1"/>
    <col min="15615" max="15615" width="12.7109375" style="2" bestFit="1" customWidth="1"/>
    <col min="15616" max="15616" width="9.7109375" style="2" bestFit="1" customWidth="1"/>
    <col min="15617" max="15617" width="11.140625" style="2" customWidth="1"/>
    <col min="15618" max="15618" width="13.140625" style="2" customWidth="1"/>
    <col min="15619" max="15619" width="12.7109375" style="2" bestFit="1" customWidth="1"/>
    <col min="15620" max="15620" width="11.5703125" style="2" customWidth="1"/>
    <col min="15621" max="15621" width="14.7109375" style="2" customWidth="1"/>
    <col min="15622" max="15622" width="13.7109375" style="2" customWidth="1"/>
    <col min="15623" max="15623" width="12.7109375" style="2" bestFit="1" customWidth="1"/>
    <col min="15624" max="15624" width="9.7109375" style="2" bestFit="1" customWidth="1"/>
    <col min="15625" max="15625" width="11.42578125" style="2" customWidth="1"/>
    <col min="15626" max="15626" width="11.5703125" style="2" bestFit="1" customWidth="1"/>
    <col min="15627" max="15864" width="9.140625" style="2"/>
    <col min="15865" max="15865" width="6.7109375" style="2" bestFit="1" customWidth="1"/>
    <col min="15866" max="15866" width="74.5703125" style="2" customWidth="1"/>
    <col min="15867" max="15867" width="12.7109375" style="2" bestFit="1" customWidth="1"/>
    <col min="15868" max="15868" width="11.28515625" style="2" customWidth="1"/>
    <col min="15869" max="15869" width="15" style="2" customWidth="1"/>
    <col min="15870" max="15870" width="13.85546875" style="2" customWidth="1"/>
    <col min="15871" max="15871" width="12.7109375" style="2" bestFit="1" customWidth="1"/>
    <col min="15872" max="15872" width="9.7109375" style="2" bestFit="1" customWidth="1"/>
    <col min="15873" max="15873" width="11.140625" style="2" customWidth="1"/>
    <col min="15874" max="15874" width="13.140625" style="2" customWidth="1"/>
    <col min="15875" max="15875" width="12.7109375" style="2" bestFit="1" customWidth="1"/>
    <col min="15876" max="15876" width="11.5703125" style="2" customWidth="1"/>
    <col min="15877" max="15877" width="14.7109375" style="2" customWidth="1"/>
    <col min="15878" max="15878" width="13.7109375" style="2" customWidth="1"/>
    <col min="15879" max="15879" width="12.7109375" style="2" bestFit="1" customWidth="1"/>
    <col min="15880" max="15880" width="9.7109375" style="2" bestFit="1" customWidth="1"/>
    <col min="15881" max="15881" width="11.42578125" style="2" customWidth="1"/>
    <col min="15882" max="15882" width="11.5703125" style="2" bestFit="1" customWidth="1"/>
    <col min="15883" max="16120" width="9.140625" style="2"/>
    <col min="16121" max="16121" width="6.7109375" style="2" bestFit="1" customWidth="1"/>
    <col min="16122" max="16122" width="74.5703125" style="2" customWidth="1"/>
    <col min="16123" max="16123" width="12.7109375" style="2" bestFit="1" customWidth="1"/>
    <col min="16124" max="16124" width="11.28515625" style="2" customWidth="1"/>
    <col min="16125" max="16125" width="15" style="2" customWidth="1"/>
    <col min="16126" max="16126" width="13.85546875" style="2" customWidth="1"/>
    <col min="16127" max="16127" width="12.7109375" style="2" bestFit="1" customWidth="1"/>
    <col min="16128" max="16128" width="9.7109375" style="2" bestFit="1" customWidth="1"/>
    <col min="16129" max="16129" width="11.140625" style="2" customWidth="1"/>
    <col min="16130" max="16130" width="13.140625" style="2" customWidth="1"/>
    <col min="16131" max="16131" width="12.7109375" style="2" bestFit="1" customWidth="1"/>
    <col min="16132" max="16132" width="11.5703125" style="2" customWidth="1"/>
    <col min="16133" max="16133" width="14.7109375" style="2" customWidth="1"/>
    <col min="16134" max="16134" width="13.7109375" style="2" customWidth="1"/>
    <col min="16135" max="16135" width="12.7109375" style="2" bestFit="1" customWidth="1"/>
    <col min="16136" max="16136" width="9.7109375" style="2" bestFit="1" customWidth="1"/>
    <col min="16137" max="16137" width="11.42578125" style="2" customWidth="1"/>
    <col min="16138" max="16138" width="11.5703125" style="2" bestFit="1" customWidth="1"/>
    <col min="16139" max="16384" width="9.140625" style="2"/>
  </cols>
  <sheetData>
    <row r="1" spans="1:10" ht="15.75" customHeight="1" x14ac:dyDescent="0.25">
      <c r="A1" s="175" t="s">
        <v>73</v>
      </c>
      <c r="B1" s="175"/>
      <c r="C1" s="175"/>
      <c r="D1" s="175"/>
      <c r="E1" s="175"/>
      <c r="F1" s="175"/>
      <c r="G1" s="175"/>
      <c r="H1" s="175"/>
      <c r="I1" s="175"/>
      <c r="J1" s="175"/>
    </row>
    <row r="2" spans="1:10" ht="15.75" customHeight="1" x14ac:dyDescent="0.25">
      <c r="A2" s="176" t="s">
        <v>72</v>
      </c>
      <c r="B2" s="176"/>
      <c r="C2" s="176"/>
      <c r="D2" s="176"/>
      <c r="E2" s="176"/>
      <c r="F2" s="176"/>
      <c r="G2" s="176"/>
      <c r="H2" s="176"/>
      <c r="I2" s="176"/>
      <c r="J2" s="176"/>
    </row>
    <row r="3" spans="1:10" ht="15.75" x14ac:dyDescent="0.25">
      <c r="A3" s="186" t="s">
        <v>0</v>
      </c>
      <c r="B3" s="186"/>
      <c r="C3" s="186"/>
      <c r="D3" s="186"/>
      <c r="E3" s="186"/>
      <c r="F3" s="186"/>
      <c r="G3" s="186"/>
      <c r="H3" s="186"/>
      <c r="I3" s="186"/>
      <c r="J3" s="186"/>
    </row>
    <row r="4" spans="1:10" ht="15.75" x14ac:dyDescent="0.25">
      <c r="A4" s="187" t="s">
        <v>71</v>
      </c>
      <c r="B4" s="187"/>
      <c r="C4" s="187"/>
      <c r="D4" s="187"/>
      <c r="E4" s="187"/>
      <c r="F4" s="187"/>
      <c r="G4" s="187"/>
      <c r="H4" s="187"/>
      <c r="I4" s="187"/>
      <c r="J4" s="187"/>
    </row>
    <row r="5" spans="1:10" ht="40.5" customHeight="1" x14ac:dyDescent="0.25">
      <c r="A5" s="181" t="s">
        <v>74</v>
      </c>
      <c r="B5" s="183" t="s">
        <v>2</v>
      </c>
      <c r="C5" s="172" t="s">
        <v>3</v>
      </c>
      <c r="D5" s="172"/>
      <c r="E5" s="172" t="s">
        <v>4</v>
      </c>
      <c r="F5" s="172"/>
      <c r="G5" s="173" t="s">
        <v>5</v>
      </c>
      <c r="H5" s="174"/>
      <c r="I5" s="172" t="s">
        <v>6</v>
      </c>
      <c r="J5" s="172"/>
    </row>
    <row r="6" spans="1:10" ht="15" customHeight="1" thickBot="1" x14ac:dyDescent="0.3">
      <c r="A6" s="182"/>
      <c r="B6" s="183"/>
      <c r="C6" s="3" t="s">
        <v>7</v>
      </c>
      <c r="D6" s="3" t="s">
        <v>8</v>
      </c>
      <c r="E6" s="3" t="s">
        <v>7</v>
      </c>
      <c r="F6" s="3" t="s">
        <v>8</v>
      </c>
      <c r="G6" s="3" t="s">
        <v>7</v>
      </c>
      <c r="H6" s="3" t="s">
        <v>8</v>
      </c>
      <c r="I6" s="3" t="s">
        <v>7</v>
      </c>
      <c r="J6" s="4" t="s">
        <v>8</v>
      </c>
    </row>
    <row r="7" spans="1:10" s="5" customFormat="1" ht="15" customHeight="1" x14ac:dyDescent="0.25">
      <c r="A7" s="154">
        <v>1</v>
      </c>
      <c r="B7" s="155" t="s">
        <v>9</v>
      </c>
      <c r="C7" s="178"/>
      <c r="D7" s="179"/>
      <c r="E7" s="179"/>
      <c r="F7" s="179"/>
      <c r="G7" s="179"/>
      <c r="H7" s="179"/>
      <c r="I7" s="179"/>
      <c r="J7" s="179"/>
    </row>
    <row r="8" spans="1:10" ht="15" customHeight="1" x14ac:dyDescent="0.25">
      <c r="A8" s="102" t="s">
        <v>10</v>
      </c>
      <c r="B8" s="103" t="s">
        <v>11</v>
      </c>
      <c r="C8" s="105">
        <f>C9+C10+C11</f>
        <v>43384</v>
      </c>
      <c r="D8" s="105">
        <f t="shared" ref="D8:F8" si="0">D9+D10+D11</f>
        <v>1763991.19542</v>
      </c>
      <c r="E8" s="105">
        <f t="shared" si="0"/>
        <v>85557</v>
      </c>
      <c r="F8" s="105">
        <f t="shared" si="0"/>
        <v>5507241.0000000019</v>
      </c>
      <c r="G8" s="139">
        <f>E8/C8*100</f>
        <v>197.20864834962197</v>
      </c>
      <c r="H8" s="139">
        <f>F8/D8*100</f>
        <v>312.20342903631939</v>
      </c>
      <c r="I8" s="105">
        <f t="shared" ref="I8:J8" si="1">I9+I10+I11</f>
        <v>97392</v>
      </c>
      <c r="J8" s="105">
        <f t="shared" si="1"/>
        <v>4587821</v>
      </c>
    </row>
    <row r="9" spans="1:10" ht="15" customHeight="1" x14ac:dyDescent="0.25">
      <c r="A9" s="9" t="s">
        <v>12</v>
      </c>
      <c r="B9" s="10" t="s">
        <v>13</v>
      </c>
      <c r="C9" s="49">
        <v>11441</v>
      </c>
      <c r="D9" s="49">
        <v>1654591.4876000001</v>
      </c>
      <c r="E9" s="49">
        <v>50250</v>
      </c>
      <c r="F9" s="49">
        <v>2739816.0000000009</v>
      </c>
      <c r="G9" s="138">
        <f>E9/C9*100</f>
        <v>439.2098592780352</v>
      </c>
      <c r="H9" s="138">
        <f>F9/D9*100</f>
        <v>165.58866768824785</v>
      </c>
      <c r="I9" s="49">
        <v>52844</v>
      </c>
      <c r="J9" s="49">
        <v>2226775</v>
      </c>
    </row>
    <row r="10" spans="1:10" ht="15" customHeight="1" x14ac:dyDescent="0.25">
      <c r="A10" s="9" t="s">
        <v>14</v>
      </c>
      <c r="B10" s="10" t="s">
        <v>15</v>
      </c>
      <c r="C10" s="49">
        <v>30420</v>
      </c>
      <c r="D10" s="49">
        <v>23862.44932</v>
      </c>
      <c r="E10" s="49">
        <v>524</v>
      </c>
      <c r="F10" s="49">
        <v>24860.000000000004</v>
      </c>
      <c r="G10" s="138">
        <f t="shared" ref="G10:G29" si="2">E10/C10*100</f>
        <v>1.7225509533201839</v>
      </c>
      <c r="H10" s="138">
        <f t="shared" ref="H10:H29" si="3">F10/D10*100</f>
        <v>104.18042031906558</v>
      </c>
      <c r="I10" s="49">
        <v>773</v>
      </c>
      <c r="J10" s="49">
        <v>18723.999999999996</v>
      </c>
    </row>
    <row r="11" spans="1:10" ht="15" customHeight="1" x14ac:dyDescent="0.25">
      <c r="A11" s="9" t="s">
        <v>16</v>
      </c>
      <c r="B11" s="10" t="s">
        <v>17</v>
      </c>
      <c r="C11" s="49">
        <v>1523</v>
      </c>
      <c r="D11" s="49">
        <v>85537.258499999996</v>
      </c>
      <c r="E11" s="49">
        <v>34783</v>
      </c>
      <c r="F11" s="49">
        <v>2742565.0000000009</v>
      </c>
      <c r="G11" s="138">
        <f t="shared" si="2"/>
        <v>2283.8476690741954</v>
      </c>
      <c r="H11" s="138">
        <f t="shared" si="3"/>
        <v>3206.2811552465187</v>
      </c>
      <c r="I11" s="49">
        <v>43775</v>
      </c>
      <c r="J11" s="49">
        <v>2342322.0000000005</v>
      </c>
    </row>
    <row r="12" spans="1:10" ht="15" customHeight="1" x14ac:dyDescent="0.25">
      <c r="A12" s="9"/>
      <c r="B12" s="12" t="s">
        <v>18</v>
      </c>
      <c r="C12" s="49"/>
      <c r="D12" s="49"/>
      <c r="E12" s="49">
        <v>0</v>
      </c>
      <c r="F12" s="49">
        <v>0</v>
      </c>
      <c r="G12" s="138" t="e">
        <f t="shared" si="2"/>
        <v>#DIV/0!</v>
      </c>
      <c r="H12" s="138" t="e">
        <f t="shared" si="3"/>
        <v>#DIV/0!</v>
      </c>
      <c r="I12" s="49">
        <v>0</v>
      </c>
      <c r="J12" s="49">
        <v>0</v>
      </c>
    </row>
    <row r="13" spans="1:10" ht="15" customHeight="1" x14ac:dyDescent="0.25">
      <c r="A13" s="9"/>
      <c r="B13" s="12" t="s">
        <v>19</v>
      </c>
      <c r="C13" s="49"/>
      <c r="D13" s="49"/>
      <c r="E13" s="49">
        <v>39092</v>
      </c>
      <c r="F13" s="49">
        <v>1951682</v>
      </c>
      <c r="G13" s="138" t="e">
        <f t="shared" si="2"/>
        <v>#DIV/0!</v>
      </c>
      <c r="H13" s="138" t="e">
        <f t="shared" si="3"/>
        <v>#DIV/0!</v>
      </c>
      <c r="I13" s="49">
        <v>126348</v>
      </c>
      <c r="J13" s="49">
        <v>4125604.127069999</v>
      </c>
    </row>
    <row r="14" spans="1:10" ht="15" customHeight="1" x14ac:dyDescent="0.25">
      <c r="A14" s="102" t="s">
        <v>20</v>
      </c>
      <c r="B14" s="112" t="s">
        <v>21</v>
      </c>
      <c r="C14" s="105">
        <f>C15+C16+C17+C18</f>
        <v>92447</v>
      </c>
      <c r="D14" s="105">
        <f t="shared" ref="D14:F14" si="4">D15+D16+D17+D18</f>
        <v>13559308</v>
      </c>
      <c r="E14" s="105">
        <f t="shared" si="4"/>
        <v>635</v>
      </c>
      <c r="F14" s="105">
        <f t="shared" si="4"/>
        <v>596443</v>
      </c>
      <c r="G14" s="139">
        <f t="shared" si="2"/>
        <v>0.68688005019092024</v>
      </c>
      <c r="H14" s="139">
        <f t="shared" si="3"/>
        <v>4.3987716777286865</v>
      </c>
      <c r="I14" s="105">
        <f t="shared" ref="I14:J14" si="5">I15+I16+I17+I18</f>
        <v>1171</v>
      </c>
      <c r="J14" s="105">
        <f t="shared" si="5"/>
        <v>987592</v>
      </c>
    </row>
    <row r="15" spans="1:10" ht="15" customHeight="1" x14ac:dyDescent="0.25">
      <c r="A15" s="9" t="s">
        <v>22</v>
      </c>
      <c r="B15" s="13" t="s">
        <v>23</v>
      </c>
      <c r="C15" s="49">
        <v>81239</v>
      </c>
      <c r="D15" s="49">
        <v>2483686</v>
      </c>
      <c r="E15" s="49">
        <v>618</v>
      </c>
      <c r="F15" s="49">
        <v>404323</v>
      </c>
      <c r="G15" s="138">
        <f t="shared" si="2"/>
        <v>0.76071837417988897</v>
      </c>
      <c r="H15" s="138">
        <f t="shared" si="3"/>
        <v>16.279151229261672</v>
      </c>
      <c r="I15" s="49">
        <v>1138</v>
      </c>
      <c r="J15" s="49">
        <v>535800</v>
      </c>
    </row>
    <row r="16" spans="1:10" ht="15" customHeight="1" x14ac:dyDescent="0.25">
      <c r="A16" s="9" t="s">
        <v>24</v>
      </c>
      <c r="B16" s="14" t="s">
        <v>25</v>
      </c>
      <c r="C16" s="49">
        <v>3657</v>
      </c>
      <c r="D16" s="49">
        <v>4011183</v>
      </c>
      <c r="E16" s="49">
        <v>13</v>
      </c>
      <c r="F16" s="49">
        <v>65620</v>
      </c>
      <c r="G16" s="138">
        <f t="shared" si="2"/>
        <v>0.35548263604047031</v>
      </c>
      <c r="H16" s="138">
        <f t="shared" si="3"/>
        <v>1.6359263588821553</v>
      </c>
      <c r="I16" s="49">
        <v>22</v>
      </c>
      <c r="J16" s="49">
        <v>55241.000000000007</v>
      </c>
    </row>
    <row r="17" spans="1:10" ht="15" customHeight="1" x14ac:dyDescent="0.25">
      <c r="A17" s="9" t="s">
        <v>26</v>
      </c>
      <c r="B17" s="14" t="s">
        <v>27</v>
      </c>
      <c r="C17" s="49">
        <v>2399</v>
      </c>
      <c r="D17" s="49">
        <v>2273567</v>
      </c>
      <c r="E17" s="49">
        <v>4</v>
      </c>
      <c r="F17" s="49">
        <v>126500</v>
      </c>
      <c r="G17" s="138">
        <f t="shared" si="2"/>
        <v>0.16673614005835766</v>
      </c>
      <c r="H17" s="138">
        <f t="shared" si="3"/>
        <v>5.563944233884464</v>
      </c>
      <c r="I17" s="49">
        <v>11</v>
      </c>
      <c r="J17" s="49">
        <v>396551</v>
      </c>
    </row>
    <row r="18" spans="1:10" ht="15" customHeight="1" x14ac:dyDescent="0.25">
      <c r="A18" s="9" t="s">
        <v>28</v>
      </c>
      <c r="B18" s="11" t="s">
        <v>29</v>
      </c>
      <c r="C18" s="49">
        <v>5152</v>
      </c>
      <c r="D18" s="49">
        <v>4790872</v>
      </c>
      <c r="E18" s="49">
        <v>0</v>
      </c>
      <c r="F18" s="49">
        <v>0</v>
      </c>
      <c r="G18" s="138">
        <f t="shared" si="2"/>
        <v>0</v>
      </c>
      <c r="H18" s="138">
        <f t="shared" si="3"/>
        <v>0</v>
      </c>
      <c r="I18" s="49">
        <v>0</v>
      </c>
      <c r="J18" s="49">
        <v>0</v>
      </c>
    </row>
    <row r="19" spans="1:10" ht="15" customHeight="1" x14ac:dyDescent="0.25">
      <c r="A19" s="9"/>
      <c r="B19" s="15" t="s">
        <v>30</v>
      </c>
      <c r="C19" s="49">
        <v>0</v>
      </c>
      <c r="D19" s="49">
        <v>0</v>
      </c>
      <c r="E19" s="49"/>
      <c r="F19" s="49"/>
      <c r="G19" s="138" t="e">
        <f t="shared" si="2"/>
        <v>#DIV/0!</v>
      </c>
      <c r="H19" s="138" t="e">
        <f t="shared" si="3"/>
        <v>#DIV/0!</v>
      </c>
      <c r="I19" s="49"/>
      <c r="J19" s="49"/>
    </row>
    <row r="20" spans="1:10" ht="15" customHeight="1" x14ac:dyDescent="0.25">
      <c r="A20" s="6" t="s">
        <v>31</v>
      </c>
      <c r="B20" s="7" t="s">
        <v>32</v>
      </c>
      <c r="C20" s="48">
        <v>75</v>
      </c>
      <c r="D20" s="48">
        <v>21101</v>
      </c>
      <c r="E20" s="48">
        <v>0</v>
      </c>
      <c r="F20" s="48">
        <v>0</v>
      </c>
      <c r="G20" s="138">
        <f t="shared" si="2"/>
        <v>0</v>
      </c>
      <c r="H20" s="138">
        <f t="shared" si="3"/>
        <v>0</v>
      </c>
      <c r="I20" s="48">
        <v>0</v>
      </c>
      <c r="J20" s="48">
        <v>0</v>
      </c>
    </row>
    <row r="21" spans="1:10" ht="15" customHeight="1" x14ac:dyDescent="0.25">
      <c r="A21" s="6" t="s">
        <v>33</v>
      </c>
      <c r="B21" s="7" t="s">
        <v>34</v>
      </c>
      <c r="C21" s="48">
        <v>226</v>
      </c>
      <c r="D21" s="48">
        <v>35205</v>
      </c>
      <c r="E21" s="48">
        <v>0</v>
      </c>
      <c r="F21" s="48">
        <v>0</v>
      </c>
      <c r="G21" s="138">
        <f t="shared" si="2"/>
        <v>0</v>
      </c>
      <c r="H21" s="138">
        <f t="shared" si="3"/>
        <v>0</v>
      </c>
      <c r="I21" s="48">
        <v>0</v>
      </c>
      <c r="J21" s="48">
        <v>0</v>
      </c>
    </row>
    <row r="22" spans="1:10" ht="15" customHeight="1" x14ac:dyDescent="0.25">
      <c r="A22" s="6" t="s">
        <v>35</v>
      </c>
      <c r="B22" s="7" t="s">
        <v>36</v>
      </c>
      <c r="C22" s="48">
        <v>1339</v>
      </c>
      <c r="D22" s="48">
        <v>1210969</v>
      </c>
      <c r="E22" s="48">
        <v>4949</v>
      </c>
      <c r="F22" s="48">
        <v>4716443</v>
      </c>
      <c r="G22" s="138">
        <f t="shared" si="2"/>
        <v>369.60418222554148</v>
      </c>
      <c r="H22" s="138">
        <f t="shared" si="3"/>
        <v>389.47677438481082</v>
      </c>
      <c r="I22" s="48">
        <v>50668</v>
      </c>
      <c r="J22" s="48">
        <v>39258637</v>
      </c>
    </row>
    <row r="23" spans="1:10" ht="15" customHeight="1" x14ac:dyDescent="0.25">
      <c r="A23" s="6" t="s">
        <v>37</v>
      </c>
      <c r="B23" s="7" t="s">
        <v>38</v>
      </c>
      <c r="C23" s="48">
        <v>210</v>
      </c>
      <c r="D23" s="48">
        <v>57470</v>
      </c>
      <c r="E23" s="48">
        <v>0</v>
      </c>
      <c r="F23" s="48">
        <v>0</v>
      </c>
      <c r="G23" s="138">
        <f t="shared" si="2"/>
        <v>0</v>
      </c>
      <c r="H23" s="138">
        <f t="shared" si="3"/>
        <v>0</v>
      </c>
      <c r="I23" s="48">
        <v>0</v>
      </c>
      <c r="J23" s="48">
        <v>0</v>
      </c>
    </row>
    <row r="24" spans="1:10" ht="15" customHeight="1" x14ac:dyDescent="0.25">
      <c r="A24" s="6" t="s">
        <v>39</v>
      </c>
      <c r="B24" s="7" t="s">
        <v>40</v>
      </c>
      <c r="C24" s="48">
        <v>449</v>
      </c>
      <c r="D24" s="48">
        <v>122071</v>
      </c>
      <c r="E24" s="48">
        <v>0</v>
      </c>
      <c r="F24" s="48">
        <v>0</v>
      </c>
      <c r="G24" s="138">
        <f t="shared" si="2"/>
        <v>0</v>
      </c>
      <c r="H24" s="138">
        <f t="shared" si="3"/>
        <v>0</v>
      </c>
      <c r="I24" s="48">
        <v>0</v>
      </c>
      <c r="J24" s="48">
        <v>0</v>
      </c>
    </row>
    <row r="25" spans="1:10" ht="15" customHeight="1" x14ac:dyDescent="0.25">
      <c r="A25" s="6" t="s">
        <v>41</v>
      </c>
      <c r="B25" s="7" t="s">
        <v>42</v>
      </c>
      <c r="C25" s="48">
        <v>30562</v>
      </c>
      <c r="D25" s="48">
        <v>270470.40000000002</v>
      </c>
      <c r="E25" s="48">
        <v>356041</v>
      </c>
      <c r="F25" s="48">
        <v>17566715.999999996</v>
      </c>
      <c r="G25" s="138">
        <f t="shared" si="2"/>
        <v>1164.979386165827</v>
      </c>
      <c r="H25" s="138">
        <f t="shared" si="3"/>
        <v>6494.8755945197672</v>
      </c>
      <c r="I25" s="48">
        <v>413736</v>
      </c>
      <c r="J25" s="48">
        <v>14465153.999999998</v>
      </c>
    </row>
    <row r="26" spans="1:10" ht="15" customHeight="1" x14ac:dyDescent="0.25">
      <c r="A26" s="9"/>
      <c r="B26" s="12" t="s">
        <v>43</v>
      </c>
      <c r="C26" s="49"/>
      <c r="D26" s="49"/>
      <c r="E26" s="49"/>
      <c r="F26" s="49"/>
      <c r="G26" s="138" t="e">
        <f t="shared" si="2"/>
        <v>#DIV/0!</v>
      </c>
      <c r="H26" s="138" t="e">
        <f t="shared" si="3"/>
        <v>#DIV/0!</v>
      </c>
      <c r="I26" s="49">
        <v>0</v>
      </c>
      <c r="J26" s="49">
        <v>0</v>
      </c>
    </row>
    <row r="27" spans="1:10" ht="15" customHeight="1" x14ac:dyDescent="0.25">
      <c r="A27" s="115">
        <v>2</v>
      </c>
      <c r="B27" s="116" t="s">
        <v>44</v>
      </c>
      <c r="C27" s="118">
        <f>C8+C14+C20+C21+C22+C23+C24+C25</f>
        <v>168692</v>
      </c>
      <c r="D27" s="118">
        <f t="shared" ref="D27:F27" si="6">D8+D14+D20+D21+D22+D23+D24+D25</f>
        <v>17040585.595419999</v>
      </c>
      <c r="E27" s="118">
        <f t="shared" si="6"/>
        <v>447182</v>
      </c>
      <c r="F27" s="118">
        <f t="shared" si="6"/>
        <v>28386843</v>
      </c>
      <c r="G27" s="139">
        <f t="shared" si="2"/>
        <v>265.08785241742345</v>
      </c>
      <c r="H27" s="139">
        <f t="shared" si="3"/>
        <v>166.58372942083361</v>
      </c>
      <c r="I27" s="118">
        <f t="shared" ref="I27:J27" si="7">I8+I14+I20+I21+I22+I23+I24+I25</f>
        <v>562967</v>
      </c>
      <c r="J27" s="118">
        <f t="shared" si="7"/>
        <v>59299204</v>
      </c>
    </row>
    <row r="28" spans="1:10" ht="15" customHeight="1" x14ac:dyDescent="0.25">
      <c r="A28" s="9">
        <v>3</v>
      </c>
      <c r="B28" s="16" t="s">
        <v>45</v>
      </c>
      <c r="C28" s="49">
        <v>72368</v>
      </c>
      <c r="D28" s="49">
        <v>5038942</v>
      </c>
      <c r="E28" s="49">
        <v>341653</v>
      </c>
      <c r="F28" s="49">
        <v>14168515.999999998</v>
      </c>
      <c r="G28" s="138">
        <f t="shared" si="2"/>
        <v>472.1050740658855</v>
      </c>
      <c r="H28" s="138">
        <f t="shared" si="3"/>
        <v>281.18037476914793</v>
      </c>
      <c r="I28" s="49">
        <v>414800</v>
      </c>
      <c r="J28" s="49">
        <v>12409816</v>
      </c>
    </row>
    <row r="29" spans="1:10" ht="15" customHeight="1" thickBot="1" x14ac:dyDescent="0.3">
      <c r="A29" s="17"/>
      <c r="B29" s="18" t="s">
        <v>46</v>
      </c>
      <c r="C29" s="50"/>
      <c r="D29" s="50"/>
      <c r="E29" s="50"/>
      <c r="F29" s="50"/>
      <c r="G29" s="138" t="e">
        <f t="shared" si="2"/>
        <v>#DIV/0!</v>
      </c>
      <c r="H29" s="138" t="e">
        <f t="shared" si="3"/>
        <v>#DIV/0!</v>
      </c>
      <c r="I29" s="50">
        <v>0</v>
      </c>
      <c r="J29" s="50">
        <v>0</v>
      </c>
    </row>
    <row r="30" spans="1:10" s="5" customFormat="1" ht="15" customHeight="1" x14ac:dyDescent="0.25">
      <c r="A30" s="150">
        <v>4</v>
      </c>
      <c r="B30" s="151" t="s">
        <v>47</v>
      </c>
      <c r="C30" s="170"/>
      <c r="D30" s="171"/>
      <c r="E30" s="171"/>
      <c r="F30" s="171"/>
      <c r="G30" s="171"/>
      <c r="H30" s="171"/>
      <c r="I30" s="171"/>
      <c r="J30" s="171"/>
    </row>
    <row r="31" spans="1:10" ht="15" customHeight="1" x14ac:dyDescent="0.25">
      <c r="A31" s="20" t="s">
        <v>48</v>
      </c>
      <c r="B31" s="11" t="s">
        <v>49</v>
      </c>
      <c r="C31" s="45">
        <v>0</v>
      </c>
      <c r="D31" s="45">
        <v>0</v>
      </c>
      <c r="E31" s="45">
        <v>0</v>
      </c>
      <c r="F31" s="45">
        <v>0</v>
      </c>
      <c r="G31" s="138" t="e">
        <f t="shared" ref="G31:G37" si="8">E31/C31*100</f>
        <v>#DIV/0!</v>
      </c>
      <c r="H31" s="138" t="e">
        <f t="shared" ref="H31:H37" si="9">F31/D31*100</f>
        <v>#DIV/0!</v>
      </c>
      <c r="I31" s="45">
        <v>0</v>
      </c>
      <c r="J31" s="45">
        <v>0</v>
      </c>
    </row>
    <row r="32" spans="1:10" ht="15" customHeight="1" x14ac:dyDescent="0.25">
      <c r="A32" s="20" t="s">
        <v>50</v>
      </c>
      <c r="B32" s="11" t="s">
        <v>34</v>
      </c>
      <c r="C32" s="45">
        <v>0</v>
      </c>
      <c r="D32" s="45">
        <v>0</v>
      </c>
      <c r="E32" s="45">
        <v>0</v>
      </c>
      <c r="F32" s="45">
        <v>0</v>
      </c>
      <c r="G32" s="138" t="e">
        <f t="shared" si="8"/>
        <v>#DIV/0!</v>
      </c>
      <c r="H32" s="138" t="e">
        <f t="shared" si="9"/>
        <v>#DIV/0!</v>
      </c>
      <c r="I32" s="45">
        <v>0</v>
      </c>
      <c r="J32" s="45">
        <v>0</v>
      </c>
    </row>
    <row r="33" spans="1:10" ht="15" customHeight="1" x14ac:dyDescent="0.25">
      <c r="A33" s="20" t="s">
        <v>51</v>
      </c>
      <c r="B33" s="11" t="s">
        <v>52</v>
      </c>
      <c r="C33" s="45">
        <v>643</v>
      </c>
      <c r="D33" s="45">
        <v>1044830</v>
      </c>
      <c r="E33" s="45">
        <v>2361</v>
      </c>
      <c r="F33" s="45">
        <v>3024850.9999999995</v>
      </c>
      <c r="G33" s="138">
        <f t="shared" si="8"/>
        <v>367.18506998444786</v>
      </c>
      <c r="H33" s="138">
        <f t="shared" si="9"/>
        <v>289.50652259219203</v>
      </c>
      <c r="I33" s="45">
        <v>12178</v>
      </c>
      <c r="J33" s="45">
        <v>11493529.000000002</v>
      </c>
    </row>
    <row r="34" spans="1:10" ht="15" customHeight="1" x14ac:dyDescent="0.25">
      <c r="A34" s="20" t="s">
        <v>53</v>
      </c>
      <c r="B34" s="11" t="s">
        <v>54</v>
      </c>
      <c r="C34" s="45">
        <v>618</v>
      </c>
      <c r="D34" s="45">
        <v>522450</v>
      </c>
      <c r="E34" s="45">
        <v>2734</v>
      </c>
      <c r="F34" s="45">
        <v>517252.99999999988</v>
      </c>
      <c r="G34" s="138">
        <f t="shared" si="8"/>
        <v>442.39482200647251</v>
      </c>
      <c r="H34" s="138">
        <f t="shared" si="9"/>
        <v>99.005263661594384</v>
      </c>
      <c r="I34" s="45">
        <v>10798</v>
      </c>
      <c r="J34" s="45">
        <v>5866359</v>
      </c>
    </row>
    <row r="35" spans="1:10" ht="15" customHeight="1" x14ac:dyDescent="0.25">
      <c r="A35" s="20" t="s">
        <v>55</v>
      </c>
      <c r="B35" s="11" t="s">
        <v>42</v>
      </c>
      <c r="C35" s="45">
        <v>2629</v>
      </c>
      <c r="D35" s="45">
        <v>1444793</v>
      </c>
      <c r="E35" s="45">
        <v>61300</v>
      </c>
      <c r="F35" s="49">
        <v>17890237.999999996</v>
      </c>
      <c r="G35" s="138">
        <f t="shared" si="8"/>
        <v>2331.6850513503232</v>
      </c>
      <c r="H35" s="138">
        <f t="shared" si="9"/>
        <v>1238.2561377304567</v>
      </c>
      <c r="I35" s="45">
        <v>95753</v>
      </c>
      <c r="J35" s="45">
        <v>24120197</v>
      </c>
    </row>
    <row r="36" spans="1:10" ht="15" customHeight="1" thickBot="1" x14ac:dyDescent="0.3">
      <c r="A36" s="21">
        <v>5</v>
      </c>
      <c r="B36" s="22" t="s">
        <v>56</v>
      </c>
      <c r="C36" s="122">
        <f>C31+C32+C33+C34+C35</f>
        <v>3890</v>
      </c>
      <c r="D36" s="122">
        <f t="shared" ref="D36:F36" si="10">D31+D32+D33+D34+D35</f>
        <v>3012073</v>
      </c>
      <c r="E36" s="122">
        <f t="shared" si="10"/>
        <v>66395</v>
      </c>
      <c r="F36" s="77">
        <f t="shared" si="10"/>
        <v>21432341.999999996</v>
      </c>
      <c r="G36" s="137">
        <f t="shared" si="8"/>
        <v>1706.8123393316196</v>
      </c>
      <c r="H36" s="137">
        <f t="shared" si="9"/>
        <v>711.54789409154409</v>
      </c>
      <c r="I36" s="122">
        <f t="shared" ref="I36:J36" si="11">I31+I32+I33+I34+I35</f>
        <v>118729</v>
      </c>
      <c r="J36" s="122">
        <f t="shared" si="11"/>
        <v>41480085</v>
      </c>
    </row>
    <row r="37" spans="1:10" s="5" customFormat="1" ht="15" customHeight="1" thickBot="1" x14ac:dyDescent="0.3">
      <c r="A37" s="125"/>
      <c r="B37" s="126" t="s">
        <v>57</v>
      </c>
      <c r="C37" s="127">
        <f>C27+C36</f>
        <v>172582</v>
      </c>
      <c r="D37" s="127">
        <f t="shared" ref="D37:F37" si="12">D27+D36</f>
        <v>20052658.595419999</v>
      </c>
      <c r="E37" s="127">
        <f t="shared" si="12"/>
        <v>513577</v>
      </c>
      <c r="F37" s="124">
        <f t="shared" si="12"/>
        <v>49819185</v>
      </c>
      <c r="G37" s="141">
        <f t="shared" si="8"/>
        <v>297.58433672109493</v>
      </c>
      <c r="H37" s="141">
        <f t="shared" si="9"/>
        <v>248.44179520105448</v>
      </c>
      <c r="I37" s="127">
        <f t="shared" ref="I37:J37" si="13">I27+I36</f>
        <v>681696</v>
      </c>
      <c r="J37" s="127">
        <f t="shared" si="13"/>
        <v>100779289</v>
      </c>
    </row>
    <row r="38" spans="1:10" x14ac:dyDescent="0.25">
      <c r="A38" s="25"/>
      <c r="B38" s="26"/>
      <c r="C38" s="26"/>
      <c r="D38" s="26"/>
      <c r="E38" s="26"/>
      <c r="F38" s="24"/>
      <c r="G38" s="24"/>
      <c r="H38" s="24"/>
      <c r="I38" s="24"/>
      <c r="J38" s="24"/>
    </row>
  </sheetData>
  <mergeCells count="12">
    <mergeCell ref="A1:J1"/>
    <mergeCell ref="A2:J2"/>
    <mergeCell ref="A3:J3"/>
    <mergeCell ref="C7:J7"/>
    <mergeCell ref="A4:J4"/>
    <mergeCell ref="A5:A6"/>
    <mergeCell ref="B5:B6"/>
    <mergeCell ref="C30:J30"/>
    <mergeCell ref="C5:D5"/>
    <mergeCell ref="E5:F5"/>
    <mergeCell ref="G5:H5"/>
    <mergeCell ref="I5:J5"/>
  </mergeCells>
  <printOptions horizontalCentered="1"/>
  <pageMargins left="0.5" right="0.5" top="0.5" bottom="0.5" header="0.25" footer="0.25"/>
  <pageSetup paperSize="9" scale="9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37"/>
  <sheetViews>
    <sheetView topLeftCell="A7" zoomScaleNormal="100" workbookViewId="0">
      <pane xSplit="2" ySplit="1" topLeftCell="C35" activePane="bottomRight" state="frozen"/>
      <selection activeCell="B5" sqref="B5:B6"/>
      <selection pane="topRight" activeCell="B5" sqref="B5:B6"/>
      <selection pane="bottomLeft" activeCell="B5" sqref="B5:B6"/>
      <selection pane="bottomRight" activeCell="A38" sqref="A38:XFD42"/>
    </sheetView>
  </sheetViews>
  <sheetFormatPr defaultRowHeight="15" x14ac:dyDescent="0.25"/>
  <cols>
    <col min="1" max="1" width="6.7109375" style="23" bestFit="1" customWidth="1"/>
    <col min="2" max="2" width="41.140625" style="2" customWidth="1"/>
    <col min="3" max="3" width="12.7109375" style="2" bestFit="1" customWidth="1"/>
    <col min="4" max="4" width="14.42578125" style="2" customWidth="1"/>
    <col min="5" max="5" width="15" style="2" customWidth="1"/>
    <col min="6" max="6" width="13.85546875" style="2" customWidth="1"/>
    <col min="7" max="7" width="12.7109375" style="2" bestFit="1" customWidth="1"/>
    <col min="8" max="8" width="9.7109375" style="2" bestFit="1" customWidth="1"/>
    <col min="9" max="9" width="11.140625" style="2" customWidth="1"/>
    <col min="10" max="10" width="13.140625" style="2" customWidth="1"/>
    <col min="11" max="248" width="9.140625" style="2"/>
    <col min="249" max="249" width="6.7109375" style="2" bestFit="1" customWidth="1"/>
    <col min="250" max="250" width="74.5703125" style="2" customWidth="1"/>
    <col min="251" max="251" width="12.7109375" style="2" bestFit="1" customWidth="1"/>
    <col min="252" max="252" width="11.28515625" style="2" customWidth="1"/>
    <col min="253" max="253" width="15" style="2" customWidth="1"/>
    <col min="254" max="254" width="13.85546875" style="2" customWidth="1"/>
    <col min="255" max="255" width="12.7109375" style="2" bestFit="1" customWidth="1"/>
    <col min="256" max="256" width="9.7109375" style="2" bestFit="1" customWidth="1"/>
    <col min="257" max="257" width="11.140625" style="2" customWidth="1"/>
    <col min="258" max="258" width="13.140625" style="2" customWidth="1"/>
    <col min="259" max="259" width="12.7109375" style="2" bestFit="1" customWidth="1"/>
    <col min="260" max="260" width="11.5703125" style="2" customWidth="1"/>
    <col min="261" max="261" width="14.7109375" style="2" customWidth="1"/>
    <col min="262" max="262" width="13.7109375" style="2" customWidth="1"/>
    <col min="263" max="263" width="12.7109375" style="2" bestFit="1" customWidth="1"/>
    <col min="264" max="264" width="9.7109375" style="2" bestFit="1" customWidth="1"/>
    <col min="265" max="265" width="11.42578125" style="2" customWidth="1"/>
    <col min="266" max="266" width="11.5703125" style="2" bestFit="1" customWidth="1"/>
    <col min="267" max="504" width="9.140625" style="2"/>
    <col min="505" max="505" width="6.7109375" style="2" bestFit="1" customWidth="1"/>
    <col min="506" max="506" width="74.5703125" style="2" customWidth="1"/>
    <col min="507" max="507" width="12.7109375" style="2" bestFit="1" customWidth="1"/>
    <col min="508" max="508" width="11.28515625" style="2" customWidth="1"/>
    <col min="509" max="509" width="15" style="2" customWidth="1"/>
    <col min="510" max="510" width="13.85546875" style="2" customWidth="1"/>
    <col min="511" max="511" width="12.7109375" style="2" bestFit="1" customWidth="1"/>
    <col min="512" max="512" width="9.7109375" style="2" bestFit="1" customWidth="1"/>
    <col min="513" max="513" width="11.140625" style="2" customWidth="1"/>
    <col min="514" max="514" width="13.140625" style="2" customWidth="1"/>
    <col min="515" max="515" width="12.7109375" style="2" bestFit="1" customWidth="1"/>
    <col min="516" max="516" width="11.5703125" style="2" customWidth="1"/>
    <col min="517" max="517" width="14.7109375" style="2" customWidth="1"/>
    <col min="518" max="518" width="13.7109375" style="2" customWidth="1"/>
    <col min="519" max="519" width="12.7109375" style="2" bestFit="1" customWidth="1"/>
    <col min="520" max="520" width="9.7109375" style="2" bestFit="1" customWidth="1"/>
    <col min="521" max="521" width="11.42578125" style="2" customWidth="1"/>
    <col min="522" max="522" width="11.5703125" style="2" bestFit="1" customWidth="1"/>
    <col min="523" max="760" width="9.140625" style="2"/>
    <col min="761" max="761" width="6.7109375" style="2" bestFit="1" customWidth="1"/>
    <col min="762" max="762" width="74.5703125" style="2" customWidth="1"/>
    <col min="763" max="763" width="12.7109375" style="2" bestFit="1" customWidth="1"/>
    <col min="764" max="764" width="11.28515625" style="2" customWidth="1"/>
    <col min="765" max="765" width="15" style="2" customWidth="1"/>
    <col min="766" max="766" width="13.85546875" style="2" customWidth="1"/>
    <col min="767" max="767" width="12.7109375" style="2" bestFit="1" customWidth="1"/>
    <col min="768" max="768" width="9.7109375" style="2" bestFit="1" customWidth="1"/>
    <col min="769" max="769" width="11.140625" style="2" customWidth="1"/>
    <col min="770" max="770" width="13.140625" style="2" customWidth="1"/>
    <col min="771" max="771" width="12.7109375" style="2" bestFit="1" customWidth="1"/>
    <col min="772" max="772" width="11.5703125" style="2" customWidth="1"/>
    <col min="773" max="773" width="14.7109375" style="2" customWidth="1"/>
    <col min="774" max="774" width="13.7109375" style="2" customWidth="1"/>
    <col min="775" max="775" width="12.7109375" style="2" bestFit="1" customWidth="1"/>
    <col min="776" max="776" width="9.7109375" style="2" bestFit="1" customWidth="1"/>
    <col min="777" max="777" width="11.42578125" style="2" customWidth="1"/>
    <col min="778" max="778" width="11.5703125" style="2" bestFit="1" customWidth="1"/>
    <col min="779" max="1016" width="9.140625" style="2"/>
    <col min="1017" max="1017" width="6.7109375" style="2" bestFit="1" customWidth="1"/>
    <col min="1018" max="1018" width="74.5703125" style="2" customWidth="1"/>
    <col min="1019" max="1019" width="12.7109375" style="2" bestFit="1" customWidth="1"/>
    <col min="1020" max="1020" width="11.28515625" style="2" customWidth="1"/>
    <col min="1021" max="1021" width="15" style="2" customWidth="1"/>
    <col min="1022" max="1022" width="13.85546875" style="2" customWidth="1"/>
    <col min="1023" max="1023" width="12.7109375" style="2" bestFit="1" customWidth="1"/>
    <col min="1024" max="1024" width="9.7109375" style="2" bestFit="1" customWidth="1"/>
    <col min="1025" max="1025" width="11.140625" style="2" customWidth="1"/>
    <col min="1026" max="1026" width="13.140625" style="2" customWidth="1"/>
    <col min="1027" max="1027" width="12.7109375" style="2" bestFit="1" customWidth="1"/>
    <col min="1028" max="1028" width="11.5703125" style="2" customWidth="1"/>
    <col min="1029" max="1029" width="14.7109375" style="2" customWidth="1"/>
    <col min="1030" max="1030" width="13.7109375" style="2" customWidth="1"/>
    <col min="1031" max="1031" width="12.7109375" style="2" bestFit="1" customWidth="1"/>
    <col min="1032" max="1032" width="9.7109375" style="2" bestFit="1" customWidth="1"/>
    <col min="1033" max="1033" width="11.42578125" style="2" customWidth="1"/>
    <col min="1034" max="1034" width="11.5703125" style="2" bestFit="1" customWidth="1"/>
    <col min="1035" max="1272" width="9.140625" style="2"/>
    <col min="1273" max="1273" width="6.7109375" style="2" bestFit="1" customWidth="1"/>
    <col min="1274" max="1274" width="74.5703125" style="2" customWidth="1"/>
    <col min="1275" max="1275" width="12.7109375" style="2" bestFit="1" customWidth="1"/>
    <col min="1276" max="1276" width="11.28515625" style="2" customWidth="1"/>
    <col min="1277" max="1277" width="15" style="2" customWidth="1"/>
    <col min="1278" max="1278" width="13.85546875" style="2" customWidth="1"/>
    <col min="1279" max="1279" width="12.7109375" style="2" bestFit="1" customWidth="1"/>
    <col min="1280" max="1280" width="9.7109375" style="2" bestFit="1" customWidth="1"/>
    <col min="1281" max="1281" width="11.140625" style="2" customWidth="1"/>
    <col min="1282" max="1282" width="13.140625" style="2" customWidth="1"/>
    <col min="1283" max="1283" width="12.7109375" style="2" bestFit="1" customWidth="1"/>
    <col min="1284" max="1284" width="11.5703125" style="2" customWidth="1"/>
    <col min="1285" max="1285" width="14.7109375" style="2" customWidth="1"/>
    <col min="1286" max="1286" width="13.7109375" style="2" customWidth="1"/>
    <col min="1287" max="1287" width="12.7109375" style="2" bestFit="1" customWidth="1"/>
    <col min="1288" max="1288" width="9.7109375" style="2" bestFit="1" customWidth="1"/>
    <col min="1289" max="1289" width="11.42578125" style="2" customWidth="1"/>
    <col min="1290" max="1290" width="11.5703125" style="2" bestFit="1" customWidth="1"/>
    <col min="1291" max="1528" width="9.140625" style="2"/>
    <col min="1529" max="1529" width="6.7109375" style="2" bestFit="1" customWidth="1"/>
    <col min="1530" max="1530" width="74.5703125" style="2" customWidth="1"/>
    <col min="1531" max="1531" width="12.7109375" style="2" bestFit="1" customWidth="1"/>
    <col min="1532" max="1532" width="11.28515625" style="2" customWidth="1"/>
    <col min="1533" max="1533" width="15" style="2" customWidth="1"/>
    <col min="1534" max="1534" width="13.85546875" style="2" customWidth="1"/>
    <col min="1535" max="1535" width="12.7109375" style="2" bestFit="1" customWidth="1"/>
    <col min="1536" max="1536" width="9.7109375" style="2" bestFit="1" customWidth="1"/>
    <col min="1537" max="1537" width="11.140625" style="2" customWidth="1"/>
    <col min="1538" max="1538" width="13.140625" style="2" customWidth="1"/>
    <col min="1539" max="1539" width="12.7109375" style="2" bestFit="1" customWidth="1"/>
    <col min="1540" max="1540" width="11.5703125" style="2" customWidth="1"/>
    <col min="1541" max="1541" width="14.7109375" style="2" customWidth="1"/>
    <col min="1542" max="1542" width="13.7109375" style="2" customWidth="1"/>
    <col min="1543" max="1543" width="12.7109375" style="2" bestFit="1" customWidth="1"/>
    <col min="1544" max="1544" width="9.7109375" style="2" bestFit="1" customWidth="1"/>
    <col min="1545" max="1545" width="11.42578125" style="2" customWidth="1"/>
    <col min="1546" max="1546" width="11.5703125" style="2" bestFit="1" customWidth="1"/>
    <col min="1547" max="1784" width="9.140625" style="2"/>
    <col min="1785" max="1785" width="6.7109375" style="2" bestFit="1" customWidth="1"/>
    <col min="1786" max="1786" width="74.5703125" style="2" customWidth="1"/>
    <col min="1787" max="1787" width="12.7109375" style="2" bestFit="1" customWidth="1"/>
    <col min="1788" max="1788" width="11.28515625" style="2" customWidth="1"/>
    <col min="1789" max="1789" width="15" style="2" customWidth="1"/>
    <col min="1790" max="1790" width="13.85546875" style="2" customWidth="1"/>
    <col min="1791" max="1791" width="12.7109375" style="2" bestFit="1" customWidth="1"/>
    <col min="1792" max="1792" width="9.7109375" style="2" bestFit="1" customWidth="1"/>
    <col min="1793" max="1793" width="11.140625" style="2" customWidth="1"/>
    <col min="1794" max="1794" width="13.140625" style="2" customWidth="1"/>
    <col min="1795" max="1795" width="12.7109375" style="2" bestFit="1" customWidth="1"/>
    <col min="1796" max="1796" width="11.5703125" style="2" customWidth="1"/>
    <col min="1797" max="1797" width="14.7109375" style="2" customWidth="1"/>
    <col min="1798" max="1798" width="13.7109375" style="2" customWidth="1"/>
    <col min="1799" max="1799" width="12.7109375" style="2" bestFit="1" customWidth="1"/>
    <col min="1800" max="1800" width="9.7109375" style="2" bestFit="1" customWidth="1"/>
    <col min="1801" max="1801" width="11.42578125" style="2" customWidth="1"/>
    <col min="1802" max="1802" width="11.5703125" style="2" bestFit="1" customWidth="1"/>
    <col min="1803" max="2040" width="9.140625" style="2"/>
    <col min="2041" max="2041" width="6.7109375" style="2" bestFit="1" customWidth="1"/>
    <col min="2042" max="2042" width="74.5703125" style="2" customWidth="1"/>
    <col min="2043" max="2043" width="12.7109375" style="2" bestFit="1" customWidth="1"/>
    <col min="2044" max="2044" width="11.28515625" style="2" customWidth="1"/>
    <col min="2045" max="2045" width="15" style="2" customWidth="1"/>
    <col min="2046" max="2046" width="13.85546875" style="2" customWidth="1"/>
    <col min="2047" max="2047" width="12.7109375" style="2" bestFit="1" customWidth="1"/>
    <col min="2048" max="2048" width="9.7109375" style="2" bestFit="1" customWidth="1"/>
    <col min="2049" max="2049" width="11.140625" style="2" customWidth="1"/>
    <col min="2050" max="2050" width="13.140625" style="2" customWidth="1"/>
    <col min="2051" max="2051" width="12.7109375" style="2" bestFit="1" customWidth="1"/>
    <col min="2052" max="2052" width="11.5703125" style="2" customWidth="1"/>
    <col min="2053" max="2053" width="14.7109375" style="2" customWidth="1"/>
    <col min="2054" max="2054" width="13.7109375" style="2" customWidth="1"/>
    <col min="2055" max="2055" width="12.7109375" style="2" bestFit="1" customWidth="1"/>
    <col min="2056" max="2056" width="9.7109375" style="2" bestFit="1" customWidth="1"/>
    <col min="2057" max="2057" width="11.42578125" style="2" customWidth="1"/>
    <col min="2058" max="2058" width="11.5703125" style="2" bestFit="1" customWidth="1"/>
    <col min="2059" max="2296" width="9.140625" style="2"/>
    <col min="2297" max="2297" width="6.7109375" style="2" bestFit="1" customWidth="1"/>
    <col min="2298" max="2298" width="74.5703125" style="2" customWidth="1"/>
    <col min="2299" max="2299" width="12.7109375" style="2" bestFit="1" customWidth="1"/>
    <col min="2300" max="2300" width="11.28515625" style="2" customWidth="1"/>
    <col min="2301" max="2301" width="15" style="2" customWidth="1"/>
    <col min="2302" max="2302" width="13.85546875" style="2" customWidth="1"/>
    <col min="2303" max="2303" width="12.7109375" style="2" bestFit="1" customWidth="1"/>
    <col min="2304" max="2304" width="9.7109375" style="2" bestFit="1" customWidth="1"/>
    <col min="2305" max="2305" width="11.140625" style="2" customWidth="1"/>
    <col min="2306" max="2306" width="13.140625" style="2" customWidth="1"/>
    <col min="2307" max="2307" width="12.7109375" style="2" bestFit="1" customWidth="1"/>
    <col min="2308" max="2308" width="11.5703125" style="2" customWidth="1"/>
    <col min="2309" max="2309" width="14.7109375" style="2" customWidth="1"/>
    <col min="2310" max="2310" width="13.7109375" style="2" customWidth="1"/>
    <col min="2311" max="2311" width="12.7109375" style="2" bestFit="1" customWidth="1"/>
    <col min="2312" max="2312" width="9.7109375" style="2" bestFit="1" customWidth="1"/>
    <col min="2313" max="2313" width="11.42578125" style="2" customWidth="1"/>
    <col min="2314" max="2314" width="11.5703125" style="2" bestFit="1" customWidth="1"/>
    <col min="2315" max="2552" width="9.140625" style="2"/>
    <col min="2553" max="2553" width="6.7109375" style="2" bestFit="1" customWidth="1"/>
    <col min="2554" max="2554" width="74.5703125" style="2" customWidth="1"/>
    <col min="2555" max="2555" width="12.7109375" style="2" bestFit="1" customWidth="1"/>
    <col min="2556" max="2556" width="11.28515625" style="2" customWidth="1"/>
    <col min="2557" max="2557" width="15" style="2" customWidth="1"/>
    <col min="2558" max="2558" width="13.85546875" style="2" customWidth="1"/>
    <col min="2559" max="2559" width="12.7109375" style="2" bestFit="1" customWidth="1"/>
    <col min="2560" max="2560" width="9.7109375" style="2" bestFit="1" customWidth="1"/>
    <col min="2561" max="2561" width="11.140625" style="2" customWidth="1"/>
    <col min="2562" max="2562" width="13.140625" style="2" customWidth="1"/>
    <col min="2563" max="2563" width="12.7109375" style="2" bestFit="1" customWidth="1"/>
    <col min="2564" max="2564" width="11.5703125" style="2" customWidth="1"/>
    <col min="2565" max="2565" width="14.7109375" style="2" customWidth="1"/>
    <col min="2566" max="2566" width="13.7109375" style="2" customWidth="1"/>
    <col min="2567" max="2567" width="12.7109375" style="2" bestFit="1" customWidth="1"/>
    <col min="2568" max="2568" width="9.7109375" style="2" bestFit="1" customWidth="1"/>
    <col min="2569" max="2569" width="11.42578125" style="2" customWidth="1"/>
    <col min="2570" max="2570" width="11.5703125" style="2" bestFit="1" customWidth="1"/>
    <col min="2571" max="2808" width="9.140625" style="2"/>
    <col min="2809" max="2809" width="6.7109375" style="2" bestFit="1" customWidth="1"/>
    <col min="2810" max="2810" width="74.5703125" style="2" customWidth="1"/>
    <col min="2811" max="2811" width="12.7109375" style="2" bestFit="1" customWidth="1"/>
    <col min="2812" max="2812" width="11.28515625" style="2" customWidth="1"/>
    <col min="2813" max="2813" width="15" style="2" customWidth="1"/>
    <col min="2814" max="2814" width="13.85546875" style="2" customWidth="1"/>
    <col min="2815" max="2815" width="12.7109375" style="2" bestFit="1" customWidth="1"/>
    <col min="2816" max="2816" width="9.7109375" style="2" bestFit="1" customWidth="1"/>
    <col min="2817" max="2817" width="11.140625" style="2" customWidth="1"/>
    <col min="2818" max="2818" width="13.140625" style="2" customWidth="1"/>
    <col min="2819" max="2819" width="12.7109375" style="2" bestFit="1" customWidth="1"/>
    <col min="2820" max="2820" width="11.5703125" style="2" customWidth="1"/>
    <col min="2821" max="2821" width="14.7109375" style="2" customWidth="1"/>
    <col min="2822" max="2822" width="13.7109375" style="2" customWidth="1"/>
    <col min="2823" max="2823" width="12.7109375" style="2" bestFit="1" customWidth="1"/>
    <col min="2824" max="2824" width="9.7109375" style="2" bestFit="1" customWidth="1"/>
    <col min="2825" max="2825" width="11.42578125" style="2" customWidth="1"/>
    <col min="2826" max="2826" width="11.5703125" style="2" bestFit="1" customWidth="1"/>
    <col min="2827" max="3064" width="9.140625" style="2"/>
    <col min="3065" max="3065" width="6.7109375" style="2" bestFit="1" customWidth="1"/>
    <col min="3066" max="3066" width="74.5703125" style="2" customWidth="1"/>
    <col min="3067" max="3067" width="12.7109375" style="2" bestFit="1" customWidth="1"/>
    <col min="3068" max="3068" width="11.28515625" style="2" customWidth="1"/>
    <col min="3069" max="3069" width="15" style="2" customWidth="1"/>
    <col min="3070" max="3070" width="13.85546875" style="2" customWidth="1"/>
    <col min="3071" max="3071" width="12.7109375" style="2" bestFit="1" customWidth="1"/>
    <col min="3072" max="3072" width="9.7109375" style="2" bestFit="1" customWidth="1"/>
    <col min="3073" max="3073" width="11.140625" style="2" customWidth="1"/>
    <col min="3074" max="3074" width="13.140625" style="2" customWidth="1"/>
    <col min="3075" max="3075" width="12.7109375" style="2" bestFit="1" customWidth="1"/>
    <col min="3076" max="3076" width="11.5703125" style="2" customWidth="1"/>
    <col min="3077" max="3077" width="14.7109375" style="2" customWidth="1"/>
    <col min="3078" max="3078" width="13.7109375" style="2" customWidth="1"/>
    <col min="3079" max="3079" width="12.7109375" style="2" bestFit="1" customWidth="1"/>
    <col min="3080" max="3080" width="9.7109375" style="2" bestFit="1" customWidth="1"/>
    <col min="3081" max="3081" width="11.42578125" style="2" customWidth="1"/>
    <col min="3082" max="3082" width="11.5703125" style="2" bestFit="1" customWidth="1"/>
    <col min="3083" max="3320" width="9.140625" style="2"/>
    <col min="3321" max="3321" width="6.7109375" style="2" bestFit="1" customWidth="1"/>
    <col min="3322" max="3322" width="74.5703125" style="2" customWidth="1"/>
    <col min="3323" max="3323" width="12.7109375" style="2" bestFit="1" customWidth="1"/>
    <col min="3324" max="3324" width="11.28515625" style="2" customWidth="1"/>
    <col min="3325" max="3325" width="15" style="2" customWidth="1"/>
    <col min="3326" max="3326" width="13.85546875" style="2" customWidth="1"/>
    <col min="3327" max="3327" width="12.7109375" style="2" bestFit="1" customWidth="1"/>
    <col min="3328" max="3328" width="9.7109375" style="2" bestFit="1" customWidth="1"/>
    <col min="3329" max="3329" width="11.140625" style="2" customWidth="1"/>
    <col min="3330" max="3330" width="13.140625" style="2" customWidth="1"/>
    <col min="3331" max="3331" width="12.7109375" style="2" bestFit="1" customWidth="1"/>
    <col min="3332" max="3332" width="11.5703125" style="2" customWidth="1"/>
    <col min="3333" max="3333" width="14.7109375" style="2" customWidth="1"/>
    <col min="3334" max="3334" width="13.7109375" style="2" customWidth="1"/>
    <col min="3335" max="3335" width="12.7109375" style="2" bestFit="1" customWidth="1"/>
    <col min="3336" max="3336" width="9.7109375" style="2" bestFit="1" customWidth="1"/>
    <col min="3337" max="3337" width="11.42578125" style="2" customWidth="1"/>
    <col min="3338" max="3338" width="11.5703125" style="2" bestFit="1" customWidth="1"/>
    <col min="3339" max="3576" width="9.140625" style="2"/>
    <col min="3577" max="3577" width="6.7109375" style="2" bestFit="1" customWidth="1"/>
    <col min="3578" max="3578" width="74.5703125" style="2" customWidth="1"/>
    <col min="3579" max="3579" width="12.7109375" style="2" bestFit="1" customWidth="1"/>
    <col min="3580" max="3580" width="11.28515625" style="2" customWidth="1"/>
    <col min="3581" max="3581" width="15" style="2" customWidth="1"/>
    <col min="3582" max="3582" width="13.85546875" style="2" customWidth="1"/>
    <col min="3583" max="3583" width="12.7109375" style="2" bestFit="1" customWidth="1"/>
    <col min="3584" max="3584" width="9.7109375" style="2" bestFit="1" customWidth="1"/>
    <col min="3585" max="3585" width="11.140625" style="2" customWidth="1"/>
    <col min="3586" max="3586" width="13.140625" style="2" customWidth="1"/>
    <col min="3587" max="3587" width="12.7109375" style="2" bestFit="1" customWidth="1"/>
    <col min="3588" max="3588" width="11.5703125" style="2" customWidth="1"/>
    <col min="3589" max="3589" width="14.7109375" style="2" customWidth="1"/>
    <col min="3590" max="3590" width="13.7109375" style="2" customWidth="1"/>
    <col min="3591" max="3591" width="12.7109375" style="2" bestFit="1" customWidth="1"/>
    <col min="3592" max="3592" width="9.7109375" style="2" bestFit="1" customWidth="1"/>
    <col min="3593" max="3593" width="11.42578125" style="2" customWidth="1"/>
    <col min="3594" max="3594" width="11.5703125" style="2" bestFit="1" customWidth="1"/>
    <col min="3595" max="3832" width="9.140625" style="2"/>
    <col min="3833" max="3833" width="6.7109375" style="2" bestFit="1" customWidth="1"/>
    <col min="3834" max="3834" width="74.5703125" style="2" customWidth="1"/>
    <col min="3835" max="3835" width="12.7109375" style="2" bestFit="1" customWidth="1"/>
    <col min="3836" max="3836" width="11.28515625" style="2" customWidth="1"/>
    <col min="3837" max="3837" width="15" style="2" customWidth="1"/>
    <col min="3838" max="3838" width="13.85546875" style="2" customWidth="1"/>
    <col min="3839" max="3839" width="12.7109375" style="2" bestFit="1" customWidth="1"/>
    <col min="3840" max="3840" width="9.7109375" style="2" bestFit="1" customWidth="1"/>
    <col min="3841" max="3841" width="11.140625" style="2" customWidth="1"/>
    <col min="3842" max="3842" width="13.140625" style="2" customWidth="1"/>
    <col min="3843" max="3843" width="12.7109375" style="2" bestFit="1" customWidth="1"/>
    <col min="3844" max="3844" width="11.5703125" style="2" customWidth="1"/>
    <col min="3845" max="3845" width="14.7109375" style="2" customWidth="1"/>
    <col min="3846" max="3846" width="13.7109375" style="2" customWidth="1"/>
    <col min="3847" max="3847" width="12.7109375" style="2" bestFit="1" customWidth="1"/>
    <col min="3848" max="3848" width="9.7109375" style="2" bestFit="1" customWidth="1"/>
    <col min="3849" max="3849" width="11.42578125" style="2" customWidth="1"/>
    <col min="3850" max="3850" width="11.5703125" style="2" bestFit="1" customWidth="1"/>
    <col min="3851" max="4088" width="9.140625" style="2"/>
    <col min="4089" max="4089" width="6.7109375" style="2" bestFit="1" customWidth="1"/>
    <col min="4090" max="4090" width="74.5703125" style="2" customWidth="1"/>
    <col min="4091" max="4091" width="12.7109375" style="2" bestFit="1" customWidth="1"/>
    <col min="4092" max="4092" width="11.28515625" style="2" customWidth="1"/>
    <col min="4093" max="4093" width="15" style="2" customWidth="1"/>
    <col min="4094" max="4094" width="13.85546875" style="2" customWidth="1"/>
    <col min="4095" max="4095" width="12.7109375" style="2" bestFit="1" customWidth="1"/>
    <col min="4096" max="4096" width="9.7109375" style="2" bestFit="1" customWidth="1"/>
    <col min="4097" max="4097" width="11.140625" style="2" customWidth="1"/>
    <col min="4098" max="4098" width="13.140625" style="2" customWidth="1"/>
    <col min="4099" max="4099" width="12.7109375" style="2" bestFit="1" customWidth="1"/>
    <col min="4100" max="4100" width="11.5703125" style="2" customWidth="1"/>
    <col min="4101" max="4101" width="14.7109375" style="2" customWidth="1"/>
    <col min="4102" max="4102" width="13.7109375" style="2" customWidth="1"/>
    <col min="4103" max="4103" width="12.7109375" style="2" bestFit="1" customWidth="1"/>
    <col min="4104" max="4104" width="9.7109375" style="2" bestFit="1" customWidth="1"/>
    <col min="4105" max="4105" width="11.42578125" style="2" customWidth="1"/>
    <col min="4106" max="4106" width="11.5703125" style="2" bestFit="1" customWidth="1"/>
    <col min="4107" max="4344" width="9.140625" style="2"/>
    <col min="4345" max="4345" width="6.7109375" style="2" bestFit="1" customWidth="1"/>
    <col min="4346" max="4346" width="74.5703125" style="2" customWidth="1"/>
    <col min="4347" max="4347" width="12.7109375" style="2" bestFit="1" customWidth="1"/>
    <col min="4348" max="4348" width="11.28515625" style="2" customWidth="1"/>
    <col min="4349" max="4349" width="15" style="2" customWidth="1"/>
    <col min="4350" max="4350" width="13.85546875" style="2" customWidth="1"/>
    <col min="4351" max="4351" width="12.7109375" style="2" bestFit="1" customWidth="1"/>
    <col min="4352" max="4352" width="9.7109375" style="2" bestFit="1" customWidth="1"/>
    <col min="4353" max="4353" width="11.140625" style="2" customWidth="1"/>
    <col min="4354" max="4354" width="13.140625" style="2" customWidth="1"/>
    <col min="4355" max="4355" width="12.7109375" style="2" bestFit="1" customWidth="1"/>
    <col min="4356" max="4356" width="11.5703125" style="2" customWidth="1"/>
    <col min="4357" max="4357" width="14.7109375" style="2" customWidth="1"/>
    <col min="4358" max="4358" width="13.7109375" style="2" customWidth="1"/>
    <col min="4359" max="4359" width="12.7109375" style="2" bestFit="1" customWidth="1"/>
    <col min="4360" max="4360" width="9.7109375" style="2" bestFit="1" customWidth="1"/>
    <col min="4361" max="4361" width="11.42578125" style="2" customWidth="1"/>
    <col min="4362" max="4362" width="11.5703125" style="2" bestFit="1" customWidth="1"/>
    <col min="4363" max="4600" width="9.140625" style="2"/>
    <col min="4601" max="4601" width="6.7109375" style="2" bestFit="1" customWidth="1"/>
    <col min="4602" max="4602" width="74.5703125" style="2" customWidth="1"/>
    <col min="4603" max="4603" width="12.7109375" style="2" bestFit="1" customWidth="1"/>
    <col min="4604" max="4604" width="11.28515625" style="2" customWidth="1"/>
    <col min="4605" max="4605" width="15" style="2" customWidth="1"/>
    <col min="4606" max="4606" width="13.85546875" style="2" customWidth="1"/>
    <col min="4607" max="4607" width="12.7109375" style="2" bestFit="1" customWidth="1"/>
    <col min="4608" max="4608" width="9.7109375" style="2" bestFit="1" customWidth="1"/>
    <col min="4609" max="4609" width="11.140625" style="2" customWidth="1"/>
    <col min="4610" max="4610" width="13.140625" style="2" customWidth="1"/>
    <col min="4611" max="4611" width="12.7109375" style="2" bestFit="1" customWidth="1"/>
    <col min="4612" max="4612" width="11.5703125" style="2" customWidth="1"/>
    <col min="4613" max="4613" width="14.7109375" style="2" customWidth="1"/>
    <col min="4614" max="4614" width="13.7109375" style="2" customWidth="1"/>
    <col min="4615" max="4615" width="12.7109375" style="2" bestFit="1" customWidth="1"/>
    <col min="4616" max="4616" width="9.7109375" style="2" bestFit="1" customWidth="1"/>
    <col min="4617" max="4617" width="11.42578125" style="2" customWidth="1"/>
    <col min="4618" max="4618" width="11.5703125" style="2" bestFit="1" customWidth="1"/>
    <col min="4619" max="4856" width="9.140625" style="2"/>
    <col min="4857" max="4857" width="6.7109375" style="2" bestFit="1" customWidth="1"/>
    <col min="4858" max="4858" width="74.5703125" style="2" customWidth="1"/>
    <col min="4859" max="4859" width="12.7109375" style="2" bestFit="1" customWidth="1"/>
    <col min="4860" max="4860" width="11.28515625" style="2" customWidth="1"/>
    <col min="4861" max="4861" width="15" style="2" customWidth="1"/>
    <col min="4862" max="4862" width="13.85546875" style="2" customWidth="1"/>
    <col min="4863" max="4863" width="12.7109375" style="2" bestFit="1" customWidth="1"/>
    <col min="4864" max="4864" width="9.7109375" style="2" bestFit="1" customWidth="1"/>
    <col min="4865" max="4865" width="11.140625" style="2" customWidth="1"/>
    <col min="4866" max="4866" width="13.140625" style="2" customWidth="1"/>
    <col min="4867" max="4867" width="12.7109375" style="2" bestFit="1" customWidth="1"/>
    <col min="4868" max="4868" width="11.5703125" style="2" customWidth="1"/>
    <col min="4869" max="4869" width="14.7109375" style="2" customWidth="1"/>
    <col min="4870" max="4870" width="13.7109375" style="2" customWidth="1"/>
    <col min="4871" max="4871" width="12.7109375" style="2" bestFit="1" customWidth="1"/>
    <col min="4872" max="4872" width="9.7109375" style="2" bestFit="1" customWidth="1"/>
    <col min="4873" max="4873" width="11.42578125" style="2" customWidth="1"/>
    <col min="4874" max="4874" width="11.5703125" style="2" bestFit="1" customWidth="1"/>
    <col min="4875" max="5112" width="9.140625" style="2"/>
    <col min="5113" max="5113" width="6.7109375" style="2" bestFit="1" customWidth="1"/>
    <col min="5114" max="5114" width="74.5703125" style="2" customWidth="1"/>
    <col min="5115" max="5115" width="12.7109375" style="2" bestFit="1" customWidth="1"/>
    <col min="5116" max="5116" width="11.28515625" style="2" customWidth="1"/>
    <col min="5117" max="5117" width="15" style="2" customWidth="1"/>
    <col min="5118" max="5118" width="13.85546875" style="2" customWidth="1"/>
    <col min="5119" max="5119" width="12.7109375" style="2" bestFit="1" customWidth="1"/>
    <col min="5120" max="5120" width="9.7109375" style="2" bestFit="1" customWidth="1"/>
    <col min="5121" max="5121" width="11.140625" style="2" customWidth="1"/>
    <col min="5122" max="5122" width="13.140625" style="2" customWidth="1"/>
    <col min="5123" max="5123" width="12.7109375" style="2" bestFit="1" customWidth="1"/>
    <col min="5124" max="5124" width="11.5703125" style="2" customWidth="1"/>
    <col min="5125" max="5125" width="14.7109375" style="2" customWidth="1"/>
    <col min="5126" max="5126" width="13.7109375" style="2" customWidth="1"/>
    <col min="5127" max="5127" width="12.7109375" style="2" bestFit="1" customWidth="1"/>
    <col min="5128" max="5128" width="9.7109375" style="2" bestFit="1" customWidth="1"/>
    <col min="5129" max="5129" width="11.42578125" style="2" customWidth="1"/>
    <col min="5130" max="5130" width="11.5703125" style="2" bestFit="1" customWidth="1"/>
    <col min="5131" max="5368" width="9.140625" style="2"/>
    <col min="5369" max="5369" width="6.7109375" style="2" bestFit="1" customWidth="1"/>
    <col min="5370" max="5370" width="74.5703125" style="2" customWidth="1"/>
    <col min="5371" max="5371" width="12.7109375" style="2" bestFit="1" customWidth="1"/>
    <col min="5372" max="5372" width="11.28515625" style="2" customWidth="1"/>
    <col min="5373" max="5373" width="15" style="2" customWidth="1"/>
    <col min="5374" max="5374" width="13.85546875" style="2" customWidth="1"/>
    <col min="5375" max="5375" width="12.7109375" style="2" bestFit="1" customWidth="1"/>
    <col min="5376" max="5376" width="9.7109375" style="2" bestFit="1" customWidth="1"/>
    <col min="5377" max="5377" width="11.140625" style="2" customWidth="1"/>
    <col min="5378" max="5378" width="13.140625" style="2" customWidth="1"/>
    <col min="5379" max="5379" width="12.7109375" style="2" bestFit="1" customWidth="1"/>
    <col min="5380" max="5380" width="11.5703125" style="2" customWidth="1"/>
    <col min="5381" max="5381" width="14.7109375" style="2" customWidth="1"/>
    <col min="5382" max="5382" width="13.7109375" style="2" customWidth="1"/>
    <col min="5383" max="5383" width="12.7109375" style="2" bestFit="1" customWidth="1"/>
    <col min="5384" max="5384" width="9.7109375" style="2" bestFit="1" customWidth="1"/>
    <col min="5385" max="5385" width="11.42578125" style="2" customWidth="1"/>
    <col min="5386" max="5386" width="11.5703125" style="2" bestFit="1" customWidth="1"/>
    <col min="5387" max="5624" width="9.140625" style="2"/>
    <col min="5625" max="5625" width="6.7109375" style="2" bestFit="1" customWidth="1"/>
    <col min="5626" max="5626" width="74.5703125" style="2" customWidth="1"/>
    <col min="5627" max="5627" width="12.7109375" style="2" bestFit="1" customWidth="1"/>
    <col min="5628" max="5628" width="11.28515625" style="2" customWidth="1"/>
    <col min="5629" max="5629" width="15" style="2" customWidth="1"/>
    <col min="5630" max="5630" width="13.85546875" style="2" customWidth="1"/>
    <col min="5631" max="5631" width="12.7109375" style="2" bestFit="1" customWidth="1"/>
    <col min="5632" max="5632" width="9.7109375" style="2" bestFit="1" customWidth="1"/>
    <col min="5633" max="5633" width="11.140625" style="2" customWidth="1"/>
    <col min="5634" max="5634" width="13.140625" style="2" customWidth="1"/>
    <col min="5635" max="5635" width="12.7109375" style="2" bestFit="1" customWidth="1"/>
    <col min="5636" max="5636" width="11.5703125" style="2" customWidth="1"/>
    <col min="5637" max="5637" width="14.7109375" style="2" customWidth="1"/>
    <col min="5638" max="5638" width="13.7109375" style="2" customWidth="1"/>
    <col min="5639" max="5639" width="12.7109375" style="2" bestFit="1" customWidth="1"/>
    <col min="5640" max="5640" width="9.7109375" style="2" bestFit="1" customWidth="1"/>
    <col min="5641" max="5641" width="11.42578125" style="2" customWidth="1"/>
    <col min="5642" max="5642" width="11.5703125" style="2" bestFit="1" customWidth="1"/>
    <col min="5643" max="5880" width="9.140625" style="2"/>
    <col min="5881" max="5881" width="6.7109375" style="2" bestFit="1" customWidth="1"/>
    <col min="5882" max="5882" width="74.5703125" style="2" customWidth="1"/>
    <col min="5883" max="5883" width="12.7109375" style="2" bestFit="1" customWidth="1"/>
    <col min="5884" max="5884" width="11.28515625" style="2" customWidth="1"/>
    <col min="5885" max="5885" width="15" style="2" customWidth="1"/>
    <col min="5886" max="5886" width="13.85546875" style="2" customWidth="1"/>
    <col min="5887" max="5887" width="12.7109375" style="2" bestFit="1" customWidth="1"/>
    <col min="5888" max="5888" width="9.7109375" style="2" bestFit="1" customWidth="1"/>
    <col min="5889" max="5889" width="11.140625" style="2" customWidth="1"/>
    <col min="5890" max="5890" width="13.140625" style="2" customWidth="1"/>
    <col min="5891" max="5891" width="12.7109375" style="2" bestFit="1" customWidth="1"/>
    <col min="5892" max="5892" width="11.5703125" style="2" customWidth="1"/>
    <col min="5893" max="5893" width="14.7109375" style="2" customWidth="1"/>
    <col min="5894" max="5894" width="13.7109375" style="2" customWidth="1"/>
    <col min="5895" max="5895" width="12.7109375" style="2" bestFit="1" customWidth="1"/>
    <col min="5896" max="5896" width="9.7109375" style="2" bestFit="1" customWidth="1"/>
    <col min="5897" max="5897" width="11.42578125" style="2" customWidth="1"/>
    <col min="5898" max="5898" width="11.5703125" style="2" bestFit="1" customWidth="1"/>
    <col min="5899" max="6136" width="9.140625" style="2"/>
    <col min="6137" max="6137" width="6.7109375" style="2" bestFit="1" customWidth="1"/>
    <col min="6138" max="6138" width="74.5703125" style="2" customWidth="1"/>
    <col min="6139" max="6139" width="12.7109375" style="2" bestFit="1" customWidth="1"/>
    <col min="6140" max="6140" width="11.28515625" style="2" customWidth="1"/>
    <col min="6141" max="6141" width="15" style="2" customWidth="1"/>
    <col min="6142" max="6142" width="13.85546875" style="2" customWidth="1"/>
    <col min="6143" max="6143" width="12.7109375" style="2" bestFit="1" customWidth="1"/>
    <col min="6144" max="6144" width="9.7109375" style="2" bestFit="1" customWidth="1"/>
    <col min="6145" max="6145" width="11.140625" style="2" customWidth="1"/>
    <col min="6146" max="6146" width="13.140625" style="2" customWidth="1"/>
    <col min="6147" max="6147" width="12.7109375" style="2" bestFit="1" customWidth="1"/>
    <col min="6148" max="6148" width="11.5703125" style="2" customWidth="1"/>
    <col min="6149" max="6149" width="14.7109375" style="2" customWidth="1"/>
    <col min="6150" max="6150" width="13.7109375" style="2" customWidth="1"/>
    <col min="6151" max="6151" width="12.7109375" style="2" bestFit="1" customWidth="1"/>
    <col min="6152" max="6152" width="9.7109375" style="2" bestFit="1" customWidth="1"/>
    <col min="6153" max="6153" width="11.42578125" style="2" customWidth="1"/>
    <col min="6154" max="6154" width="11.5703125" style="2" bestFit="1" customWidth="1"/>
    <col min="6155" max="6392" width="9.140625" style="2"/>
    <col min="6393" max="6393" width="6.7109375" style="2" bestFit="1" customWidth="1"/>
    <col min="6394" max="6394" width="74.5703125" style="2" customWidth="1"/>
    <col min="6395" max="6395" width="12.7109375" style="2" bestFit="1" customWidth="1"/>
    <col min="6396" max="6396" width="11.28515625" style="2" customWidth="1"/>
    <col min="6397" max="6397" width="15" style="2" customWidth="1"/>
    <col min="6398" max="6398" width="13.85546875" style="2" customWidth="1"/>
    <col min="6399" max="6399" width="12.7109375" style="2" bestFit="1" customWidth="1"/>
    <col min="6400" max="6400" width="9.7109375" style="2" bestFit="1" customWidth="1"/>
    <col min="6401" max="6401" width="11.140625" style="2" customWidth="1"/>
    <col min="6402" max="6402" width="13.140625" style="2" customWidth="1"/>
    <col min="6403" max="6403" width="12.7109375" style="2" bestFit="1" customWidth="1"/>
    <col min="6404" max="6404" width="11.5703125" style="2" customWidth="1"/>
    <col min="6405" max="6405" width="14.7109375" style="2" customWidth="1"/>
    <col min="6406" max="6406" width="13.7109375" style="2" customWidth="1"/>
    <col min="6407" max="6407" width="12.7109375" style="2" bestFit="1" customWidth="1"/>
    <col min="6408" max="6408" width="9.7109375" style="2" bestFit="1" customWidth="1"/>
    <col min="6409" max="6409" width="11.42578125" style="2" customWidth="1"/>
    <col min="6410" max="6410" width="11.5703125" style="2" bestFit="1" customWidth="1"/>
    <col min="6411" max="6648" width="9.140625" style="2"/>
    <col min="6649" max="6649" width="6.7109375" style="2" bestFit="1" customWidth="1"/>
    <col min="6650" max="6650" width="74.5703125" style="2" customWidth="1"/>
    <col min="6651" max="6651" width="12.7109375" style="2" bestFit="1" customWidth="1"/>
    <col min="6652" max="6652" width="11.28515625" style="2" customWidth="1"/>
    <col min="6653" max="6653" width="15" style="2" customWidth="1"/>
    <col min="6654" max="6654" width="13.85546875" style="2" customWidth="1"/>
    <col min="6655" max="6655" width="12.7109375" style="2" bestFit="1" customWidth="1"/>
    <col min="6656" max="6656" width="9.7109375" style="2" bestFit="1" customWidth="1"/>
    <col min="6657" max="6657" width="11.140625" style="2" customWidth="1"/>
    <col min="6658" max="6658" width="13.140625" style="2" customWidth="1"/>
    <col min="6659" max="6659" width="12.7109375" style="2" bestFit="1" customWidth="1"/>
    <col min="6660" max="6660" width="11.5703125" style="2" customWidth="1"/>
    <col min="6661" max="6661" width="14.7109375" style="2" customWidth="1"/>
    <col min="6662" max="6662" width="13.7109375" style="2" customWidth="1"/>
    <col min="6663" max="6663" width="12.7109375" style="2" bestFit="1" customWidth="1"/>
    <col min="6664" max="6664" width="9.7109375" style="2" bestFit="1" customWidth="1"/>
    <col min="6665" max="6665" width="11.42578125" style="2" customWidth="1"/>
    <col min="6666" max="6666" width="11.5703125" style="2" bestFit="1" customWidth="1"/>
    <col min="6667" max="6904" width="9.140625" style="2"/>
    <col min="6905" max="6905" width="6.7109375" style="2" bestFit="1" customWidth="1"/>
    <col min="6906" max="6906" width="74.5703125" style="2" customWidth="1"/>
    <col min="6907" max="6907" width="12.7109375" style="2" bestFit="1" customWidth="1"/>
    <col min="6908" max="6908" width="11.28515625" style="2" customWidth="1"/>
    <col min="6909" max="6909" width="15" style="2" customWidth="1"/>
    <col min="6910" max="6910" width="13.85546875" style="2" customWidth="1"/>
    <col min="6911" max="6911" width="12.7109375" style="2" bestFit="1" customWidth="1"/>
    <col min="6912" max="6912" width="9.7109375" style="2" bestFit="1" customWidth="1"/>
    <col min="6913" max="6913" width="11.140625" style="2" customWidth="1"/>
    <col min="6914" max="6914" width="13.140625" style="2" customWidth="1"/>
    <col min="6915" max="6915" width="12.7109375" style="2" bestFit="1" customWidth="1"/>
    <col min="6916" max="6916" width="11.5703125" style="2" customWidth="1"/>
    <col min="6917" max="6917" width="14.7109375" style="2" customWidth="1"/>
    <col min="6918" max="6918" width="13.7109375" style="2" customWidth="1"/>
    <col min="6919" max="6919" width="12.7109375" style="2" bestFit="1" customWidth="1"/>
    <col min="6920" max="6920" width="9.7109375" style="2" bestFit="1" customWidth="1"/>
    <col min="6921" max="6921" width="11.42578125" style="2" customWidth="1"/>
    <col min="6922" max="6922" width="11.5703125" style="2" bestFit="1" customWidth="1"/>
    <col min="6923" max="7160" width="9.140625" style="2"/>
    <col min="7161" max="7161" width="6.7109375" style="2" bestFit="1" customWidth="1"/>
    <col min="7162" max="7162" width="74.5703125" style="2" customWidth="1"/>
    <col min="7163" max="7163" width="12.7109375" style="2" bestFit="1" customWidth="1"/>
    <col min="7164" max="7164" width="11.28515625" style="2" customWidth="1"/>
    <col min="7165" max="7165" width="15" style="2" customWidth="1"/>
    <col min="7166" max="7166" width="13.85546875" style="2" customWidth="1"/>
    <col min="7167" max="7167" width="12.7109375" style="2" bestFit="1" customWidth="1"/>
    <col min="7168" max="7168" width="9.7109375" style="2" bestFit="1" customWidth="1"/>
    <col min="7169" max="7169" width="11.140625" style="2" customWidth="1"/>
    <col min="7170" max="7170" width="13.140625" style="2" customWidth="1"/>
    <col min="7171" max="7171" width="12.7109375" style="2" bestFit="1" customWidth="1"/>
    <col min="7172" max="7172" width="11.5703125" style="2" customWidth="1"/>
    <col min="7173" max="7173" width="14.7109375" style="2" customWidth="1"/>
    <col min="7174" max="7174" width="13.7109375" style="2" customWidth="1"/>
    <col min="7175" max="7175" width="12.7109375" style="2" bestFit="1" customWidth="1"/>
    <col min="7176" max="7176" width="9.7109375" style="2" bestFit="1" customWidth="1"/>
    <col min="7177" max="7177" width="11.42578125" style="2" customWidth="1"/>
    <col min="7178" max="7178" width="11.5703125" style="2" bestFit="1" customWidth="1"/>
    <col min="7179" max="7416" width="9.140625" style="2"/>
    <col min="7417" max="7417" width="6.7109375" style="2" bestFit="1" customWidth="1"/>
    <col min="7418" max="7418" width="74.5703125" style="2" customWidth="1"/>
    <col min="7419" max="7419" width="12.7109375" style="2" bestFit="1" customWidth="1"/>
    <col min="7420" max="7420" width="11.28515625" style="2" customWidth="1"/>
    <col min="7421" max="7421" width="15" style="2" customWidth="1"/>
    <col min="7422" max="7422" width="13.85546875" style="2" customWidth="1"/>
    <col min="7423" max="7423" width="12.7109375" style="2" bestFit="1" customWidth="1"/>
    <col min="7424" max="7424" width="9.7109375" style="2" bestFit="1" customWidth="1"/>
    <col min="7425" max="7425" width="11.140625" style="2" customWidth="1"/>
    <col min="7426" max="7426" width="13.140625" style="2" customWidth="1"/>
    <col min="7427" max="7427" width="12.7109375" style="2" bestFit="1" customWidth="1"/>
    <col min="7428" max="7428" width="11.5703125" style="2" customWidth="1"/>
    <col min="7429" max="7429" width="14.7109375" style="2" customWidth="1"/>
    <col min="7430" max="7430" width="13.7109375" style="2" customWidth="1"/>
    <col min="7431" max="7431" width="12.7109375" style="2" bestFit="1" customWidth="1"/>
    <col min="7432" max="7432" width="9.7109375" style="2" bestFit="1" customWidth="1"/>
    <col min="7433" max="7433" width="11.42578125" style="2" customWidth="1"/>
    <col min="7434" max="7434" width="11.5703125" style="2" bestFit="1" customWidth="1"/>
    <col min="7435" max="7672" width="9.140625" style="2"/>
    <col min="7673" max="7673" width="6.7109375" style="2" bestFit="1" customWidth="1"/>
    <col min="7674" max="7674" width="74.5703125" style="2" customWidth="1"/>
    <col min="7675" max="7675" width="12.7109375" style="2" bestFit="1" customWidth="1"/>
    <col min="7676" max="7676" width="11.28515625" style="2" customWidth="1"/>
    <col min="7677" max="7677" width="15" style="2" customWidth="1"/>
    <col min="7678" max="7678" width="13.85546875" style="2" customWidth="1"/>
    <col min="7679" max="7679" width="12.7109375" style="2" bestFit="1" customWidth="1"/>
    <col min="7680" max="7680" width="9.7109375" style="2" bestFit="1" customWidth="1"/>
    <col min="7681" max="7681" width="11.140625" style="2" customWidth="1"/>
    <col min="7682" max="7682" width="13.140625" style="2" customWidth="1"/>
    <col min="7683" max="7683" width="12.7109375" style="2" bestFit="1" customWidth="1"/>
    <col min="7684" max="7684" width="11.5703125" style="2" customWidth="1"/>
    <col min="7685" max="7685" width="14.7109375" style="2" customWidth="1"/>
    <col min="7686" max="7686" width="13.7109375" style="2" customWidth="1"/>
    <col min="7687" max="7687" width="12.7109375" style="2" bestFit="1" customWidth="1"/>
    <col min="7688" max="7688" width="9.7109375" style="2" bestFit="1" customWidth="1"/>
    <col min="7689" max="7689" width="11.42578125" style="2" customWidth="1"/>
    <col min="7690" max="7690" width="11.5703125" style="2" bestFit="1" customWidth="1"/>
    <col min="7691" max="7928" width="9.140625" style="2"/>
    <col min="7929" max="7929" width="6.7109375" style="2" bestFit="1" customWidth="1"/>
    <col min="7930" max="7930" width="74.5703125" style="2" customWidth="1"/>
    <col min="7931" max="7931" width="12.7109375" style="2" bestFit="1" customWidth="1"/>
    <col min="7932" max="7932" width="11.28515625" style="2" customWidth="1"/>
    <col min="7933" max="7933" width="15" style="2" customWidth="1"/>
    <col min="7934" max="7934" width="13.85546875" style="2" customWidth="1"/>
    <col min="7935" max="7935" width="12.7109375" style="2" bestFit="1" customWidth="1"/>
    <col min="7936" max="7936" width="9.7109375" style="2" bestFit="1" customWidth="1"/>
    <col min="7937" max="7937" width="11.140625" style="2" customWidth="1"/>
    <col min="7938" max="7938" width="13.140625" style="2" customWidth="1"/>
    <col min="7939" max="7939" width="12.7109375" style="2" bestFit="1" customWidth="1"/>
    <col min="7940" max="7940" width="11.5703125" style="2" customWidth="1"/>
    <col min="7941" max="7941" width="14.7109375" style="2" customWidth="1"/>
    <col min="7942" max="7942" width="13.7109375" style="2" customWidth="1"/>
    <col min="7943" max="7943" width="12.7109375" style="2" bestFit="1" customWidth="1"/>
    <col min="7944" max="7944" width="9.7109375" style="2" bestFit="1" customWidth="1"/>
    <col min="7945" max="7945" width="11.42578125" style="2" customWidth="1"/>
    <col min="7946" max="7946" width="11.5703125" style="2" bestFit="1" customWidth="1"/>
    <col min="7947" max="8184" width="9.140625" style="2"/>
    <col min="8185" max="8185" width="6.7109375" style="2" bestFit="1" customWidth="1"/>
    <col min="8186" max="8186" width="74.5703125" style="2" customWidth="1"/>
    <col min="8187" max="8187" width="12.7109375" style="2" bestFit="1" customWidth="1"/>
    <col min="8188" max="8188" width="11.28515625" style="2" customWidth="1"/>
    <col min="8189" max="8189" width="15" style="2" customWidth="1"/>
    <col min="8190" max="8190" width="13.85546875" style="2" customWidth="1"/>
    <col min="8191" max="8191" width="12.7109375" style="2" bestFit="1" customWidth="1"/>
    <col min="8192" max="8192" width="9.7109375" style="2" bestFit="1" customWidth="1"/>
    <col min="8193" max="8193" width="11.140625" style="2" customWidth="1"/>
    <col min="8194" max="8194" width="13.140625" style="2" customWidth="1"/>
    <col min="8195" max="8195" width="12.7109375" style="2" bestFit="1" customWidth="1"/>
    <col min="8196" max="8196" width="11.5703125" style="2" customWidth="1"/>
    <col min="8197" max="8197" width="14.7109375" style="2" customWidth="1"/>
    <col min="8198" max="8198" width="13.7109375" style="2" customWidth="1"/>
    <col min="8199" max="8199" width="12.7109375" style="2" bestFit="1" customWidth="1"/>
    <col min="8200" max="8200" width="9.7109375" style="2" bestFit="1" customWidth="1"/>
    <col min="8201" max="8201" width="11.42578125" style="2" customWidth="1"/>
    <col min="8202" max="8202" width="11.5703125" style="2" bestFit="1" customWidth="1"/>
    <col min="8203" max="8440" width="9.140625" style="2"/>
    <col min="8441" max="8441" width="6.7109375" style="2" bestFit="1" customWidth="1"/>
    <col min="8442" max="8442" width="74.5703125" style="2" customWidth="1"/>
    <col min="8443" max="8443" width="12.7109375" style="2" bestFit="1" customWidth="1"/>
    <col min="8444" max="8444" width="11.28515625" style="2" customWidth="1"/>
    <col min="8445" max="8445" width="15" style="2" customWidth="1"/>
    <col min="8446" max="8446" width="13.85546875" style="2" customWidth="1"/>
    <col min="8447" max="8447" width="12.7109375" style="2" bestFit="1" customWidth="1"/>
    <col min="8448" max="8448" width="9.7109375" style="2" bestFit="1" customWidth="1"/>
    <col min="8449" max="8449" width="11.140625" style="2" customWidth="1"/>
    <col min="8450" max="8450" width="13.140625" style="2" customWidth="1"/>
    <col min="8451" max="8451" width="12.7109375" style="2" bestFit="1" customWidth="1"/>
    <col min="8452" max="8452" width="11.5703125" style="2" customWidth="1"/>
    <col min="8453" max="8453" width="14.7109375" style="2" customWidth="1"/>
    <col min="8454" max="8454" width="13.7109375" style="2" customWidth="1"/>
    <col min="8455" max="8455" width="12.7109375" style="2" bestFit="1" customWidth="1"/>
    <col min="8456" max="8456" width="9.7109375" style="2" bestFit="1" customWidth="1"/>
    <col min="8457" max="8457" width="11.42578125" style="2" customWidth="1"/>
    <col min="8458" max="8458" width="11.5703125" style="2" bestFit="1" customWidth="1"/>
    <col min="8459" max="8696" width="9.140625" style="2"/>
    <col min="8697" max="8697" width="6.7109375" style="2" bestFit="1" customWidth="1"/>
    <col min="8698" max="8698" width="74.5703125" style="2" customWidth="1"/>
    <col min="8699" max="8699" width="12.7109375" style="2" bestFit="1" customWidth="1"/>
    <col min="8700" max="8700" width="11.28515625" style="2" customWidth="1"/>
    <col min="8701" max="8701" width="15" style="2" customWidth="1"/>
    <col min="8702" max="8702" width="13.85546875" style="2" customWidth="1"/>
    <col min="8703" max="8703" width="12.7109375" style="2" bestFit="1" customWidth="1"/>
    <col min="8704" max="8704" width="9.7109375" style="2" bestFit="1" customWidth="1"/>
    <col min="8705" max="8705" width="11.140625" style="2" customWidth="1"/>
    <col min="8706" max="8706" width="13.140625" style="2" customWidth="1"/>
    <col min="8707" max="8707" width="12.7109375" style="2" bestFit="1" customWidth="1"/>
    <col min="8708" max="8708" width="11.5703125" style="2" customWidth="1"/>
    <col min="8709" max="8709" width="14.7109375" style="2" customWidth="1"/>
    <col min="8710" max="8710" width="13.7109375" style="2" customWidth="1"/>
    <col min="8711" max="8711" width="12.7109375" style="2" bestFit="1" customWidth="1"/>
    <col min="8712" max="8712" width="9.7109375" style="2" bestFit="1" customWidth="1"/>
    <col min="8713" max="8713" width="11.42578125" style="2" customWidth="1"/>
    <col min="8714" max="8714" width="11.5703125" style="2" bestFit="1" customWidth="1"/>
    <col min="8715" max="8952" width="9.140625" style="2"/>
    <col min="8953" max="8953" width="6.7109375" style="2" bestFit="1" customWidth="1"/>
    <col min="8954" max="8954" width="74.5703125" style="2" customWidth="1"/>
    <col min="8955" max="8955" width="12.7109375" style="2" bestFit="1" customWidth="1"/>
    <col min="8956" max="8956" width="11.28515625" style="2" customWidth="1"/>
    <col min="8957" max="8957" width="15" style="2" customWidth="1"/>
    <col min="8958" max="8958" width="13.85546875" style="2" customWidth="1"/>
    <col min="8959" max="8959" width="12.7109375" style="2" bestFit="1" customWidth="1"/>
    <col min="8960" max="8960" width="9.7109375" style="2" bestFit="1" customWidth="1"/>
    <col min="8961" max="8961" width="11.140625" style="2" customWidth="1"/>
    <col min="8962" max="8962" width="13.140625" style="2" customWidth="1"/>
    <col min="8963" max="8963" width="12.7109375" style="2" bestFit="1" customWidth="1"/>
    <col min="8964" max="8964" width="11.5703125" style="2" customWidth="1"/>
    <col min="8965" max="8965" width="14.7109375" style="2" customWidth="1"/>
    <col min="8966" max="8966" width="13.7109375" style="2" customWidth="1"/>
    <col min="8967" max="8967" width="12.7109375" style="2" bestFit="1" customWidth="1"/>
    <col min="8968" max="8968" width="9.7109375" style="2" bestFit="1" customWidth="1"/>
    <col min="8969" max="8969" width="11.42578125" style="2" customWidth="1"/>
    <col min="8970" max="8970" width="11.5703125" style="2" bestFit="1" customWidth="1"/>
    <col min="8971" max="9208" width="9.140625" style="2"/>
    <col min="9209" max="9209" width="6.7109375" style="2" bestFit="1" customWidth="1"/>
    <col min="9210" max="9210" width="74.5703125" style="2" customWidth="1"/>
    <col min="9211" max="9211" width="12.7109375" style="2" bestFit="1" customWidth="1"/>
    <col min="9212" max="9212" width="11.28515625" style="2" customWidth="1"/>
    <col min="9213" max="9213" width="15" style="2" customWidth="1"/>
    <col min="9214" max="9214" width="13.85546875" style="2" customWidth="1"/>
    <col min="9215" max="9215" width="12.7109375" style="2" bestFit="1" customWidth="1"/>
    <col min="9216" max="9216" width="9.7109375" style="2" bestFit="1" customWidth="1"/>
    <col min="9217" max="9217" width="11.140625" style="2" customWidth="1"/>
    <col min="9218" max="9218" width="13.140625" style="2" customWidth="1"/>
    <col min="9219" max="9219" width="12.7109375" style="2" bestFit="1" customWidth="1"/>
    <col min="9220" max="9220" width="11.5703125" style="2" customWidth="1"/>
    <col min="9221" max="9221" width="14.7109375" style="2" customWidth="1"/>
    <col min="9222" max="9222" width="13.7109375" style="2" customWidth="1"/>
    <col min="9223" max="9223" width="12.7109375" style="2" bestFit="1" customWidth="1"/>
    <col min="9224" max="9224" width="9.7109375" style="2" bestFit="1" customWidth="1"/>
    <col min="9225" max="9225" width="11.42578125" style="2" customWidth="1"/>
    <col min="9226" max="9226" width="11.5703125" style="2" bestFit="1" customWidth="1"/>
    <col min="9227" max="9464" width="9.140625" style="2"/>
    <col min="9465" max="9465" width="6.7109375" style="2" bestFit="1" customWidth="1"/>
    <col min="9466" max="9466" width="74.5703125" style="2" customWidth="1"/>
    <col min="9467" max="9467" width="12.7109375" style="2" bestFit="1" customWidth="1"/>
    <col min="9468" max="9468" width="11.28515625" style="2" customWidth="1"/>
    <col min="9469" max="9469" width="15" style="2" customWidth="1"/>
    <col min="9470" max="9470" width="13.85546875" style="2" customWidth="1"/>
    <col min="9471" max="9471" width="12.7109375" style="2" bestFit="1" customWidth="1"/>
    <col min="9472" max="9472" width="9.7109375" style="2" bestFit="1" customWidth="1"/>
    <col min="9473" max="9473" width="11.140625" style="2" customWidth="1"/>
    <col min="9474" max="9474" width="13.140625" style="2" customWidth="1"/>
    <col min="9475" max="9475" width="12.7109375" style="2" bestFit="1" customWidth="1"/>
    <col min="9476" max="9476" width="11.5703125" style="2" customWidth="1"/>
    <col min="9477" max="9477" width="14.7109375" style="2" customWidth="1"/>
    <col min="9478" max="9478" width="13.7109375" style="2" customWidth="1"/>
    <col min="9479" max="9479" width="12.7109375" style="2" bestFit="1" customWidth="1"/>
    <col min="9480" max="9480" width="9.7109375" style="2" bestFit="1" customWidth="1"/>
    <col min="9481" max="9481" width="11.42578125" style="2" customWidth="1"/>
    <col min="9482" max="9482" width="11.5703125" style="2" bestFit="1" customWidth="1"/>
    <col min="9483" max="9720" width="9.140625" style="2"/>
    <col min="9721" max="9721" width="6.7109375" style="2" bestFit="1" customWidth="1"/>
    <col min="9722" max="9722" width="74.5703125" style="2" customWidth="1"/>
    <col min="9723" max="9723" width="12.7109375" style="2" bestFit="1" customWidth="1"/>
    <col min="9724" max="9724" width="11.28515625" style="2" customWidth="1"/>
    <col min="9725" max="9725" width="15" style="2" customWidth="1"/>
    <col min="9726" max="9726" width="13.85546875" style="2" customWidth="1"/>
    <col min="9727" max="9727" width="12.7109375" style="2" bestFit="1" customWidth="1"/>
    <col min="9728" max="9728" width="9.7109375" style="2" bestFit="1" customWidth="1"/>
    <col min="9729" max="9729" width="11.140625" style="2" customWidth="1"/>
    <col min="9730" max="9730" width="13.140625" style="2" customWidth="1"/>
    <col min="9731" max="9731" width="12.7109375" style="2" bestFit="1" customWidth="1"/>
    <col min="9732" max="9732" width="11.5703125" style="2" customWidth="1"/>
    <col min="9733" max="9733" width="14.7109375" style="2" customWidth="1"/>
    <col min="9734" max="9734" width="13.7109375" style="2" customWidth="1"/>
    <col min="9735" max="9735" width="12.7109375" style="2" bestFit="1" customWidth="1"/>
    <col min="9736" max="9736" width="9.7109375" style="2" bestFit="1" customWidth="1"/>
    <col min="9737" max="9737" width="11.42578125" style="2" customWidth="1"/>
    <col min="9738" max="9738" width="11.5703125" style="2" bestFit="1" customWidth="1"/>
    <col min="9739" max="9976" width="9.140625" style="2"/>
    <col min="9977" max="9977" width="6.7109375" style="2" bestFit="1" customWidth="1"/>
    <col min="9978" max="9978" width="74.5703125" style="2" customWidth="1"/>
    <col min="9979" max="9979" width="12.7109375" style="2" bestFit="1" customWidth="1"/>
    <col min="9980" max="9980" width="11.28515625" style="2" customWidth="1"/>
    <col min="9981" max="9981" width="15" style="2" customWidth="1"/>
    <col min="9982" max="9982" width="13.85546875" style="2" customWidth="1"/>
    <col min="9983" max="9983" width="12.7109375" style="2" bestFit="1" customWidth="1"/>
    <col min="9984" max="9984" width="9.7109375" style="2" bestFit="1" customWidth="1"/>
    <col min="9985" max="9985" width="11.140625" style="2" customWidth="1"/>
    <col min="9986" max="9986" width="13.140625" style="2" customWidth="1"/>
    <col min="9987" max="9987" width="12.7109375" style="2" bestFit="1" customWidth="1"/>
    <col min="9988" max="9988" width="11.5703125" style="2" customWidth="1"/>
    <col min="9989" max="9989" width="14.7109375" style="2" customWidth="1"/>
    <col min="9990" max="9990" width="13.7109375" style="2" customWidth="1"/>
    <col min="9991" max="9991" width="12.7109375" style="2" bestFit="1" customWidth="1"/>
    <col min="9992" max="9992" width="9.7109375" style="2" bestFit="1" customWidth="1"/>
    <col min="9993" max="9993" width="11.42578125" style="2" customWidth="1"/>
    <col min="9994" max="9994" width="11.5703125" style="2" bestFit="1" customWidth="1"/>
    <col min="9995" max="10232" width="9.140625" style="2"/>
    <col min="10233" max="10233" width="6.7109375" style="2" bestFit="1" customWidth="1"/>
    <col min="10234" max="10234" width="74.5703125" style="2" customWidth="1"/>
    <col min="10235" max="10235" width="12.7109375" style="2" bestFit="1" customWidth="1"/>
    <col min="10236" max="10236" width="11.28515625" style="2" customWidth="1"/>
    <col min="10237" max="10237" width="15" style="2" customWidth="1"/>
    <col min="10238" max="10238" width="13.85546875" style="2" customWidth="1"/>
    <col min="10239" max="10239" width="12.7109375" style="2" bestFit="1" customWidth="1"/>
    <col min="10240" max="10240" width="9.7109375" style="2" bestFit="1" customWidth="1"/>
    <col min="10241" max="10241" width="11.140625" style="2" customWidth="1"/>
    <col min="10242" max="10242" width="13.140625" style="2" customWidth="1"/>
    <col min="10243" max="10243" width="12.7109375" style="2" bestFit="1" customWidth="1"/>
    <col min="10244" max="10244" width="11.5703125" style="2" customWidth="1"/>
    <col min="10245" max="10245" width="14.7109375" style="2" customWidth="1"/>
    <col min="10246" max="10246" width="13.7109375" style="2" customWidth="1"/>
    <col min="10247" max="10247" width="12.7109375" style="2" bestFit="1" customWidth="1"/>
    <col min="10248" max="10248" width="9.7109375" style="2" bestFit="1" customWidth="1"/>
    <col min="10249" max="10249" width="11.42578125" style="2" customWidth="1"/>
    <col min="10250" max="10250" width="11.5703125" style="2" bestFit="1" customWidth="1"/>
    <col min="10251" max="10488" width="9.140625" style="2"/>
    <col min="10489" max="10489" width="6.7109375" style="2" bestFit="1" customWidth="1"/>
    <col min="10490" max="10490" width="74.5703125" style="2" customWidth="1"/>
    <col min="10491" max="10491" width="12.7109375" style="2" bestFit="1" customWidth="1"/>
    <col min="10492" max="10492" width="11.28515625" style="2" customWidth="1"/>
    <col min="10493" max="10493" width="15" style="2" customWidth="1"/>
    <col min="10494" max="10494" width="13.85546875" style="2" customWidth="1"/>
    <col min="10495" max="10495" width="12.7109375" style="2" bestFit="1" customWidth="1"/>
    <col min="10496" max="10496" width="9.7109375" style="2" bestFit="1" customWidth="1"/>
    <col min="10497" max="10497" width="11.140625" style="2" customWidth="1"/>
    <col min="10498" max="10498" width="13.140625" style="2" customWidth="1"/>
    <col min="10499" max="10499" width="12.7109375" style="2" bestFit="1" customWidth="1"/>
    <col min="10500" max="10500" width="11.5703125" style="2" customWidth="1"/>
    <col min="10501" max="10501" width="14.7109375" style="2" customWidth="1"/>
    <col min="10502" max="10502" width="13.7109375" style="2" customWidth="1"/>
    <col min="10503" max="10503" width="12.7109375" style="2" bestFit="1" customWidth="1"/>
    <col min="10504" max="10504" width="9.7109375" style="2" bestFit="1" customWidth="1"/>
    <col min="10505" max="10505" width="11.42578125" style="2" customWidth="1"/>
    <col min="10506" max="10506" width="11.5703125" style="2" bestFit="1" customWidth="1"/>
    <col min="10507" max="10744" width="9.140625" style="2"/>
    <col min="10745" max="10745" width="6.7109375" style="2" bestFit="1" customWidth="1"/>
    <col min="10746" max="10746" width="74.5703125" style="2" customWidth="1"/>
    <col min="10747" max="10747" width="12.7109375" style="2" bestFit="1" customWidth="1"/>
    <col min="10748" max="10748" width="11.28515625" style="2" customWidth="1"/>
    <col min="10749" max="10749" width="15" style="2" customWidth="1"/>
    <col min="10750" max="10750" width="13.85546875" style="2" customWidth="1"/>
    <col min="10751" max="10751" width="12.7109375" style="2" bestFit="1" customWidth="1"/>
    <col min="10752" max="10752" width="9.7109375" style="2" bestFit="1" customWidth="1"/>
    <col min="10753" max="10753" width="11.140625" style="2" customWidth="1"/>
    <col min="10754" max="10754" width="13.140625" style="2" customWidth="1"/>
    <col min="10755" max="10755" width="12.7109375" style="2" bestFit="1" customWidth="1"/>
    <col min="10756" max="10756" width="11.5703125" style="2" customWidth="1"/>
    <col min="10757" max="10757" width="14.7109375" style="2" customWidth="1"/>
    <col min="10758" max="10758" width="13.7109375" style="2" customWidth="1"/>
    <col min="10759" max="10759" width="12.7109375" style="2" bestFit="1" customWidth="1"/>
    <col min="10760" max="10760" width="9.7109375" style="2" bestFit="1" customWidth="1"/>
    <col min="10761" max="10761" width="11.42578125" style="2" customWidth="1"/>
    <col min="10762" max="10762" width="11.5703125" style="2" bestFit="1" customWidth="1"/>
    <col min="10763" max="11000" width="9.140625" style="2"/>
    <col min="11001" max="11001" width="6.7109375" style="2" bestFit="1" customWidth="1"/>
    <col min="11002" max="11002" width="74.5703125" style="2" customWidth="1"/>
    <col min="11003" max="11003" width="12.7109375" style="2" bestFit="1" customWidth="1"/>
    <col min="11004" max="11004" width="11.28515625" style="2" customWidth="1"/>
    <col min="11005" max="11005" width="15" style="2" customWidth="1"/>
    <col min="11006" max="11006" width="13.85546875" style="2" customWidth="1"/>
    <col min="11007" max="11007" width="12.7109375" style="2" bestFit="1" customWidth="1"/>
    <col min="11008" max="11008" width="9.7109375" style="2" bestFit="1" customWidth="1"/>
    <col min="11009" max="11009" width="11.140625" style="2" customWidth="1"/>
    <col min="11010" max="11010" width="13.140625" style="2" customWidth="1"/>
    <col min="11011" max="11011" width="12.7109375" style="2" bestFit="1" customWidth="1"/>
    <col min="11012" max="11012" width="11.5703125" style="2" customWidth="1"/>
    <col min="11013" max="11013" width="14.7109375" style="2" customWidth="1"/>
    <col min="11014" max="11014" width="13.7109375" style="2" customWidth="1"/>
    <col min="11015" max="11015" width="12.7109375" style="2" bestFit="1" customWidth="1"/>
    <col min="11016" max="11016" width="9.7109375" style="2" bestFit="1" customWidth="1"/>
    <col min="11017" max="11017" width="11.42578125" style="2" customWidth="1"/>
    <col min="11018" max="11018" width="11.5703125" style="2" bestFit="1" customWidth="1"/>
    <col min="11019" max="11256" width="9.140625" style="2"/>
    <col min="11257" max="11257" width="6.7109375" style="2" bestFit="1" customWidth="1"/>
    <col min="11258" max="11258" width="74.5703125" style="2" customWidth="1"/>
    <col min="11259" max="11259" width="12.7109375" style="2" bestFit="1" customWidth="1"/>
    <col min="11260" max="11260" width="11.28515625" style="2" customWidth="1"/>
    <col min="11261" max="11261" width="15" style="2" customWidth="1"/>
    <col min="11262" max="11262" width="13.85546875" style="2" customWidth="1"/>
    <col min="11263" max="11263" width="12.7109375" style="2" bestFit="1" customWidth="1"/>
    <col min="11264" max="11264" width="9.7109375" style="2" bestFit="1" customWidth="1"/>
    <col min="11265" max="11265" width="11.140625" style="2" customWidth="1"/>
    <col min="11266" max="11266" width="13.140625" style="2" customWidth="1"/>
    <col min="11267" max="11267" width="12.7109375" style="2" bestFit="1" customWidth="1"/>
    <col min="11268" max="11268" width="11.5703125" style="2" customWidth="1"/>
    <col min="11269" max="11269" width="14.7109375" style="2" customWidth="1"/>
    <col min="11270" max="11270" width="13.7109375" style="2" customWidth="1"/>
    <col min="11271" max="11271" width="12.7109375" style="2" bestFit="1" customWidth="1"/>
    <col min="11272" max="11272" width="9.7109375" style="2" bestFit="1" customWidth="1"/>
    <col min="11273" max="11273" width="11.42578125" style="2" customWidth="1"/>
    <col min="11274" max="11274" width="11.5703125" style="2" bestFit="1" customWidth="1"/>
    <col min="11275" max="11512" width="9.140625" style="2"/>
    <col min="11513" max="11513" width="6.7109375" style="2" bestFit="1" customWidth="1"/>
    <col min="11514" max="11514" width="74.5703125" style="2" customWidth="1"/>
    <col min="11515" max="11515" width="12.7109375" style="2" bestFit="1" customWidth="1"/>
    <col min="11516" max="11516" width="11.28515625" style="2" customWidth="1"/>
    <col min="11517" max="11517" width="15" style="2" customWidth="1"/>
    <col min="11518" max="11518" width="13.85546875" style="2" customWidth="1"/>
    <col min="11519" max="11519" width="12.7109375" style="2" bestFit="1" customWidth="1"/>
    <col min="11520" max="11520" width="9.7109375" style="2" bestFit="1" customWidth="1"/>
    <col min="11521" max="11521" width="11.140625" style="2" customWidth="1"/>
    <col min="11522" max="11522" width="13.140625" style="2" customWidth="1"/>
    <col min="11523" max="11523" width="12.7109375" style="2" bestFit="1" customWidth="1"/>
    <col min="11524" max="11524" width="11.5703125" style="2" customWidth="1"/>
    <col min="11525" max="11525" width="14.7109375" style="2" customWidth="1"/>
    <col min="11526" max="11526" width="13.7109375" style="2" customWidth="1"/>
    <col min="11527" max="11527" width="12.7109375" style="2" bestFit="1" customWidth="1"/>
    <col min="11528" max="11528" width="9.7109375" style="2" bestFit="1" customWidth="1"/>
    <col min="11529" max="11529" width="11.42578125" style="2" customWidth="1"/>
    <col min="11530" max="11530" width="11.5703125" style="2" bestFit="1" customWidth="1"/>
    <col min="11531" max="11768" width="9.140625" style="2"/>
    <col min="11769" max="11769" width="6.7109375" style="2" bestFit="1" customWidth="1"/>
    <col min="11770" max="11770" width="74.5703125" style="2" customWidth="1"/>
    <col min="11771" max="11771" width="12.7109375" style="2" bestFit="1" customWidth="1"/>
    <col min="11772" max="11772" width="11.28515625" style="2" customWidth="1"/>
    <col min="11773" max="11773" width="15" style="2" customWidth="1"/>
    <col min="11774" max="11774" width="13.85546875" style="2" customWidth="1"/>
    <col min="11775" max="11775" width="12.7109375" style="2" bestFit="1" customWidth="1"/>
    <col min="11776" max="11776" width="9.7109375" style="2" bestFit="1" customWidth="1"/>
    <col min="11777" max="11777" width="11.140625" style="2" customWidth="1"/>
    <col min="11778" max="11778" width="13.140625" style="2" customWidth="1"/>
    <col min="11779" max="11779" width="12.7109375" style="2" bestFit="1" customWidth="1"/>
    <col min="11780" max="11780" width="11.5703125" style="2" customWidth="1"/>
    <col min="11781" max="11781" width="14.7109375" style="2" customWidth="1"/>
    <col min="11782" max="11782" width="13.7109375" style="2" customWidth="1"/>
    <col min="11783" max="11783" width="12.7109375" style="2" bestFit="1" customWidth="1"/>
    <col min="11784" max="11784" width="9.7109375" style="2" bestFit="1" customWidth="1"/>
    <col min="11785" max="11785" width="11.42578125" style="2" customWidth="1"/>
    <col min="11786" max="11786" width="11.5703125" style="2" bestFit="1" customWidth="1"/>
    <col min="11787" max="12024" width="9.140625" style="2"/>
    <col min="12025" max="12025" width="6.7109375" style="2" bestFit="1" customWidth="1"/>
    <col min="12026" max="12026" width="74.5703125" style="2" customWidth="1"/>
    <col min="12027" max="12027" width="12.7109375" style="2" bestFit="1" customWidth="1"/>
    <col min="12028" max="12028" width="11.28515625" style="2" customWidth="1"/>
    <col min="12029" max="12029" width="15" style="2" customWidth="1"/>
    <col min="12030" max="12030" width="13.85546875" style="2" customWidth="1"/>
    <col min="12031" max="12031" width="12.7109375" style="2" bestFit="1" customWidth="1"/>
    <col min="12032" max="12032" width="9.7109375" style="2" bestFit="1" customWidth="1"/>
    <col min="12033" max="12033" width="11.140625" style="2" customWidth="1"/>
    <col min="12034" max="12034" width="13.140625" style="2" customWidth="1"/>
    <col min="12035" max="12035" width="12.7109375" style="2" bestFit="1" customWidth="1"/>
    <col min="12036" max="12036" width="11.5703125" style="2" customWidth="1"/>
    <col min="12037" max="12037" width="14.7109375" style="2" customWidth="1"/>
    <col min="12038" max="12038" width="13.7109375" style="2" customWidth="1"/>
    <col min="12039" max="12039" width="12.7109375" style="2" bestFit="1" customWidth="1"/>
    <col min="12040" max="12040" width="9.7109375" style="2" bestFit="1" customWidth="1"/>
    <col min="12041" max="12041" width="11.42578125" style="2" customWidth="1"/>
    <col min="12042" max="12042" width="11.5703125" style="2" bestFit="1" customWidth="1"/>
    <col min="12043" max="12280" width="9.140625" style="2"/>
    <col min="12281" max="12281" width="6.7109375" style="2" bestFit="1" customWidth="1"/>
    <col min="12282" max="12282" width="74.5703125" style="2" customWidth="1"/>
    <col min="12283" max="12283" width="12.7109375" style="2" bestFit="1" customWidth="1"/>
    <col min="12284" max="12284" width="11.28515625" style="2" customWidth="1"/>
    <col min="12285" max="12285" width="15" style="2" customWidth="1"/>
    <col min="12286" max="12286" width="13.85546875" style="2" customWidth="1"/>
    <col min="12287" max="12287" width="12.7109375" style="2" bestFit="1" customWidth="1"/>
    <col min="12288" max="12288" width="9.7109375" style="2" bestFit="1" customWidth="1"/>
    <col min="12289" max="12289" width="11.140625" style="2" customWidth="1"/>
    <col min="12290" max="12290" width="13.140625" style="2" customWidth="1"/>
    <col min="12291" max="12291" width="12.7109375" style="2" bestFit="1" customWidth="1"/>
    <col min="12292" max="12292" width="11.5703125" style="2" customWidth="1"/>
    <col min="12293" max="12293" width="14.7109375" style="2" customWidth="1"/>
    <col min="12294" max="12294" width="13.7109375" style="2" customWidth="1"/>
    <col min="12295" max="12295" width="12.7109375" style="2" bestFit="1" customWidth="1"/>
    <col min="12296" max="12296" width="9.7109375" style="2" bestFit="1" customWidth="1"/>
    <col min="12297" max="12297" width="11.42578125" style="2" customWidth="1"/>
    <col min="12298" max="12298" width="11.5703125" style="2" bestFit="1" customWidth="1"/>
    <col min="12299" max="12536" width="9.140625" style="2"/>
    <col min="12537" max="12537" width="6.7109375" style="2" bestFit="1" customWidth="1"/>
    <col min="12538" max="12538" width="74.5703125" style="2" customWidth="1"/>
    <col min="12539" max="12539" width="12.7109375" style="2" bestFit="1" customWidth="1"/>
    <col min="12540" max="12540" width="11.28515625" style="2" customWidth="1"/>
    <col min="12541" max="12541" width="15" style="2" customWidth="1"/>
    <col min="12542" max="12542" width="13.85546875" style="2" customWidth="1"/>
    <col min="12543" max="12543" width="12.7109375" style="2" bestFit="1" customWidth="1"/>
    <col min="12544" max="12544" width="9.7109375" style="2" bestFit="1" customWidth="1"/>
    <col min="12545" max="12545" width="11.140625" style="2" customWidth="1"/>
    <col min="12546" max="12546" width="13.140625" style="2" customWidth="1"/>
    <col min="12547" max="12547" width="12.7109375" style="2" bestFit="1" customWidth="1"/>
    <col min="12548" max="12548" width="11.5703125" style="2" customWidth="1"/>
    <col min="12549" max="12549" width="14.7109375" style="2" customWidth="1"/>
    <col min="12550" max="12550" width="13.7109375" style="2" customWidth="1"/>
    <col min="12551" max="12551" width="12.7109375" style="2" bestFit="1" customWidth="1"/>
    <col min="12552" max="12552" width="9.7109375" style="2" bestFit="1" customWidth="1"/>
    <col min="12553" max="12553" width="11.42578125" style="2" customWidth="1"/>
    <col min="12554" max="12554" width="11.5703125" style="2" bestFit="1" customWidth="1"/>
    <col min="12555" max="12792" width="9.140625" style="2"/>
    <col min="12793" max="12793" width="6.7109375" style="2" bestFit="1" customWidth="1"/>
    <col min="12794" max="12794" width="74.5703125" style="2" customWidth="1"/>
    <col min="12795" max="12795" width="12.7109375" style="2" bestFit="1" customWidth="1"/>
    <col min="12796" max="12796" width="11.28515625" style="2" customWidth="1"/>
    <col min="12797" max="12797" width="15" style="2" customWidth="1"/>
    <col min="12798" max="12798" width="13.85546875" style="2" customWidth="1"/>
    <col min="12799" max="12799" width="12.7109375" style="2" bestFit="1" customWidth="1"/>
    <col min="12800" max="12800" width="9.7109375" style="2" bestFit="1" customWidth="1"/>
    <col min="12801" max="12801" width="11.140625" style="2" customWidth="1"/>
    <col min="12802" max="12802" width="13.140625" style="2" customWidth="1"/>
    <col min="12803" max="12803" width="12.7109375" style="2" bestFit="1" customWidth="1"/>
    <col min="12804" max="12804" width="11.5703125" style="2" customWidth="1"/>
    <col min="12805" max="12805" width="14.7109375" style="2" customWidth="1"/>
    <col min="12806" max="12806" width="13.7109375" style="2" customWidth="1"/>
    <col min="12807" max="12807" width="12.7109375" style="2" bestFit="1" customWidth="1"/>
    <col min="12808" max="12808" width="9.7109375" style="2" bestFit="1" customWidth="1"/>
    <col min="12809" max="12809" width="11.42578125" style="2" customWidth="1"/>
    <col min="12810" max="12810" width="11.5703125" style="2" bestFit="1" customWidth="1"/>
    <col min="12811" max="13048" width="9.140625" style="2"/>
    <col min="13049" max="13049" width="6.7109375" style="2" bestFit="1" customWidth="1"/>
    <col min="13050" max="13050" width="74.5703125" style="2" customWidth="1"/>
    <col min="13051" max="13051" width="12.7109375" style="2" bestFit="1" customWidth="1"/>
    <col min="13052" max="13052" width="11.28515625" style="2" customWidth="1"/>
    <col min="13053" max="13053" width="15" style="2" customWidth="1"/>
    <col min="13054" max="13054" width="13.85546875" style="2" customWidth="1"/>
    <col min="13055" max="13055" width="12.7109375" style="2" bestFit="1" customWidth="1"/>
    <col min="13056" max="13056" width="9.7109375" style="2" bestFit="1" customWidth="1"/>
    <col min="13057" max="13057" width="11.140625" style="2" customWidth="1"/>
    <col min="13058" max="13058" width="13.140625" style="2" customWidth="1"/>
    <col min="13059" max="13059" width="12.7109375" style="2" bestFit="1" customWidth="1"/>
    <col min="13060" max="13060" width="11.5703125" style="2" customWidth="1"/>
    <col min="13061" max="13061" width="14.7109375" style="2" customWidth="1"/>
    <col min="13062" max="13062" width="13.7109375" style="2" customWidth="1"/>
    <col min="13063" max="13063" width="12.7109375" style="2" bestFit="1" customWidth="1"/>
    <col min="13064" max="13064" width="9.7109375" style="2" bestFit="1" customWidth="1"/>
    <col min="13065" max="13065" width="11.42578125" style="2" customWidth="1"/>
    <col min="13066" max="13066" width="11.5703125" style="2" bestFit="1" customWidth="1"/>
    <col min="13067" max="13304" width="9.140625" style="2"/>
    <col min="13305" max="13305" width="6.7109375" style="2" bestFit="1" customWidth="1"/>
    <col min="13306" max="13306" width="74.5703125" style="2" customWidth="1"/>
    <col min="13307" max="13307" width="12.7109375" style="2" bestFit="1" customWidth="1"/>
    <col min="13308" max="13308" width="11.28515625" style="2" customWidth="1"/>
    <col min="13309" max="13309" width="15" style="2" customWidth="1"/>
    <col min="13310" max="13310" width="13.85546875" style="2" customWidth="1"/>
    <col min="13311" max="13311" width="12.7109375" style="2" bestFit="1" customWidth="1"/>
    <col min="13312" max="13312" width="9.7109375" style="2" bestFit="1" customWidth="1"/>
    <col min="13313" max="13313" width="11.140625" style="2" customWidth="1"/>
    <col min="13314" max="13314" width="13.140625" style="2" customWidth="1"/>
    <col min="13315" max="13315" width="12.7109375" style="2" bestFit="1" customWidth="1"/>
    <col min="13316" max="13316" width="11.5703125" style="2" customWidth="1"/>
    <col min="13317" max="13317" width="14.7109375" style="2" customWidth="1"/>
    <col min="13318" max="13318" width="13.7109375" style="2" customWidth="1"/>
    <col min="13319" max="13319" width="12.7109375" style="2" bestFit="1" customWidth="1"/>
    <col min="13320" max="13320" width="9.7109375" style="2" bestFit="1" customWidth="1"/>
    <col min="13321" max="13321" width="11.42578125" style="2" customWidth="1"/>
    <col min="13322" max="13322" width="11.5703125" style="2" bestFit="1" customWidth="1"/>
    <col min="13323" max="13560" width="9.140625" style="2"/>
    <col min="13561" max="13561" width="6.7109375" style="2" bestFit="1" customWidth="1"/>
    <col min="13562" max="13562" width="74.5703125" style="2" customWidth="1"/>
    <col min="13563" max="13563" width="12.7109375" style="2" bestFit="1" customWidth="1"/>
    <col min="13564" max="13564" width="11.28515625" style="2" customWidth="1"/>
    <col min="13565" max="13565" width="15" style="2" customWidth="1"/>
    <col min="13566" max="13566" width="13.85546875" style="2" customWidth="1"/>
    <col min="13567" max="13567" width="12.7109375" style="2" bestFit="1" customWidth="1"/>
    <col min="13568" max="13568" width="9.7109375" style="2" bestFit="1" customWidth="1"/>
    <col min="13569" max="13569" width="11.140625" style="2" customWidth="1"/>
    <col min="13570" max="13570" width="13.140625" style="2" customWidth="1"/>
    <col min="13571" max="13571" width="12.7109375" style="2" bestFit="1" customWidth="1"/>
    <col min="13572" max="13572" width="11.5703125" style="2" customWidth="1"/>
    <col min="13573" max="13573" width="14.7109375" style="2" customWidth="1"/>
    <col min="13574" max="13574" width="13.7109375" style="2" customWidth="1"/>
    <col min="13575" max="13575" width="12.7109375" style="2" bestFit="1" customWidth="1"/>
    <col min="13576" max="13576" width="9.7109375" style="2" bestFit="1" customWidth="1"/>
    <col min="13577" max="13577" width="11.42578125" style="2" customWidth="1"/>
    <col min="13578" max="13578" width="11.5703125" style="2" bestFit="1" customWidth="1"/>
    <col min="13579" max="13816" width="9.140625" style="2"/>
    <col min="13817" max="13817" width="6.7109375" style="2" bestFit="1" customWidth="1"/>
    <col min="13818" max="13818" width="74.5703125" style="2" customWidth="1"/>
    <col min="13819" max="13819" width="12.7109375" style="2" bestFit="1" customWidth="1"/>
    <col min="13820" max="13820" width="11.28515625" style="2" customWidth="1"/>
    <col min="13821" max="13821" width="15" style="2" customWidth="1"/>
    <col min="13822" max="13822" width="13.85546875" style="2" customWidth="1"/>
    <col min="13823" max="13823" width="12.7109375" style="2" bestFit="1" customWidth="1"/>
    <col min="13824" max="13824" width="9.7109375" style="2" bestFit="1" customWidth="1"/>
    <col min="13825" max="13825" width="11.140625" style="2" customWidth="1"/>
    <col min="13826" max="13826" width="13.140625" style="2" customWidth="1"/>
    <col min="13827" max="13827" width="12.7109375" style="2" bestFit="1" customWidth="1"/>
    <col min="13828" max="13828" width="11.5703125" style="2" customWidth="1"/>
    <col min="13829" max="13829" width="14.7109375" style="2" customWidth="1"/>
    <col min="13830" max="13830" width="13.7109375" style="2" customWidth="1"/>
    <col min="13831" max="13831" width="12.7109375" style="2" bestFit="1" customWidth="1"/>
    <col min="13832" max="13832" width="9.7109375" style="2" bestFit="1" customWidth="1"/>
    <col min="13833" max="13833" width="11.42578125" style="2" customWidth="1"/>
    <col min="13834" max="13834" width="11.5703125" style="2" bestFit="1" customWidth="1"/>
    <col min="13835" max="14072" width="9.140625" style="2"/>
    <col min="14073" max="14073" width="6.7109375" style="2" bestFit="1" customWidth="1"/>
    <col min="14074" max="14074" width="74.5703125" style="2" customWidth="1"/>
    <col min="14075" max="14075" width="12.7109375" style="2" bestFit="1" customWidth="1"/>
    <col min="14076" max="14076" width="11.28515625" style="2" customWidth="1"/>
    <col min="14077" max="14077" width="15" style="2" customWidth="1"/>
    <col min="14078" max="14078" width="13.85546875" style="2" customWidth="1"/>
    <col min="14079" max="14079" width="12.7109375" style="2" bestFit="1" customWidth="1"/>
    <col min="14080" max="14080" width="9.7109375" style="2" bestFit="1" customWidth="1"/>
    <col min="14081" max="14081" width="11.140625" style="2" customWidth="1"/>
    <col min="14082" max="14082" width="13.140625" style="2" customWidth="1"/>
    <col min="14083" max="14083" width="12.7109375" style="2" bestFit="1" customWidth="1"/>
    <col min="14084" max="14084" width="11.5703125" style="2" customWidth="1"/>
    <col min="14085" max="14085" width="14.7109375" style="2" customWidth="1"/>
    <col min="14086" max="14086" width="13.7109375" style="2" customWidth="1"/>
    <col min="14087" max="14087" width="12.7109375" style="2" bestFit="1" customWidth="1"/>
    <col min="14088" max="14088" width="9.7109375" style="2" bestFit="1" customWidth="1"/>
    <col min="14089" max="14089" width="11.42578125" style="2" customWidth="1"/>
    <col min="14090" max="14090" width="11.5703125" style="2" bestFit="1" customWidth="1"/>
    <col min="14091" max="14328" width="9.140625" style="2"/>
    <col min="14329" max="14329" width="6.7109375" style="2" bestFit="1" customWidth="1"/>
    <col min="14330" max="14330" width="74.5703125" style="2" customWidth="1"/>
    <col min="14331" max="14331" width="12.7109375" style="2" bestFit="1" customWidth="1"/>
    <col min="14332" max="14332" width="11.28515625" style="2" customWidth="1"/>
    <col min="14333" max="14333" width="15" style="2" customWidth="1"/>
    <col min="14334" max="14334" width="13.85546875" style="2" customWidth="1"/>
    <col min="14335" max="14335" width="12.7109375" style="2" bestFit="1" customWidth="1"/>
    <col min="14336" max="14336" width="9.7109375" style="2" bestFit="1" customWidth="1"/>
    <col min="14337" max="14337" width="11.140625" style="2" customWidth="1"/>
    <col min="14338" max="14338" width="13.140625" style="2" customWidth="1"/>
    <col min="14339" max="14339" width="12.7109375" style="2" bestFit="1" customWidth="1"/>
    <col min="14340" max="14340" width="11.5703125" style="2" customWidth="1"/>
    <col min="14341" max="14341" width="14.7109375" style="2" customWidth="1"/>
    <col min="14342" max="14342" width="13.7109375" style="2" customWidth="1"/>
    <col min="14343" max="14343" width="12.7109375" style="2" bestFit="1" customWidth="1"/>
    <col min="14344" max="14344" width="9.7109375" style="2" bestFit="1" customWidth="1"/>
    <col min="14345" max="14345" width="11.42578125" style="2" customWidth="1"/>
    <col min="14346" max="14346" width="11.5703125" style="2" bestFit="1" customWidth="1"/>
    <col min="14347" max="14584" width="9.140625" style="2"/>
    <col min="14585" max="14585" width="6.7109375" style="2" bestFit="1" customWidth="1"/>
    <col min="14586" max="14586" width="74.5703125" style="2" customWidth="1"/>
    <col min="14587" max="14587" width="12.7109375" style="2" bestFit="1" customWidth="1"/>
    <col min="14588" max="14588" width="11.28515625" style="2" customWidth="1"/>
    <col min="14589" max="14589" width="15" style="2" customWidth="1"/>
    <col min="14590" max="14590" width="13.85546875" style="2" customWidth="1"/>
    <col min="14591" max="14591" width="12.7109375" style="2" bestFit="1" customWidth="1"/>
    <col min="14592" max="14592" width="9.7109375" style="2" bestFit="1" customWidth="1"/>
    <col min="14593" max="14593" width="11.140625" style="2" customWidth="1"/>
    <col min="14594" max="14594" width="13.140625" style="2" customWidth="1"/>
    <col min="14595" max="14595" width="12.7109375" style="2" bestFit="1" customWidth="1"/>
    <col min="14596" max="14596" width="11.5703125" style="2" customWidth="1"/>
    <col min="14597" max="14597" width="14.7109375" style="2" customWidth="1"/>
    <col min="14598" max="14598" width="13.7109375" style="2" customWidth="1"/>
    <col min="14599" max="14599" width="12.7109375" style="2" bestFit="1" customWidth="1"/>
    <col min="14600" max="14600" width="9.7109375" style="2" bestFit="1" customWidth="1"/>
    <col min="14601" max="14601" width="11.42578125" style="2" customWidth="1"/>
    <col min="14602" max="14602" width="11.5703125" style="2" bestFit="1" customWidth="1"/>
    <col min="14603" max="14840" width="9.140625" style="2"/>
    <col min="14841" max="14841" width="6.7109375" style="2" bestFit="1" customWidth="1"/>
    <col min="14842" max="14842" width="74.5703125" style="2" customWidth="1"/>
    <col min="14843" max="14843" width="12.7109375" style="2" bestFit="1" customWidth="1"/>
    <col min="14844" max="14844" width="11.28515625" style="2" customWidth="1"/>
    <col min="14845" max="14845" width="15" style="2" customWidth="1"/>
    <col min="14846" max="14846" width="13.85546875" style="2" customWidth="1"/>
    <col min="14847" max="14847" width="12.7109375" style="2" bestFit="1" customWidth="1"/>
    <col min="14848" max="14848" width="9.7109375" style="2" bestFit="1" customWidth="1"/>
    <col min="14849" max="14849" width="11.140625" style="2" customWidth="1"/>
    <col min="14850" max="14850" width="13.140625" style="2" customWidth="1"/>
    <col min="14851" max="14851" width="12.7109375" style="2" bestFit="1" customWidth="1"/>
    <col min="14852" max="14852" width="11.5703125" style="2" customWidth="1"/>
    <col min="14853" max="14853" width="14.7109375" style="2" customWidth="1"/>
    <col min="14854" max="14854" width="13.7109375" style="2" customWidth="1"/>
    <col min="14855" max="14855" width="12.7109375" style="2" bestFit="1" customWidth="1"/>
    <col min="14856" max="14856" width="9.7109375" style="2" bestFit="1" customWidth="1"/>
    <col min="14857" max="14857" width="11.42578125" style="2" customWidth="1"/>
    <col min="14858" max="14858" width="11.5703125" style="2" bestFit="1" customWidth="1"/>
    <col min="14859" max="15096" width="9.140625" style="2"/>
    <col min="15097" max="15097" width="6.7109375" style="2" bestFit="1" customWidth="1"/>
    <col min="15098" max="15098" width="74.5703125" style="2" customWidth="1"/>
    <col min="15099" max="15099" width="12.7109375" style="2" bestFit="1" customWidth="1"/>
    <col min="15100" max="15100" width="11.28515625" style="2" customWidth="1"/>
    <col min="15101" max="15101" width="15" style="2" customWidth="1"/>
    <col min="15102" max="15102" width="13.85546875" style="2" customWidth="1"/>
    <col min="15103" max="15103" width="12.7109375" style="2" bestFit="1" customWidth="1"/>
    <col min="15104" max="15104" width="9.7109375" style="2" bestFit="1" customWidth="1"/>
    <col min="15105" max="15105" width="11.140625" style="2" customWidth="1"/>
    <col min="15106" max="15106" width="13.140625" style="2" customWidth="1"/>
    <col min="15107" max="15107" width="12.7109375" style="2" bestFit="1" customWidth="1"/>
    <col min="15108" max="15108" width="11.5703125" style="2" customWidth="1"/>
    <col min="15109" max="15109" width="14.7109375" style="2" customWidth="1"/>
    <col min="15110" max="15110" width="13.7109375" style="2" customWidth="1"/>
    <col min="15111" max="15111" width="12.7109375" style="2" bestFit="1" customWidth="1"/>
    <col min="15112" max="15112" width="9.7109375" style="2" bestFit="1" customWidth="1"/>
    <col min="15113" max="15113" width="11.42578125" style="2" customWidth="1"/>
    <col min="15114" max="15114" width="11.5703125" style="2" bestFit="1" customWidth="1"/>
    <col min="15115" max="15352" width="9.140625" style="2"/>
    <col min="15353" max="15353" width="6.7109375" style="2" bestFit="1" customWidth="1"/>
    <col min="15354" max="15354" width="74.5703125" style="2" customWidth="1"/>
    <col min="15355" max="15355" width="12.7109375" style="2" bestFit="1" customWidth="1"/>
    <col min="15356" max="15356" width="11.28515625" style="2" customWidth="1"/>
    <col min="15357" max="15357" width="15" style="2" customWidth="1"/>
    <col min="15358" max="15358" width="13.85546875" style="2" customWidth="1"/>
    <col min="15359" max="15359" width="12.7109375" style="2" bestFit="1" customWidth="1"/>
    <col min="15360" max="15360" width="9.7109375" style="2" bestFit="1" customWidth="1"/>
    <col min="15361" max="15361" width="11.140625" style="2" customWidth="1"/>
    <col min="15362" max="15362" width="13.140625" style="2" customWidth="1"/>
    <col min="15363" max="15363" width="12.7109375" style="2" bestFit="1" customWidth="1"/>
    <col min="15364" max="15364" width="11.5703125" style="2" customWidth="1"/>
    <col min="15365" max="15365" width="14.7109375" style="2" customWidth="1"/>
    <col min="15366" max="15366" width="13.7109375" style="2" customWidth="1"/>
    <col min="15367" max="15367" width="12.7109375" style="2" bestFit="1" customWidth="1"/>
    <col min="15368" max="15368" width="9.7109375" style="2" bestFit="1" customWidth="1"/>
    <col min="15369" max="15369" width="11.42578125" style="2" customWidth="1"/>
    <col min="15370" max="15370" width="11.5703125" style="2" bestFit="1" customWidth="1"/>
    <col min="15371" max="15608" width="9.140625" style="2"/>
    <col min="15609" max="15609" width="6.7109375" style="2" bestFit="1" customWidth="1"/>
    <col min="15610" max="15610" width="74.5703125" style="2" customWidth="1"/>
    <col min="15611" max="15611" width="12.7109375" style="2" bestFit="1" customWidth="1"/>
    <col min="15612" max="15612" width="11.28515625" style="2" customWidth="1"/>
    <col min="15613" max="15613" width="15" style="2" customWidth="1"/>
    <col min="15614" max="15614" width="13.85546875" style="2" customWidth="1"/>
    <col min="15615" max="15615" width="12.7109375" style="2" bestFit="1" customWidth="1"/>
    <col min="15616" max="15616" width="9.7109375" style="2" bestFit="1" customWidth="1"/>
    <col min="15617" max="15617" width="11.140625" style="2" customWidth="1"/>
    <col min="15618" max="15618" width="13.140625" style="2" customWidth="1"/>
    <col min="15619" max="15619" width="12.7109375" style="2" bestFit="1" customWidth="1"/>
    <col min="15620" max="15620" width="11.5703125" style="2" customWidth="1"/>
    <col min="15621" max="15621" width="14.7109375" style="2" customWidth="1"/>
    <col min="15622" max="15622" width="13.7109375" style="2" customWidth="1"/>
    <col min="15623" max="15623" width="12.7109375" style="2" bestFit="1" customWidth="1"/>
    <col min="15624" max="15624" width="9.7109375" style="2" bestFit="1" customWidth="1"/>
    <col min="15625" max="15625" width="11.42578125" style="2" customWidth="1"/>
    <col min="15626" max="15626" width="11.5703125" style="2" bestFit="1" customWidth="1"/>
    <col min="15627" max="15864" width="9.140625" style="2"/>
    <col min="15865" max="15865" width="6.7109375" style="2" bestFit="1" customWidth="1"/>
    <col min="15866" max="15866" width="74.5703125" style="2" customWidth="1"/>
    <col min="15867" max="15867" width="12.7109375" style="2" bestFit="1" customWidth="1"/>
    <col min="15868" max="15868" width="11.28515625" style="2" customWidth="1"/>
    <col min="15869" max="15869" width="15" style="2" customWidth="1"/>
    <col min="15870" max="15870" width="13.85546875" style="2" customWidth="1"/>
    <col min="15871" max="15871" width="12.7109375" style="2" bestFit="1" customWidth="1"/>
    <col min="15872" max="15872" width="9.7109375" style="2" bestFit="1" customWidth="1"/>
    <col min="15873" max="15873" width="11.140625" style="2" customWidth="1"/>
    <col min="15874" max="15874" width="13.140625" style="2" customWidth="1"/>
    <col min="15875" max="15875" width="12.7109375" style="2" bestFit="1" customWidth="1"/>
    <col min="15876" max="15876" width="11.5703125" style="2" customWidth="1"/>
    <col min="15877" max="15877" width="14.7109375" style="2" customWidth="1"/>
    <col min="15878" max="15878" width="13.7109375" style="2" customWidth="1"/>
    <col min="15879" max="15879" width="12.7109375" style="2" bestFit="1" customWidth="1"/>
    <col min="15880" max="15880" width="9.7109375" style="2" bestFit="1" customWidth="1"/>
    <col min="15881" max="15881" width="11.42578125" style="2" customWidth="1"/>
    <col min="15882" max="15882" width="11.5703125" style="2" bestFit="1" customWidth="1"/>
    <col min="15883" max="16120" width="9.140625" style="2"/>
    <col min="16121" max="16121" width="6.7109375" style="2" bestFit="1" customWidth="1"/>
    <col min="16122" max="16122" width="74.5703125" style="2" customWidth="1"/>
    <col min="16123" max="16123" width="12.7109375" style="2" bestFit="1" customWidth="1"/>
    <col min="16124" max="16124" width="11.28515625" style="2" customWidth="1"/>
    <col min="16125" max="16125" width="15" style="2" customWidth="1"/>
    <col min="16126" max="16126" width="13.85546875" style="2" customWidth="1"/>
    <col min="16127" max="16127" width="12.7109375" style="2" bestFit="1" customWidth="1"/>
    <col min="16128" max="16128" width="9.7109375" style="2" bestFit="1" customWidth="1"/>
    <col min="16129" max="16129" width="11.140625" style="2" customWidth="1"/>
    <col min="16130" max="16130" width="13.140625" style="2" customWidth="1"/>
    <col min="16131" max="16131" width="12.7109375" style="2" bestFit="1" customWidth="1"/>
    <col min="16132" max="16132" width="11.5703125" style="2" customWidth="1"/>
    <col min="16133" max="16133" width="14.7109375" style="2" customWidth="1"/>
    <col min="16134" max="16134" width="13.7109375" style="2" customWidth="1"/>
    <col min="16135" max="16135" width="12.7109375" style="2" bestFit="1" customWidth="1"/>
    <col min="16136" max="16136" width="9.7109375" style="2" bestFit="1" customWidth="1"/>
    <col min="16137" max="16137" width="11.42578125" style="2" customWidth="1"/>
    <col min="16138" max="16138" width="11.5703125" style="2" bestFit="1" customWidth="1"/>
    <col min="16139" max="16384" width="9.140625" style="2"/>
  </cols>
  <sheetData>
    <row r="1" spans="1:10" ht="15.75" customHeight="1" x14ac:dyDescent="0.25">
      <c r="A1" s="175" t="s">
        <v>73</v>
      </c>
      <c r="B1" s="175"/>
      <c r="C1" s="175"/>
      <c r="D1" s="175"/>
      <c r="E1" s="175"/>
      <c r="F1" s="175"/>
      <c r="G1" s="175"/>
      <c r="H1" s="175"/>
      <c r="I1" s="175"/>
      <c r="J1" s="175"/>
    </row>
    <row r="2" spans="1:10" ht="15.75" customHeight="1" x14ac:dyDescent="0.25">
      <c r="A2" s="176" t="s">
        <v>72</v>
      </c>
      <c r="B2" s="176"/>
      <c r="C2" s="176"/>
      <c r="D2" s="176"/>
      <c r="E2" s="176"/>
      <c r="F2" s="176"/>
      <c r="G2" s="176"/>
      <c r="H2" s="176"/>
      <c r="I2" s="176"/>
      <c r="J2" s="176"/>
    </row>
    <row r="3" spans="1:10" ht="15.75" x14ac:dyDescent="0.25">
      <c r="A3" s="186" t="s">
        <v>0</v>
      </c>
      <c r="B3" s="186"/>
      <c r="C3" s="186"/>
      <c r="D3" s="186"/>
      <c r="E3" s="186"/>
      <c r="F3" s="186"/>
      <c r="G3" s="186"/>
      <c r="H3" s="186"/>
      <c r="I3" s="186"/>
      <c r="J3" s="186"/>
    </row>
    <row r="4" spans="1:10" ht="15.75" x14ac:dyDescent="0.25">
      <c r="A4" s="187" t="s">
        <v>71</v>
      </c>
      <c r="B4" s="187"/>
      <c r="C4" s="187"/>
      <c r="D4" s="187"/>
      <c r="E4" s="187"/>
      <c r="F4" s="187"/>
      <c r="G4" s="187"/>
      <c r="H4" s="187"/>
      <c r="I4" s="187"/>
      <c r="J4" s="187"/>
    </row>
    <row r="5" spans="1:10" ht="40.5" customHeight="1" x14ac:dyDescent="0.25">
      <c r="A5" s="181" t="s">
        <v>74</v>
      </c>
      <c r="B5" s="183" t="s">
        <v>2</v>
      </c>
      <c r="C5" s="172" t="s">
        <v>3</v>
      </c>
      <c r="D5" s="172"/>
      <c r="E5" s="172" t="s">
        <v>4</v>
      </c>
      <c r="F5" s="172"/>
      <c r="G5" s="173" t="s">
        <v>5</v>
      </c>
      <c r="H5" s="174"/>
      <c r="I5" s="172" t="s">
        <v>6</v>
      </c>
      <c r="J5" s="172"/>
    </row>
    <row r="6" spans="1:10" ht="15" customHeight="1" thickBot="1" x14ac:dyDescent="0.3">
      <c r="A6" s="182"/>
      <c r="B6" s="183"/>
      <c r="C6" s="3" t="s">
        <v>7</v>
      </c>
      <c r="D6" s="3" t="s">
        <v>8</v>
      </c>
      <c r="E6" s="3" t="s">
        <v>7</v>
      </c>
      <c r="F6" s="3" t="s">
        <v>8</v>
      </c>
      <c r="G6" s="3" t="s">
        <v>7</v>
      </c>
      <c r="H6" s="3" t="s">
        <v>8</v>
      </c>
      <c r="I6" s="3" t="s">
        <v>7</v>
      </c>
      <c r="J6" s="4" t="s">
        <v>8</v>
      </c>
    </row>
    <row r="7" spans="1:10" s="5" customFormat="1" ht="15" customHeight="1" x14ac:dyDescent="0.25">
      <c r="A7" s="154">
        <v>1</v>
      </c>
      <c r="B7" s="155" t="s">
        <v>9</v>
      </c>
      <c r="C7" s="178"/>
      <c r="D7" s="179"/>
      <c r="E7" s="179"/>
      <c r="F7" s="179"/>
      <c r="G7" s="179"/>
      <c r="H7" s="179"/>
      <c r="I7" s="179"/>
      <c r="J7" s="179"/>
    </row>
    <row r="8" spans="1:10" ht="15" customHeight="1" x14ac:dyDescent="0.25">
      <c r="A8" s="106" t="s">
        <v>10</v>
      </c>
      <c r="B8" s="107" t="s">
        <v>11</v>
      </c>
      <c r="C8" s="105">
        <f>C9+C10+C11</f>
        <v>2001</v>
      </c>
      <c r="D8" s="105">
        <f t="shared" ref="D8:F8" si="0">D9+D10+D11</f>
        <v>503190.69143887301</v>
      </c>
      <c r="E8" s="105">
        <f t="shared" si="0"/>
        <v>8550</v>
      </c>
      <c r="F8" s="105">
        <f t="shared" si="0"/>
        <v>1391093</v>
      </c>
      <c r="G8" s="139">
        <f>E8/C8*100</f>
        <v>427.28635682158921</v>
      </c>
      <c r="H8" s="139">
        <f>F8/D8*100</f>
        <v>276.45443838044213</v>
      </c>
      <c r="I8" s="105">
        <f t="shared" ref="I8:J8" si="1">I9+I10+I11</f>
        <v>8537</v>
      </c>
      <c r="J8" s="105">
        <f t="shared" si="1"/>
        <v>1873832</v>
      </c>
    </row>
    <row r="9" spans="1:10" ht="15" customHeight="1" x14ac:dyDescent="0.25">
      <c r="A9" s="54" t="s">
        <v>12</v>
      </c>
      <c r="B9" s="55" t="s">
        <v>13</v>
      </c>
      <c r="C9" s="49">
        <v>1502</v>
      </c>
      <c r="D9" s="49">
        <v>327182.257438873</v>
      </c>
      <c r="E9" s="49">
        <v>8533</v>
      </c>
      <c r="F9" s="49">
        <v>1317632</v>
      </c>
      <c r="G9" s="138">
        <f>E9/C9*100</f>
        <v>568.10918774966717</v>
      </c>
      <c r="H9" s="138">
        <f>F9/D9*100</f>
        <v>402.72110422924487</v>
      </c>
      <c r="I9" s="49">
        <v>8517</v>
      </c>
      <c r="J9" s="49">
        <v>1811507</v>
      </c>
    </row>
    <row r="10" spans="1:10" ht="15" customHeight="1" x14ac:dyDescent="0.25">
      <c r="A10" s="54" t="s">
        <v>14</v>
      </c>
      <c r="B10" s="55" t="s">
        <v>15</v>
      </c>
      <c r="C10" s="49">
        <v>470</v>
      </c>
      <c r="D10" s="49">
        <v>171278.39</v>
      </c>
      <c r="E10" s="49">
        <v>4</v>
      </c>
      <c r="F10" s="49">
        <v>8952</v>
      </c>
      <c r="G10" s="138">
        <f t="shared" ref="G10:G29" si="2">E10/C10*100</f>
        <v>0.85106382978723405</v>
      </c>
      <c r="H10" s="138">
        <f t="shared" ref="H10:H29" si="3">F10/D10*100</f>
        <v>5.2265787879019641</v>
      </c>
      <c r="I10" s="49">
        <v>7</v>
      </c>
      <c r="J10" s="49">
        <v>20373</v>
      </c>
    </row>
    <row r="11" spans="1:10" ht="15" customHeight="1" x14ac:dyDescent="0.25">
      <c r="A11" s="54" t="s">
        <v>16</v>
      </c>
      <c r="B11" s="55" t="s">
        <v>17</v>
      </c>
      <c r="C11" s="49">
        <v>29</v>
      </c>
      <c r="D11" s="49">
        <v>4730.0439999999999</v>
      </c>
      <c r="E11" s="49">
        <v>13</v>
      </c>
      <c r="F11" s="49">
        <v>64508.999999999993</v>
      </c>
      <c r="G11" s="138">
        <f t="shared" si="2"/>
        <v>44.827586206896555</v>
      </c>
      <c r="H11" s="138">
        <f t="shared" si="3"/>
        <v>1363.8139518363887</v>
      </c>
      <c r="I11" s="49">
        <v>13</v>
      </c>
      <c r="J11" s="49">
        <v>41952</v>
      </c>
    </row>
    <row r="12" spans="1:10" ht="15" customHeight="1" x14ac:dyDescent="0.25">
      <c r="A12" s="54"/>
      <c r="B12" s="56" t="s">
        <v>18</v>
      </c>
      <c r="C12" s="49"/>
      <c r="D12" s="49"/>
      <c r="E12" s="49"/>
      <c r="F12" s="49"/>
      <c r="G12" s="138" t="e">
        <f t="shared" si="2"/>
        <v>#DIV/0!</v>
      </c>
      <c r="H12" s="138" t="e">
        <f t="shared" si="3"/>
        <v>#DIV/0!</v>
      </c>
      <c r="I12" s="49"/>
      <c r="J12" s="49"/>
    </row>
    <row r="13" spans="1:10" ht="15" customHeight="1" x14ac:dyDescent="0.25">
      <c r="A13" s="54"/>
      <c r="B13" s="56" t="s">
        <v>19</v>
      </c>
      <c r="C13" s="49"/>
      <c r="D13" s="49"/>
      <c r="E13" s="49">
        <v>6923</v>
      </c>
      <c r="F13" s="49">
        <v>678800</v>
      </c>
      <c r="G13" s="138" t="e">
        <f t="shared" si="2"/>
        <v>#DIV/0!</v>
      </c>
      <c r="H13" s="138" t="e">
        <f t="shared" si="3"/>
        <v>#DIV/0!</v>
      </c>
      <c r="I13" s="49">
        <v>7037</v>
      </c>
      <c r="J13" s="49">
        <v>724000</v>
      </c>
    </row>
    <row r="14" spans="1:10" ht="15" customHeight="1" x14ac:dyDescent="0.25">
      <c r="A14" s="106" t="s">
        <v>20</v>
      </c>
      <c r="B14" s="113" t="s">
        <v>21</v>
      </c>
      <c r="C14" s="105">
        <f>C15+C16+C17+C18</f>
        <v>1881</v>
      </c>
      <c r="D14" s="105">
        <f t="shared" ref="D14:F14" si="4">D15+D16+D17+D18</f>
        <v>6110532</v>
      </c>
      <c r="E14" s="105">
        <f t="shared" si="4"/>
        <v>59</v>
      </c>
      <c r="F14" s="105">
        <f t="shared" si="4"/>
        <v>2401206</v>
      </c>
      <c r="G14" s="139">
        <f t="shared" si="2"/>
        <v>3.1366294524189264</v>
      </c>
      <c r="H14" s="139">
        <f t="shared" si="3"/>
        <v>39.296185667630908</v>
      </c>
      <c r="I14" s="105">
        <f t="shared" ref="I14:J14" si="5">I15+I16+I17+I18</f>
        <v>348</v>
      </c>
      <c r="J14" s="105">
        <f t="shared" si="5"/>
        <v>4218457</v>
      </c>
    </row>
    <row r="15" spans="1:10" ht="15" customHeight="1" x14ac:dyDescent="0.25">
      <c r="A15" s="54" t="s">
        <v>22</v>
      </c>
      <c r="B15" s="57" t="s">
        <v>23</v>
      </c>
      <c r="C15" s="49">
        <v>708</v>
      </c>
      <c r="D15" s="49">
        <v>1813166</v>
      </c>
      <c r="E15" s="49">
        <v>41</v>
      </c>
      <c r="F15" s="49">
        <v>1713646</v>
      </c>
      <c r="G15" s="138">
        <f t="shared" si="2"/>
        <v>5.7909604519774014</v>
      </c>
      <c r="H15" s="138">
        <f t="shared" si="3"/>
        <v>94.511258208018461</v>
      </c>
      <c r="I15" s="49">
        <v>259</v>
      </c>
      <c r="J15" s="49">
        <v>1311632</v>
      </c>
    </row>
    <row r="16" spans="1:10" ht="15" customHeight="1" x14ac:dyDescent="0.25">
      <c r="A16" s="54" t="s">
        <v>24</v>
      </c>
      <c r="B16" s="58" t="s">
        <v>25</v>
      </c>
      <c r="C16" s="49">
        <v>299</v>
      </c>
      <c r="D16" s="49">
        <v>909326</v>
      </c>
      <c r="E16" s="49">
        <v>10</v>
      </c>
      <c r="F16" s="49">
        <v>113126</v>
      </c>
      <c r="G16" s="138">
        <f t="shared" si="2"/>
        <v>3.3444816053511706</v>
      </c>
      <c r="H16" s="138">
        <f t="shared" si="3"/>
        <v>12.440642849759053</v>
      </c>
      <c r="I16" s="49">
        <v>59</v>
      </c>
      <c r="J16" s="49">
        <v>461042.99999999994</v>
      </c>
    </row>
    <row r="17" spans="1:10" ht="15" customHeight="1" x14ac:dyDescent="0.25">
      <c r="A17" s="54" t="s">
        <v>26</v>
      </c>
      <c r="B17" s="58" t="s">
        <v>27</v>
      </c>
      <c r="C17" s="49">
        <v>86</v>
      </c>
      <c r="D17" s="49">
        <v>66236</v>
      </c>
      <c r="E17" s="49">
        <v>8</v>
      </c>
      <c r="F17" s="49">
        <v>574434</v>
      </c>
      <c r="G17" s="138">
        <f t="shared" si="2"/>
        <v>9.3023255813953494</v>
      </c>
      <c r="H17" s="138">
        <f t="shared" si="3"/>
        <v>867.25345733438019</v>
      </c>
      <c r="I17" s="49">
        <v>30</v>
      </c>
      <c r="J17" s="49">
        <v>2445782</v>
      </c>
    </row>
    <row r="18" spans="1:10" ht="15" customHeight="1" x14ac:dyDescent="0.25">
      <c r="A18" s="54" t="s">
        <v>28</v>
      </c>
      <c r="B18" s="43" t="s">
        <v>29</v>
      </c>
      <c r="C18" s="49">
        <v>788</v>
      </c>
      <c r="D18" s="49">
        <v>3321804</v>
      </c>
      <c r="E18" s="49"/>
      <c r="F18" s="49"/>
      <c r="G18" s="138">
        <f t="shared" si="2"/>
        <v>0</v>
      </c>
      <c r="H18" s="138">
        <f t="shared" si="3"/>
        <v>0</v>
      </c>
      <c r="I18" s="49"/>
      <c r="J18" s="49"/>
    </row>
    <row r="19" spans="1:10" ht="15" customHeight="1" x14ac:dyDescent="0.25">
      <c r="A19" s="54"/>
      <c r="B19" s="59" t="s">
        <v>30</v>
      </c>
      <c r="C19" s="49"/>
      <c r="D19" s="49"/>
      <c r="E19" s="49"/>
      <c r="F19" s="49"/>
      <c r="G19" s="138" t="e">
        <f t="shared" si="2"/>
        <v>#DIV/0!</v>
      </c>
      <c r="H19" s="138" t="e">
        <f t="shared" si="3"/>
        <v>#DIV/0!</v>
      </c>
      <c r="I19" s="49"/>
      <c r="J19" s="49"/>
    </row>
    <row r="20" spans="1:10" ht="15" customHeight="1" x14ac:dyDescent="0.25">
      <c r="A20" s="52" t="s">
        <v>31</v>
      </c>
      <c r="B20" s="53" t="s">
        <v>32</v>
      </c>
      <c r="C20" s="48">
        <v>83</v>
      </c>
      <c r="D20" s="48">
        <v>14460</v>
      </c>
      <c r="E20" s="48"/>
      <c r="F20" s="48"/>
      <c r="G20" s="138">
        <f t="shared" si="2"/>
        <v>0</v>
      </c>
      <c r="H20" s="138">
        <f t="shared" si="3"/>
        <v>0</v>
      </c>
      <c r="I20" s="48"/>
      <c r="J20" s="48"/>
    </row>
    <row r="21" spans="1:10" ht="15" customHeight="1" x14ac:dyDescent="0.25">
      <c r="A21" s="52" t="s">
        <v>33</v>
      </c>
      <c r="B21" s="53" t="s">
        <v>34</v>
      </c>
      <c r="C21" s="48">
        <v>117</v>
      </c>
      <c r="D21" s="48">
        <v>28796</v>
      </c>
      <c r="E21" s="48">
        <v>1</v>
      </c>
      <c r="F21" s="48">
        <v>850</v>
      </c>
      <c r="G21" s="138">
        <f t="shared" si="2"/>
        <v>0.85470085470085477</v>
      </c>
      <c r="H21" s="138">
        <f t="shared" si="3"/>
        <v>2.9517988609529104</v>
      </c>
      <c r="I21" s="48">
        <v>22</v>
      </c>
      <c r="J21" s="48">
        <v>6387</v>
      </c>
    </row>
    <row r="22" spans="1:10" ht="15" customHeight="1" x14ac:dyDescent="0.25">
      <c r="A22" s="52" t="s">
        <v>35</v>
      </c>
      <c r="B22" s="53" t="s">
        <v>36</v>
      </c>
      <c r="C22" s="48">
        <v>79</v>
      </c>
      <c r="D22" s="48">
        <v>110163</v>
      </c>
      <c r="E22" s="48">
        <v>3</v>
      </c>
      <c r="F22" s="48">
        <v>5425</v>
      </c>
      <c r="G22" s="138">
        <f t="shared" si="2"/>
        <v>3.79746835443038</v>
      </c>
      <c r="H22" s="138">
        <f t="shared" si="3"/>
        <v>4.9245209371567586</v>
      </c>
      <c r="I22" s="48">
        <v>163</v>
      </c>
      <c r="J22" s="48">
        <v>137713</v>
      </c>
    </row>
    <row r="23" spans="1:10" ht="15" customHeight="1" x14ac:dyDescent="0.25">
      <c r="A23" s="52" t="s">
        <v>37</v>
      </c>
      <c r="B23" s="53" t="s">
        <v>38</v>
      </c>
      <c r="C23" s="48">
        <v>75</v>
      </c>
      <c r="D23" s="48">
        <v>20027</v>
      </c>
      <c r="E23" s="48">
        <v>1</v>
      </c>
      <c r="F23" s="48">
        <v>6750</v>
      </c>
      <c r="G23" s="138">
        <f t="shared" si="2"/>
        <v>1.3333333333333335</v>
      </c>
      <c r="H23" s="138">
        <f t="shared" si="3"/>
        <v>33.704498926449297</v>
      </c>
      <c r="I23" s="48">
        <v>1</v>
      </c>
      <c r="J23" s="48">
        <v>6759</v>
      </c>
    </row>
    <row r="24" spans="1:10" ht="15" customHeight="1" x14ac:dyDescent="0.25">
      <c r="A24" s="52" t="s">
        <v>39</v>
      </c>
      <c r="B24" s="53" t="s">
        <v>40</v>
      </c>
      <c r="C24" s="48">
        <v>69</v>
      </c>
      <c r="D24" s="48">
        <v>19809</v>
      </c>
      <c r="E24" s="48"/>
      <c r="F24" s="48"/>
      <c r="G24" s="138">
        <f t="shared" si="2"/>
        <v>0</v>
      </c>
      <c r="H24" s="138">
        <f t="shared" si="3"/>
        <v>0</v>
      </c>
      <c r="I24" s="48"/>
      <c r="J24" s="48"/>
    </row>
    <row r="25" spans="1:10" ht="15" customHeight="1" x14ac:dyDescent="0.25">
      <c r="A25" s="52" t="s">
        <v>41</v>
      </c>
      <c r="B25" s="53" t="s">
        <v>42</v>
      </c>
      <c r="C25" s="48">
        <v>518</v>
      </c>
      <c r="D25" s="48">
        <v>534782</v>
      </c>
      <c r="E25" s="48">
        <v>3847</v>
      </c>
      <c r="F25" s="48">
        <v>146408.00000000003</v>
      </c>
      <c r="G25" s="138">
        <f t="shared" si="2"/>
        <v>742.66409266409266</v>
      </c>
      <c r="H25" s="138">
        <f t="shared" si="3"/>
        <v>27.377136852025689</v>
      </c>
      <c r="I25" s="48">
        <v>3939</v>
      </c>
      <c r="J25" s="48">
        <v>145614</v>
      </c>
    </row>
    <row r="26" spans="1:10" ht="15" customHeight="1" x14ac:dyDescent="0.25">
      <c r="A26" s="54"/>
      <c r="B26" s="56" t="s">
        <v>43</v>
      </c>
      <c r="C26" s="49"/>
      <c r="D26" s="49"/>
      <c r="E26" s="49"/>
      <c r="F26" s="49"/>
      <c r="G26" s="138" t="e">
        <f t="shared" si="2"/>
        <v>#DIV/0!</v>
      </c>
      <c r="H26" s="138" t="e">
        <f t="shared" si="3"/>
        <v>#DIV/0!</v>
      </c>
      <c r="I26" s="49"/>
      <c r="J26" s="49"/>
    </row>
    <row r="27" spans="1:10" ht="15" customHeight="1" x14ac:dyDescent="0.25">
      <c r="A27" s="119">
        <v>2</v>
      </c>
      <c r="B27" s="120" t="s">
        <v>44</v>
      </c>
      <c r="C27" s="118">
        <f>C8+C14+C20+C21+C22+C23+C24+C25</f>
        <v>4823</v>
      </c>
      <c r="D27" s="118">
        <f t="shared" ref="D27:F27" si="6">D8+D14+D20+D21+D22+D23+D24+D25</f>
        <v>7341759.6914388733</v>
      </c>
      <c r="E27" s="118">
        <f t="shared" si="6"/>
        <v>12461</v>
      </c>
      <c r="F27" s="118">
        <f t="shared" si="6"/>
        <v>3951732</v>
      </c>
      <c r="G27" s="139">
        <f t="shared" si="2"/>
        <v>258.36616213974708</v>
      </c>
      <c r="H27" s="139">
        <f t="shared" si="3"/>
        <v>53.825406524924283</v>
      </c>
      <c r="I27" s="118">
        <f t="shared" ref="I27:J27" si="7">I8+I14+I20+I21+I22+I23+I24+I25</f>
        <v>13010</v>
      </c>
      <c r="J27" s="118">
        <f t="shared" si="7"/>
        <v>6388762</v>
      </c>
    </row>
    <row r="28" spans="1:10" ht="15" customHeight="1" x14ac:dyDescent="0.25">
      <c r="A28" s="54">
        <v>3</v>
      </c>
      <c r="B28" s="60" t="s">
        <v>45</v>
      </c>
      <c r="C28" s="49">
        <v>47</v>
      </c>
      <c r="D28" s="49">
        <v>71390</v>
      </c>
      <c r="E28" s="49">
        <v>31</v>
      </c>
      <c r="F28" s="49">
        <v>4335</v>
      </c>
      <c r="G28" s="138">
        <f t="shared" si="2"/>
        <v>65.957446808510639</v>
      </c>
      <c r="H28" s="138">
        <f t="shared" si="3"/>
        <v>6.0722790306765653</v>
      </c>
      <c r="I28" s="49">
        <v>33</v>
      </c>
      <c r="J28" s="49">
        <v>892</v>
      </c>
    </row>
    <row r="29" spans="1:10" ht="15" customHeight="1" thickBot="1" x14ac:dyDescent="0.3">
      <c r="A29" s="61"/>
      <c r="B29" s="62" t="s">
        <v>46</v>
      </c>
      <c r="C29" s="50"/>
      <c r="D29" s="50"/>
      <c r="E29" s="50"/>
      <c r="F29" s="50"/>
      <c r="G29" s="138" t="e">
        <f t="shared" si="2"/>
        <v>#DIV/0!</v>
      </c>
      <c r="H29" s="138" t="e">
        <f t="shared" si="3"/>
        <v>#DIV/0!</v>
      </c>
      <c r="I29" s="50"/>
      <c r="J29" s="50"/>
    </row>
    <row r="30" spans="1:10" s="5" customFormat="1" ht="15" customHeight="1" x14ac:dyDescent="0.25">
      <c r="A30" s="152">
        <v>4</v>
      </c>
      <c r="B30" s="153" t="s">
        <v>47</v>
      </c>
      <c r="C30" s="170"/>
      <c r="D30" s="171"/>
      <c r="E30" s="171"/>
      <c r="F30" s="171"/>
      <c r="G30" s="171"/>
      <c r="H30" s="171"/>
      <c r="I30" s="171"/>
      <c r="J30" s="171"/>
    </row>
    <row r="31" spans="1:10" ht="15" customHeight="1" x14ac:dyDescent="0.25">
      <c r="A31" s="63" t="s">
        <v>48</v>
      </c>
      <c r="B31" s="43" t="s">
        <v>49</v>
      </c>
      <c r="C31" s="49">
        <v>47</v>
      </c>
      <c r="D31" s="49">
        <v>71390</v>
      </c>
      <c r="E31" s="49">
        <v>17</v>
      </c>
      <c r="F31" s="49">
        <v>1055100</v>
      </c>
      <c r="G31" s="138">
        <f t="shared" ref="G31:G37" si="8">E31/C31*100</f>
        <v>36.170212765957451</v>
      </c>
      <c r="H31" s="138">
        <f t="shared" ref="H31:H37" si="9">F31/D31*100</f>
        <v>1477.9380865667461</v>
      </c>
      <c r="I31" s="49">
        <v>25</v>
      </c>
      <c r="J31" s="49">
        <v>1504083</v>
      </c>
    </row>
    <row r="32" spans="1:10" ht="15" customHeight="1" x14ac:dyDescent="0.25">
      <c r="A32" s="63" t="s">
        <v>50</v>
      </c>
      <c r="B32" s="43" t="s">
        <v>34</v>
      </c>
      <c r="C32" s="40"/>
      <c r="D32" s="40"/>
      <c r="E32" s="49"/>
      <c r="F32" s="49"/>
      <c r="G32" s="138">
        <f>E32/C33*100</f>
        <v>0</v>
      </c>
      <c r="H32" s="138">
        <f>F32/D33*100</f>
        <v>0</v>
      </c>
      <c r="I32" s="49">
        <v>2</v>
      </c>
      <c r="J32" s="49">
        <v>2160</v>
      </c>
    </row>
    <row r="33" spans="1:10" ht="15" customHeight="1" x14ac:dyDescent="0.25">
      <c r="A33" s="63" t="s">
        <v>51</v>
      </c>
      <c r="B33" s="43" t="s">
        <v>52</v>
      </c>
      <c r="C33" s="49">
        <v>144</v>
      </c>
      <c r="D33" s="49">
        <v>268260</v>
      </c>
      <c r="E33" s="49"/>
      <c r="F33" s="49"/>
      <c r="G33" s="138">
        <f>E33/C34*100</f>
        <v>0</v>
      </c>
      <c r="H33" s="138">
        <f>F33/D34*100</f>
        <v>0</v>
      </c>
      <c r="I33" s="49">
        <v>82</v>
      </c>
      <c r="J33" s="49">
        <v>108085.99999999999</v>
      </c>
    </row>
    <row r="34" spans="1:10" ht="15" customHeight="1" x14ac:dyDescent="0.25">
      <c r="A34" s="63" t="s">
        <v>53</v>
      </c>
      <c r="B34" s="43" t="s">
        <v>54</v>
      </c>
      <c r="C34" s="49">
        <v>22751</v>
      </c>
      <c r="D34" s="49">
        <v>3729330</v>
      </c>
      <c r="E34" s="49">
        <v>14985</v>
      </c>
      <c r="F34" s="49">
        <v>2251455</v>
      </c>
      <c r="G34" s="138" t="e">
        <f>E34/#REF!*100</f>
        <v>#REF!</v>
      </c>
      <c r="H34" s="138" t="e">
        <f>F34/#REF!*100</f>
        <v>#REF!</v>
      </c>
      <c r="I34" s="49">
        <v>16503</v>
      </c>
      <c r="J34" s="49">
        <v>2845240.9999999995</v>
      </c>
    </row>
    <row r="35" spans="1:10" ht="15" customHeight="1" x14ac:dyDescent="0.25">
      <c r="A35" s="63" t="s">
        <v>55</v>
      </c>
      <c r="B35" s="43" t="s">
        <v>42</v>
      </c>
      <c r="C35" s="49">
        <v>8898</v>
      </c>
      <c r="D35" s="49">
        <v>12689074</v>
      </c>
      <c r="E35" s="49">
        <v>4363</v>
      </c>
      <c r="F35" s="49">
        <v>25286583</v>
      </c>
      <c r="G35" s="138">
        <f t="shared" si="8"/>
        <v>49.033490672061134</v>
      </c>
      <c r="H35" s="138">
        <f t="shared" si="9"/>
        <v>199.27839494040307</v>
      </c>
      <c r="I35" s="49">
        <v>34861</v>
      </c>
      <c r="J35" s="49">
        <v>26884632</v>
      </c>
    </row>
    <row r="36" spans="1:10" ht="15" customHeight="1" thickBot="1" x14ac:dyDescent="0.3">
      <c r="A36" s="64">
        <v>5</v>
      </c>
      <c r="B36" s="65" t="s">
        <v>56</v>
      </c>
      <c r="C36" s="77">
        <f>C31+C33+C34+C32+C35</f>
        <v>31840</v>
      </c>
      <c r="D36" s="77">
        <f>D31+D33+D34+D32+D35</f>
        <v>16758054</v>
      </c>
      <c r="E36" s="77">
        <f t="shared" ref="E36:F36" si="10">E31+E32+E33+E34+E35</f>
        <v>19365</v>
      </c>
      <c r="F36" s="77">
        <f t="shared" si="10"/>
        <v>28593138</v>
      </c>
      <c r="G36" s="137">
        <f t="shared" si="8"/>
        <v>60.81972361809045</v>
      </c>
      <c r="H36" s="137">
        <f t="shared" si="9"/>
        <v>170.62325971738724</v>
      </c>
      <c r="I36" s="77">
        <f t="shared" ref="I36:J36" si="11">I31+I32+I33+I34+I35</f>
        <v>51473</v>
      </c>
      <c r="J36" s="77">
        <f t="shared" si="11"/>
        <v>31344202</v>
      </c>
    </row>
    <row r="37" spans="1:10" s="5" customFormat="1" ht="15" customHeight="1" thickBot="1" x14ac:dyDescent="0.3">
      <c r="A37" s="133"/>
      <c r="B37" s="134" t="s">
        <v>57</v>
      </c>
      <c r="C37" s="124">
        <f>C27+C36</f>
        <v>36663</v>
      </c>
      <c r="D37" s="124">
        <f t="shared" ref="D37:F37" si="12">D27+D36</f>
        <v>24099813.691438872</v>
      </c>
      <c r="E37" s="124">
        <f t="shared" si="12"/>
        <v>31826</v>
      </c>
      <c r="F37" s="124">
        <f t="shared" si="12"/>
        <v>32544870</v>
      </c>
      <c r="G37" s="141">
        <f t="shared" si="8"/>
        <v>86.80686250443226</v>
      </c>
      <c r="H37" s="141">
        <f t="shared" si="9"/>
        <v>135.04199831868874</v>
      </c>
      <c r="I37" s="124">
        <f t="shared" ref="I37:J37" si="13">I27+I36</f>
        <v>64483</v>
      </c>
      <c r="J37" s="124">
        <f t="shared" si="13"/>
        <v>37732964</v>
      </c>
    </row>
  </sheetData>
  <mergeCells count="12">
    <mergeCell ref="A1:J1"/>
    <mergeCell ref="A2:J2"/>
    <mergeCell ref="A3:J3"/>
    <mergeCell ref="A5:A6"/>
    <mergeCell ref="B5:B6"/>
    <mergeCell ref="A4:J4"/>
    <mergeCell ref="C7:J7"/>
    <mergeCell ref="C30:J30"/>
    <mergeCell ref="C5:D5"/>
    <mergeCell ref="E5:F5"/>
    <mergeCell ref="G5:H5"/>
    <mergeCell ref="I5:J5"/>
  </mergeCells>
  <printOptions horizontalCentered="1"/>
  <pageMargins left="0.5" right="0.5" top="0.5" bottom="0.5" header="0.25" footer="0.25"/>
  <pageSetup paperSize="9" scale="9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38"/>
  <sheetViews>
    <sheetView zoomScaleNormal="10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M10" sqref="M10"/>
    </sheetView>
  </sheetViews>
  <sheetFormatPr defaultRowHeight="15" x14ac:dyDescent="0.25"/>
  <cols>
    <col min="1" max="1" width="6.7109375" style="23" bestFit="1" customWidth="1"/>
    <col min="2" max="2" width="41.140625" style="2" customWidth="1"/>
    <col min="3" max="3" width="12.7109375" style="2" bestFit="1" customWidth="1"/>
    <col min="4" max="4" width="14.42578125" style="2" customWidth="1"/>
    <col min="5" max="5" width="15" style="2" customWidth="1"/>
    <col min="6" max="6" width="13.85546875" style="2" customWidth="1"/>
    <col min="7" max="7" width="12.7109375" style="2" bestFit="1" customWidth="1"/>
    <col min="8" max="8" width="9.7109375" style="2" bestFit="1" customWidth="1"/>
    <col min="9" max="9" width="11.140625" style="2" customWidth="1"/>
    <col min="10" max="10" width="13.140625" style="2" customWidth="1"/>
    <col min="11" max="248" width="9.140625" style="2"/>
    <col min="249" max="249" width="6.7109375" style="2" bestFit="1" customWidth="1"/>
    <col min="250" max="250" width="74.5703125" style="2" customWidth="1"/>
    <col min="251" max="251" width="12.7109375" style="2" bestFit="1" customWidth="1"/>
    <col min="252" max="252" width="11.28515625" style="2" customWidth="1"/>
    <col min="253" max="253" width="15" style="2" customWidth="1"/>
    <col min="254" max="254" width="13.85546875" style="2" customWidth="1"/>
    <col min="255" max="255" width="12.7109375" style="2" bestFit="1" customWidth="1"/>
    <col min="256" max="256" width="9.7109375" style="2" bestFit="1" customWidth="1"/>
    <col min="257" max="257" width="11.140625" style="2" customWidth="1"/>
    <col min="258" max="258" width="13.140625" style="2" customWidth="1"/>
    <col min="259" max="259" width="12.7109375" style="2" bestFit="1" customWidth="1"/>
    <col min="260" max="260" width="11.5703125" style="2" customWidth="1"/>
    <col min="261" max="261" width="14.7109375" style="2" customWidth="1"/>
    <col min="262" max="262" width="13.7109375" style="2" customWidth="1"/>
    <col min="263" max="263" width="12.7109375" style="2" bestFit="1" customWidth="1"/>
    <col min="264" max="264" width="9.7109375" style="2" bestFit="1" customWidth="1"/>
    <col min="265" max="265" width="11.42578125" style="2" customWidth="1"/>
    <col min="266" max="266" width="11.5703125" style="2" bestFit="1" customWidth="1"/>
    <col min="267" max="504" width="9.140625" style="2"/>
    <col min="505" max="505" width="6.7109375" style="2" bestFit="1" customWidth="1"/>
    <col min="506" max="506" width="74.5703125" style="2" customWidth="1"/>
    <col min="507" max="507" width="12.7109375" style="2" bestFit="1" customWidth="1"/>
    <col min="508" max="508" width="11.28515625" style="2" customWidth="1"/>
    <col min="509" max="509" width="15" style="2" customWidth="1"/>
    <col min="510" max="510" width="13.85546875" style="2" customWidth="1"/>
    <col min="511" max="511" width="12.7109375" style="2" bestFit="1" customWidth="1"/>
    <col min="512" max="512" width="9.7109375" style="2" bestFit="1" customWidth="1"/>
    <col min="513" max="513" width="11.140625" style="2" customWidth="1"/>
    <col min="514" max="514" width="13.140625" style="2" customWidth="1"/>
    <col min="515" max="515" width="12.7109375" style="2" bestFit="1" customWidth="1"/>
    <col min="516" max="516" width="11.5703125" style="2" customWidth="1"/>
    <col min="517" max="517" width="14.7109375" style="2" customWidth="1"/>
    <col min="518" max="518" width="13.7109375" style="2" customWidth="1"/>
    <col min="519" max="519" width="12.7109375" style="2" bestFit="1" customWidth="1"/>
    <col min="520" max="520" width="9.7109375" style="2" bestFit="1" customWidth="1"/>
    <col min="521" max="521" width="11.42578125" style="2" customWidth="1"/>
    <col min="522" max="522" width="11.5703125" style="2" bestFit="1" customWidth="1"/>
    <col min="523" max="760" width="9.140625" style="2"/>
    <col min="761" max="761" width="6.7109375" style="2" bestFit="1" customWidth="1"/>
    <col min="762" max="762" width="74.5703125" style="2" customWidth="1"/>
    <col min="763" max="763" width="12.7109375" style="2" bestFit="1" customWidth="1"/>
    <col min="764" max="764" width="11.28515625" style="2" customWidth="1"/>
    <col min="765" max="765" width="15" style="2" customWidth="1"/>
    <col min="766" max="766" width="13.85546875" style="2" customWidth="1"/>
    <col min="767" max="767" width="12.7109375" style="2" bestFit="1" customWidth="1"/>
    <col min="768" max="768" width="9.7109375" style="2" bestFit="1" customWidth="1"/>
    <col min="769" max="769" width="11.140625" style="2" customWidth="1"/>
    <col min="770" max="770" width="13.140625" style="2" customWidth="1"/>
    <col min="771" max="771" width="12.7109375" style="2" bestFit="1" customWidth="1"/>
    <col min="772" max="772" width="11.5703125" style="2" customWidth="1"/>
    <col min="773" max="773" width="14.7109375" style="2" customWidth="1"/>
    <col min="774" max="774" width="13.7109375" style="2" customWidth="1"/>
    <col min="775" max="775" width="12.7109375" style="2" bestFit="1" customWidth="1"/>
    <col min="776" max="776" width="9.7109375" style="2" bestFit="1" customWidth="1"/>
    <col min="777" max="777" width="11.42578125" style="2" customWidth="1"/>
    <col min="778" max="778" width="11.5703125" style="2" bestFit="1" customWidth="1"/>
    <col min="779" max="1016" width="9.140625" style="2"/>
    <col min="1017" max="1017" width="6.7109375" style="2" bestFit="1" customWidth="1"/>
    <col min="1018" max="1018" width="74.5703125" style="2" customWidth="1"/>
    <col min="1019" max="1019" width="12.7109375" style="2" bestFit="1" customWidth="1"/>
    <col min="1020" max="1020" width="11.28515625" style="2" customWidth="1"/>
    <col min="1021" max="1021" width="15" style="2" customWidth="1"/>
    <col min="1022" max="1022" width="13.85546875" style="2" customWidth="1"/>
    <col min="1023" max="1023" width="12.7109375" style="2" bestFit="1" customWidth="1"/>
    <col min="1024" max="1024" width="9.7109375" style="2" bestFit="1" customWidth="1"/>
    <col min="1025" max="1025" width="11.140625" style="2" customWidth="1"/>
    <col min="1026" max="1026" width="13.140625" style="2" customWidth="1"/>
    <col min="1027" max="1027" width="12.7109375" style="2" bestFit="1" customWidth="1"/>
    <col min="1028" max="1028" width="11.5703125" style="2" customWidth="1"/>
    <col min="1029" max="1029" width="14.7109375" style="2" customWidth="1"/>
    <col min="1030" max="1030" width="13.7109375" style="2" customWidth="1"/>
    <col min="1031" max="1031" width="12.7109375" style="2" bestFit="1" customWidth="1"/>
    <col min="1032" max="1032" width="9.7109375" style="2" bestFit="1" customWidth="1"/>
    <col min="1033" max="1033" width="11.42578125" style="2" customWidth="1"/>
    <col min="1034" max="1034" width="11.5703125" style="2" bestFit="1" customWidth="1"/>
    <col min="1035" max="1272" width="9.140625" style="2"/>
    <col min="1273" max="1273" width="6.7109375" style="2" bestFit="1" customWidth="1"/>
    <col min="1274" max="1274" width="74.5703125" style="2" customWidth="1"/>
    <col min="1275" max="1275" width="12.7109375" style="2" bestFit="1" customWidth="1"/>
    <col min="1276" max="1276" width="11.28515625" style="2" customWidth="1"/>
    <col min="1277" max="1277" width="15" style="2" customWidth="1"/>
    <col min="1278" max="1278" width="13.85546875" style="2" customWidth="1"/>
    <col min="1279" max="1279" width="12.7109375" style="2" bestFit="1" customWidth="1"/>
    <col min="1280" max="1280" width="9.7109375" style="2" bestFit="1" customWidth="1"/>
    <col min="1281" max="1281" width="11.140625" style="2" customWidth="1"/>
    <col min="1282" max="1282" width="13.140625" style="2" customWidth="1"/>
    <col min="1283" max="1283" width="12.7109375" style="2" bestFit="1" customWidth="1"/>
    <col min="1284" max="1284" width="11.5703125" style="2" customWidth="1"/>
    <col min="1285" max="1285" width="14.7109375" style="2" customWidth="1"/>
    <col min="1286" max="1286" width="13.7109375" style="2" customWidth="1"/>
    <col min="1287" max="1287" width="12.7109375" style="2" bestFit="1" customWidth="1"/>
    <col min="1288" max="1288" width="9.7109375" style="2" bestFit="1" customWidth="1"/>
    <col min="1289" max="1289" width="11.42578125" style="2" customWidth="1"/>
    <col min="1290" max="1290" width="11.5703125" style="2" bestFit="1" customWidth="1"/>
    <col min="1291" max="1528" width="9.140625" style="2"/>
    <col min="1529" max="1529" width="6.7109375" style="2" bestFit="1" customWidth="1"/>
    <col min="1530" max="1530" width="74.5703125" style="2" customWidth="1"/>
    <col min="1531" max="1531" width="12.7109375" style="2" bestFit="1" customWidth="1"/>
    <col min="1532" max="1532" width="11.28515625" style="2" customWidth="1"/>
    <col min="1533" max="1533" width="15" style="2" customWidth="1"/>
    <col min="1534" max="1534" width="13.85546875" style="2" customWidth="1"/>
    <col min="1535" max="1535" width="12.7109375" style="2" bestFit="1" customWidth="1"/>
    <col min="1536" max="1536" width="9.7109375" style="2" bestFit="1" customWidth="1"/>
    <col min="1537" max="1537" width="11.140625" style="2" customWidth="1"/>
    <col min="1538" max="1538" width="13.140625" style="2" customWidth="1"/>
    <col min="1539" max="1539" width="12.7109375" style="2" bestFit="1" customWidth="1"/>
    <col min="1540" max="1540" width="11.5703125" style="2" customWidth="1"/>
    <col min="1541" max="1541" width="14.7109375" style="2" customWidth="1"/>
    <col min="1542" max="1542" width="13.7109375" style="2" customWidth="1"/>
    <col min="1543" max="1543" width="12.7109375" style="2" bestFit="1" customWidth="1"/>
    <col min="1544" max="1544" width="9.7109375" style="2" bestFit="1" customWidth="1"/>
    <col min="1545" max="1545" width="11.42578125" style="2" customWidth="1"/>
    <col min="1546" max="1546" width="11.5703125" style="2" bestFit="1" customWidth="1"/>
    <col min="1547" max="1784" width="9.140625" style="2"/>
    <col min="1785" max="1785" width="6.7109375" style="2" bestFit="1" customWidth="1"/>
    <col min="1786" max="1786" width="74.5703125" style="2" customWidth="1"/>
    <col min="1787" max="1787" width="12.7109375" style="2" bestFit="1" customWidth="1"/>
    <col min="1788" max="1788" width="11.28515625" style="2" customWidth="1"/>
    <col min="1789" max="1789" width="15" style="2" customWidth="1"/>
    <col min="1790" max="1790" width="13.85546875" style="2" customWidth="1"/>
    <col min="1791" max="1791" width="12.7109375" style="2" bestFit="1" customWidth="1"/>
    <col min="1792" max="1792" width="9.7109375" style="2" bestFit="1" customWidth="1"/>
    <col min="1793" max="1793" width="11.140625" style="2" customWidth="1"/>
    <col min="1794" max="1794" width="13.140625" style="2" customWidth="1"/>
    <col min="1795" max="1795" width="12.7109375" style="2" bestFit="1" customWidth="1"/>
    <col min="1796" max="1796" width="11.5703125" style="2" customWidth="1"/>
    <col min="1797" max="1797" width="14.7109375" style="2" customWidth="1"/>
    <col min="1798" max="1798" width="13.7109375" style="2" customWidth="1"/>
    <col min="1799" max="1799" width="12.7109375" style="2" bestFit="1" customWidth="1"/>
    <col min="1800" max="1800" width="9.7109375" style="2" bestFit="1" customWidth="1"/>
    <col min="1801" max="1801" width="11.42578125" style="2" customWidth="1"/>
    <col min="1802" max="1802" width="11.5703125" style="2" bestFit="1" customWidth="1"/>
    <col min="1803" max="2040" width="9.140625" style="2"/>
    <col min="2041" max="2041" width="6.7109375" style="2" bestFit="1" customWidth="1"/>
    <col min="2042" max="2042" width="74.5703125" style="2" customWidth="1"/>
    <col min="2043" max="2043" width="12.7109375" style="2" bestFit="1" customWidth="1"/>
    <col min="2044" max="2044" width="11.28515625" style="2" customWidth="1"/>
    <col min="2045" max="2045" width="15" style="2" customWidth="1"/>
    <col min="2046" max="2046" width="13.85546875" style="2" customWidth="1"/>
    <col min="2047" max="2047" width="12.7109375" style="2" bestFit="1" customWidth="1"/>
    <col min="2048" max="2048" width="9.7109375" style="2" bestFit="1" customWidth="1"/>
    <col min="2049" max="2049" width="11.140625" style="2" customWidth="1"/>
    <col min="2050" max="2050" width="13.140625" style="2" customWidth="1"/>
    <col min="2051" max="2051" width="12.7109375" style="2" bestFit="1" customWidth="1"/>
    <col min="2052" max="2052" width="11.5703125" style="2" customWidth="1"/>
    <col min="2053" max="2053" width="14.7109375" style="2" customWidth="1"/>
    <col min="2054" max="2054" width="13.7109375" style="2" customWidth="1"/>
    <col min="2055" max="2055" width="12.7109375" style="2" bestFit="1" customWidth="1"/>
    <col min="2056" max="2056" width="9.7109375" style="2" bestFit="1" customWidth="1"/>
    <col min="2057" max="2057" width="11.42578125" style="2" customWidth="1"/>
    <col min="2058" max="2058" width="11.5703125" style="2" bestFit="1" customWidth="1"/>
    <col min="2059" max="2296" width="9.140625" style="2"/>
    <col min="2297" max="2297" width="6.7109375" style="2" bestFit="1" customWidth="1"/>
    <col min="2298" max="2298" width="74.5703125" style="2" customWidth="1"/>
    <col min="2299" max="2299" width="12.7109375" style="2" bestFit="1" customWidth="1"/>
    <col min="2300" max="2300" width="11.28515625" style="2" customWidth="1"/>
    <col min="2301" max="2301" width="15" style="2" customWidth="1"/>
    <col min="2302" max="2302" width="13.85546875" style="2" customWidth="1"/>
    <col min="2303" max="2303" width="12.7109375" style="2" bestFit="1" customWidth="1"/>
    <col min="2304" max="2304" width="9.7109375" style="2" bestFit="1" customWidth="1"/>
    <col min="2305" max="2305" width="11.140625" style="2" customWidth="1"/>
    <col min="2306" max="2306" width="13.140625" style="2" customWidth="1"/>
    <col min="2307" max="2307" width="12.7109375" style="2" bestFit="1" customWidth="1"/>
    <col min="2308" max="2308" width="11.5703125" style="2" customWidth="1"/>
    <col min="2309" max="2309" width="14.7109375" style="2" customWidth="1"/>
    <col min="2310" max="2310" width="13.7109375" style="2" customWidth="1"/>
    <col min="2311" max="2311" width="12.7109375" style="2" bestFit="1" customWidth="1"/>
    <col min="2312" max="2312" width="9.7109375" style="2" bestFit="1" customWidth="1"/>
    <col min="2313" max="2313" width="11.42578125" style="2" customWidth="1"/>
    <col min="2314" max="2314" width="11.5703125" style="2" bestFit="1" customWidth="1"/>
    <col min="2315" max="2552" width="9.140625" style="2"/>
    <col min="2553" max="2553" width="6.7109375" style="2" bestFit="1" customWidth="1"/>
    <col min="2554" max="2554" width="74.5703125" style="2" customWidth="1"/>
    <col min="2555" max="2555" width="12.7109375" style="2" bestFit="1" customWidth="1"/>
    <col min="2556" max="2556" width="11.28515625" style="2" customWidth="1"/>
    <col min="2557" max="2557" width="15" style="2" customWidth="1"/>
    <col min="2558" max="2558" width="13.85546875" style="2" customWidth="1"/>
    <col min="2559" max="2559" width="12.7109375" style="2" bestFit="1" customWidth="1"/>
    <col min="2560" max="2560" width="9.7109375" style="2" bestFit="1" customWidth="1"/>
    <col min="2561" max="2561" width="11.140625" style="2" customWidth="1"/>
    <col min="2562" max="2562" width="13.140625" style="2" customWidth="1"/>
    <col min="2563" max="2563" width="12.7109375" style="2" bestFit="1" customWidth="1"/>
    <col min="2564" max="2564" width="11.5703125" style="2" customWidth="1"/>
    <col min="2565" max="2565" width="14.7109375" style="2" customWidth="1"/>
    <col min="2566" max="2566" width="13.7109375" style="2" customWidth="1"/>
    <col min="2567" max="2567" width="12.7109375" style="2" bestFit="1" customWidth="1"/>
    <col min="2568" max="2568" width="9.7109375" style="2" bestFit="1" customWidth="1"/>
    <col min="2569" max="2569" width="11.42578125" style="2" customWidth="1"/>
    <col min="2570" max="2570" width="11.5703125" style="2" bestFit="1" customWidth="1"/>
    <col min="2571" max="2808" width="9.140625" style="2"/>
    <col min="2809" max="2809" width="6.7109375" style="2" bestFit="1" customWidth="1"/>
    <col min="2810" max="2810" width="74.5703125" style="2" customWidth="1"/>
    <col min="2811" max="2811" width="12.7109375" style="2" bestFit="1" customWidth="1"/>
    <col min="2812" max="2812" width="11.28515625" style="2" customWidth="1"/>
    <col min="2813" max="2813" width="15" style="2" customWidth="1"/>
    <col min="2814" max="2814" width="13.85546875" style="2" customWidth="1"/>
    <col min="2815" max="2815" width="12.7109375" style="2" bestFit="1" customWidth="1"/>
    <col min="2816" max="2816" width="9.7109375" style="2" bestFit="1" customWidth="1"/>
    <col min="2817" max="2817" width="11.140625" style="2" customWidth="1"/>
    <col min="2818" max="2818" width="13.140625" style="2" customWidth="1"/>
    <col min="2819" max="2819" width="12.7109375" style="2" bestFit="1" customWidth="1"/>
    <col min="2820" max="2820" width="11.5703125" style="2" customWidth="1"/>
    <col min="2821" max="2821" width="14.7109375" style="2" customWidth="1"/>
    <col min="2822" max="2822" width="13.7109375" style="2" customWidth="1"/>
    <col min="2823" max="2823" width="12.7109375" style="2" bestFit="1" customWidth="1"/>
    <col min="2824" max="2824" width="9.7109375" style="2" bestFit="1" customWidth="1"/>
    <col min="2825" max="2825" width="11.42578125" style="2" customWidth="1"/>
    <col min="2826" max="2826" width="11.5703125" style="2" bestFit="1" customWidth="1"/>
    <col min="2827" max="3064" width="9.140625" style="2"/>
    <col min="3065" max="3065" width="6.7109375" style="2" bestFit="1" customWidth="1"/>
    <col min="3066" max="3066" width="74.5703125" style="2" customWidth="1"/>
    <col min="3067" max="3067" width="12.7109375" style="2" bestFit="1" customWidth="1"/>
    <col min="3068" max="3068" width="11.28515625" style="2" customWidth="1"/>
    <col min="3069" max="3069" width="15" style="2" customWidth="1"/>
    <col min="3070" max="3070" width="13.85546875" style="2" customWidth="1"/>
    <col min="3071" max="3071" width="12.7109375" style="2" bestFit="1" customWidth="1"/>
    <col min="3072" max="3072" width="9.7109375" style="2" bestFit="1" customWidth="1"/>
    <col min="3073" max="3073" width="11.140625" style="2" customWidth="1"/>
    <col min="3074" max="3074" width="13.140625" style="2" customWidth="1"/>
    <col min="3075" max="3075" width="12.7109375" style="2" bestFit="1" customWidth="1"/>
    <col min="3076" max="3076" width="11.5703125" style="2" customWidth="1"/>
    <col min="3077" max="3077" width="14.7109375" style="2" customWidth="1"/>
    <col min="3078" max="3078" width="13.7109375" style="2" customWidth="1"/>
    <col min="3079" max="3079" width="12.7109375" style="2" bestFit="1" customWidth="1"/>
    <col min="3080" max="3080" width="9.7109375" style="2" bestFit="1" customWidth="1"/>
    <col min="3081" max="3081" width="11.42578125" style="2" customWidth="1"/>
    <col min="3082" max="3082" width="11.5703125" style="2" bestFit="1" customWidth="1"/>
    <col min="3083" max="3320" width="9.140625" style="2"/>
    <col min="3321" max="3321" width="6.7109375" style="2" bestFit="1" customWidth="1"/>
    <col min="3322" max="3322" width="74.5703125" style="2" customWidth="1"/>
    <col min="3323" max="3323" width="12.7109375" style="2" bestFit="1" customWidth="1"/>
    <col min="3324" max="3324" width="11.28515625" style="2" customWidth="1"/>
    <col min="3325" max="3325" width="15" style="2" customWidth="1"/>
    <col min="3326" max="3326" width="13.85546875" style="2" customWidth="1"/>
    <col min="3327" max="3327" width="12.7109375" style="2" bestFit="1" customWidth="1"/>
    <col min="3328" max="3328" width="9.7109375" style="2" bestFit="1" customWidth="1"/>
    <col min="3329" max="3329" width="11.140625" style="2" customWidth="1"/>
    <col min="3330" max="3330" width="13.140625" style="2" customWidth="1"/>
    <col min="3331" max="3331" width="12.7109375" style="2" bestFit="1" customWidth="1"/>
    <col min="3332" max="3332" width="11.5703125" style="2" customWidth="1"/>
    <col min="3333" max="3333" width="14.7109375" style="2" customWidth="1"/>
    <col min="3334" max="3334" width="13.7109375" style="2" customWidth="1"/>
    <col min="3335" max="3335" width="12.7109375" style="2" bestFit="1" customWidth="1"/>
    <col min="3336" max="3336" width="9.7109375" style="2" bestFit="1" customWidth="1"/>
    <col min="3337" max="3337" width="11.42578125" style="2" customWidth="1"/>
    <col min="3338" max="3338" width="11.5703125" style="2" bestFit="1" customWidth="1"/>
    <col min="3339" max="3576" width="9.140625" style="2"/>
    <col min="3577" max="3577" width="6.7109375" style="2" bestFit="1" customWidth="1"/>
    <col min="3578" max="3578" width="74.5703125" style="2" customWidth="1"/>
    <col min="3579" max="3579" width="12.7109375" style="2" bestFit="1" customWidth="1"/>
    <col min="3580" max="3580" width="11.28515625" style="2" customWidth="1"/>
    <col min="3581" max="3581" width="15" style="2" customWidth="1"/>
    <col min="3582" max="3582" width="13.85546875" style="2" customWidth="1"/>
    <col min="3583" max="3583" width="12.7109375" style="2" bestFit="1" customWidth="1"/>
    <col min="3584" max="3584" width="9.7109375" style="2" bestFit="1" customWidth="1"/>
    <col min="3585" max="3585" width="11.140625" style="2" customWidth="1"/>
    <col min="3586" max="3586" width="13.140625" style="2" customWidth="1"/>
    <col min="3587" max="3587" width="12.7109375" style="2" bestFit="1" customWidth="1"/>
    <col min="3588" max="3588" width="11.5703125" style="2" customWidth="1"/>
    <col min="3589" max="3589" width="14.7109375" style="2" customWidth="1"/>
    <col min="3590" max="3590" width="13.7109375" style="2" customWidth="1"/>
    <col min="3591" max="3591" width="12.7109375" style="2" bestFit="1" customWidth="1"/>
    <col min="3592" max="3592" width="9.7109375" style="2" bestFit="1" customWidth="1"/>
    <col min="3593" max="3593" width="11.42578125" style="2" customWidth="1"/>
    <col min="3594" max="3594" width="11.5703125" style="2" bestFit="1" customWidth="1"/>
    <col min="3595" max="3832" width="9.140625" style="2"/>
    <col min="3833" max="3833" width="6.7109375" style="2" bestFit="1" customWidth="1"/>
    <col min="3834" max="3834" width="74.5703125" style="2" customWidth="1"/>
    <col min="3835" max="3835" width="12.7109375" style="2" bestFit="1" customWidth="1"/>
    <col min="3836" max="3836" width="11.28515625" style="2" customWidth="1"/>
    <col min="3837" max="3837" width="15" style="2" customWidth="1"/>
    <col min="3838" max="3838" width="13.85546875" style="2" customWidth="1"/>
    <col min="3839" max="3839" width="12.7109375" style="2" bestFit="1" customWidth="1"/>
    <col min="3840" max="3840" width="9.7109375" style="2" bestFit="1" customWidth="1"/>
    <col min="3841" max="3841" width="11.140625" style="2" customWidth="1"/>
    <col min="3842" max="3842" width="13.140625" style="2" customWidth="1"/>
    <col min="3843" max="3843" width="12.7109375" style="2" bestFit="1" customWidth="1"/>
    <col min="3844" max="3844" width="11.5703125" style="2" customWidth="1"/>
    <col min="3845" max="3845" width="14.7109375" style="2" customWidth="1"/>
    <col min="3846" max="3846" width="13.7109375" style="2" customWidth="1"/>
    <col min="3847" max="3847" width="12.7109375" style="2" bestFit="1" customWidth="1"/>
    <col min="3848" max="3848" width="9.7109375" style="2" bestFit="1" customWidth="1"/>
    <col min="3849" max="3849" width="11.42578125" style="2" customWidth="1"/>
    <col min="3850" max="3850" width="11.5703125" style="2" bestFit="1" customWidth="1"/>
    <col min="3851" max="4088" width="9.140625" style="2"/>
    <col min="4089" max="4089" width="6.7109375" style="2" bestFit="1" customWidth="1"/>
    <col min="4090" max="4090" width="74.5703125" style="2" customWidth="1"/>
    <col min="4091" max="4091" width="12.7109375" style="2" bestFit="1" customWidth="1"/>
    <col min="4092" max="4092" width="11.28515625" style="2" customWidth="1"/>
    <col min="4093" max="4093" width="15" style="2" customWidth="1"/>
    <col min="4094" max="4094" width="13.85546875" style="2" customWidth="1"/>
    <col min="4095" max="4095" width="12.7109375" style="2" bestFit="1" customWidth="1"/>
    <col min="4096" max="4096" width="9.7109375" style="2" bestFit="1" customWidth="1"/>
    <col min="4097" max="4097" width="11.140625" style="2" customWidth="1"/>
    <col min="4098" max="4098" width="13.140625" style="2" customWidth="1"/>
    <col min="4099" max="4099" width="12.7109375" style="2" bestFit="1" customWidth="1"/>
    <col min="4100" max="4100" width="11.5703125" style="2" customWidth="1"/>
    <col min="4101" max="4101" width="14.7109375" style="2" customWidth="1"/>
    <col min="4102" max="4102" width="13.7109375" style="2" customWidth="1"/>
    <col min="4103" max="4103" width="12.7109375" style="2" bestFit="1" customWidth="1"/>
    <col min="4104" max="4104" width="9.7109375" style="2" bestFit="1" customWidth="1"/>
    <col min="4105" max="4105" width="11.42578125" style="2" customWidth="1"/>
    <col min="4106" max="4106" width="11.5703125" style="2" bestFit="1" customWidth="1"/>
    <col min="4107" max="4344" width="9.140625" style="2"/>
    <col min="4345" max="4345" width="6.7109375" style="2" bestFit="1" customWidth="1"/>
    <col min="4346" max="4346" width="74.5703125" style="2" customWidth="1"/>
    <col min="4347" max="4347" width="12.7109375" style="2" bestFit="1" customWidth="1"/>
    <col min="4348" max="4348" width="11.28515625" style="2" customWidth="1"/>
    <col min="4349" max="4349" width="15" style="2" customWidth="1"/>
    <col min="4350" max="4350" width="13.85546875" style="2" customWidth="1"/>
    <col min="4351" max="4351" width="12.7109375" style="2" bestFit="1" customWidth="1"/>
    <col min="4352" max="4352" width="9.7109375" style="2" bestFit="1" customWidth="1"/>
    <col min="4353" max="4353" width="11.140625" style="2" customWidth="1"/>
    <col min="4354" max="4354" width="13.140625" style="2" customWidth="1"/>
    <col min="4355" max="4355" width="12.7109375" style="2" bestFit="1" customWidth="1"/>
    <col min="4356" max="4356" width="11.5703125" style="2" customWidth="1"/>
    <col min="4357" max="4357" width="14.7109375" style="2" customWidth="1"/>
    <col min="4358" max="4358" width="13.7109375" style="2" customWidth="1"/>
    <col min="4359" max="4359" width="12.7109375" style="2" bestFit="1" customWidth="1"/>
    <col min="4360" max="4360" width="9.7109375" style="2" bestFit="1" customWidth="1"/>
    <col min="4361" max="4361" width="11.42578125" style="2" customWidth="1"/>
    <col min="4362" max="4362" width="11.5703125" style="2" bestFit="1" customWidth="1"/>
    <col min="4363" max="4600" width="9.140625" style="2"/>
    <col min="4601" max="4601" width="6.7109375" style="2" bestFit="1" customWidth="1"/>
    <col min="4602" max="4602" width="74.5703125" style="2" customWidth="1"/>
    <col min="4603" max="4603" width="12.7109375" style="2" bestFit="1" customWidth="1"/>
    <col min="4604" max="4604" width="11.28515625" style="2" customWidth="1"/>
    <col min="4605" max="4605" width="15" style="2" customWidth="1"/>
    <col min="4606" max="4606" width="13.85546875" style="2" customWidth="1"/>
    <col min="4607" max="4607" width="12.7109375" style="2" bestFit="1" customWidth="1"/>
    <col min="4608" max="4608" width="9.7109375" style="2" bestFit="1" customWidth="1"/>
    <col min="4609" max="4609" width="11.140625" style="2" customWidth="1"/>
    <col min="4610" max="4610" width="13.140625" style="2" customWidth="1"/>
    <col min="4611" max="4611" width="12.7109375" style="2" bestFit="1" customWidth="1"/>
    <col min="4612" max="4612" width="11.5703125" style="2" customWidth="1"/>
    <col min="4613" max="4613" width="14.7109375" style="2" customWidth="1"/>
    <col min="4614" max="4614" width="13.7109375" style="2" customWidth="1"/>
    <col min="4615" max="4615" width="12.7109375" style="2" bestFit="1" customWidth="1"/>
    <col min="4616" max="4616" width="9.7109375" style="2" bestFit="1" customWidth="1"/>
    <col min="4617" max="4617" width="11.42578125" style="2" customWidth="1"/>
    <col min="4618" max="4618" width="11.5703125" style="2" bestFit="1" customWidth="1"/>
    <col min="4619" max="4856" width="9.140625" style="2"/>
    <col min="4857" max="4857" width="6.7109375" style="2" bestFit="1" customWidth="1"/>
    <col min="4858" max="4858" width="74.5703125" style="2" customWidth="1"/>
    <col min="4859" max="4859" width="12.7109375" style="2" bestFit="1" customWidth="1"/>
    <col min="4860" max="4860" width="11.28515625" style="2" customWidth="1"/>
    <col min="4861" max="4861" width="15" style="2" customWidth="1"/>
    <col min="4862" max="4862" width="13.85546875" style="2" customWidth="1"/>
    <col min="4863" max="4863" width="12.7109375" style="2" bestFit="1" customWidth="1"/>
    <col min="4864" max="4864" width="9.7109375" style="2" bestFit="1" customWidth="1"/>
    <col min="4865" max="4865" width="11.140625" style="2" customWidth="1"/>
    <col min="4866" max="4866" width="13.140625" style="2" customWidth="1"/>
    <col min="4867" max="4867" width="12.7109375" style="2" bestFit="1" customWidth="1"/>
    <col min="4868" max="4868" width="11.5703125" style="2" customWidth="1"/>
    <col min="4869" max="4869" width="14.7109375" style="2" customWidth="1"/>
    <col min="4870" max="4870" width="13.7109375" style="2" customWidth="1"/>
    <col min="4871" max="4871" width="12.7109375" style="2" bestFit="1" customWidth="1"/>
    <col min="4872" max="4872" width="9.7109375" style="2" bestFit="1" customWidth="1"/>
    <col min="4873" max="4873" width="11.42578125" style="2" customWidth="1"/>
    <col min="4874" max="4874" width="11.5703125" style="2" bestFit="1" customWidth="1"/>
    <col min="4875" max="5112" width="9.140625" style="2"/>
    <col min="5113" max="5113" width="6.7109375" style="2" bestFit="1" customWidth="1"/>
    <col min="5114" max="5114" width="74.5703125" style="2" customWidth="1"/>
    <col min="5115" max="5115" width="12.7109375" style="2" bestFit="1" customWidth="1"/>
    <col min="5116" max="5116" width="11.28515625" style="2" customWidth="1"/>
    <col min="5117" max="5117" width="15" style="2" customWidth="1"/>
    <col min="5118" max="5118" width="13.85546875" style="2" customWidth="1"/>
    <col min="5119" max="5119" width="12.7109375" style="2" bestFit="1" customWidth="1"/>
    <col min="5120" max="5120" width="9.7109375" style="2" bestFit="1" customWidth="1"/>
    <col min="5121" max="5121" width="11.140625" style="2" customWidth="1"/>
    <col min="5122" max="5122" width="13.140625" style="2" customWidth="1"/>
    <col min="5123" max="5123" width="12.7109375" style="2" bestFit="1" customWidth="1"/>
    <col min="5124" max="5124" width="11.5703125" style="2" customWidth="1"/>
    <col min="5125" max="5125" width="14.7109375" style="2" customWidth="1"/>
    <col min="5126" max="5126" width="13.7109375" style="2" customWidth="1"/>
    <col min="5127" max="5127" width="12.7109375" style="2" bestFit="1" customWidth="1"/>
    <col min="5128" max="5128" width="9.7109375" style="2" bestFit="1" customWidth="1"/>
    <col min="5129" max="5129" width="11.42578125" style="2" customWidth="1"/>
    <col min="5130" max="5130" width="11.5703125" style="2" bestFit="1" customWidth="1"/>
    <col min="5131" max="5368" width="9.140625" style="2"/>
    <col min="5369" max="5369" width="6.7109375" style="2" bestFit="1" customWidth="1"/>
    <col min="5370" max="5370" width="74.5703125" style="2" customWidth="1"/>
    <col min="5371" max="5371" width="12.7109375" style="2" bestFit="1" customWidth="1"/>
    <col min="5372" max="5372" width="11.28515625" style="2" customWidth="1"/>
    <col min="5373" max="5373" width="15" style="2" customWidth="1"/>
    <col min="5374" max="5374" width="13.85546875" style="2" customWidth="1"/>
    <col min="5375" max="5375" width="12.7109375" style="2" bestFit="1" customWidth="1"/>
    <col min="5376" max="5376" width="9.7109375" style="2" bestFit="1" customWidth="1"/>
    <col min="5377" max="5377" width="11.140625" style="2" customWidth="1"/>
    <col min="5378" max="5378" width="13.140625" style="2" customWidth="1"/>
    <col min="5379" max="5379" width="12.7109375" style="2" bestFit="1" customWidth="1"/>
    <col min="5380" max="5380" width="11.5703125" style="2" customWidth="1"/>
    <col min="5381" max="5381" width="14.7109375" style="2" customWidth="1"/>
    <col min="5382" max="5382" width="13.7109375" style="2" customWidth="1"/>
    <col min="5383" max="5383" width="12.7109375" style="2" bestFit="1" customWidth="1"/>
    <col min="5384" max="5384" width="9.7109375" style="2" bestFit="1" customWidth="1"/>
    <col min="5385" max="5385" width="11.42578125" style="2" customWidth="1"/>
    <col min="5386" max="5386" width="11.5703125" style="2" bestFit="1" customWidth="1"/>
    <col min="5387" max="5624" width="9.140625" style="2"/>
    <col min="5625" max="5625" width="6.7109375" style="2" bestFit="1" customWidth="1"/>
    <col min="5626" max="5626" width="74.5703125" style="2" customWidth="1"/>
    <col min="5627" max="5627" width="12.7109375" style="2" bestFit="1" customWidth="1"/>
    <col min="5628" max="5628" width="11.28515625" style="2" customWidth="1"/>
    <col min="5629" max="5629" width="15" style="2" customWidth="1"/>
    <col min="5630" max="5630" width="13.85546875" style="2" customWidth="1"/>
    <col min="5631" max="5631" width="12.7109375" style="2" bestFit="1" customWidth="1"/>
    <col min="5632" max="5632" width="9.7109375" style="2" bestFit="1" customWidth="1"/>
    <col min="5633" max="5633" width="11.140625" style="2" customWidth="1"/>
    <col min="5634" max="5634" width="13.140625" style="2" customWidth="1"/>
    <col min="5635" max="5635" width="12.7109375" style="2" bestFit="1" customWidth="1"/>
    <col min="5636" max="5636" width="11.5703125" style="2" customWidth="1"/>
    <col min="5637" max="5637" width="14.7109375" style="2" customWidth="1"/>
    <col min="5638" max="5638" width="13.7109375" style="2" customWidth="1"/>
    <col min="5639" max="5639" width="12.7109375" style="2" bestFit="1" customWidth="1"/>
    <col min="5640" max="5640" width="9.7109375" style="2" bestFit="1" customWidth="1"/>
    <col min="5641" max="5641" width="11.42578125" style="2" customWidth="1"/>
    <col min="5642" max="5642" width="11.5703125" style="2" bestFit="1" customWidth="1"/>
    <col min="5643" max="5880" width="9.140625" style="2"/>
    <col min="5881" max="5881" width="6.7109375" style="2" bestFit="1" customWidth="1"/>
    <col min="5882" max="5882" width="74.5703125" style="2" customWidth="1"/>
    <col min="5883" max="5883" width="12.7109375" style="2" bestFit="1" customWidth="1"/>
    <col min="5884" max="5884" width="11.28515625" style="2" customWidth="1"/>
    <col min="5885" max="5885" width="15" style="2" customWidth="1"/>
    <col min="5886" max="5886" width="13.85546875" style="2" customWidth="1"/>
    <col min="5887" max="5887" width="12.7109375" style="2" bestFit="1" customWidth="1"/>
    <col min="5888" max="5888" width="9.7109375" style="2" bestFit="1" customWidth="1"/>
    <col min="5889" max="5889" width="11.140625" style="2" customWidth="1"/>
    <col min="5890" max="5890" width="13.140625" style="2" customWidth="1"/>
    <col min="5891" max="5891" width="12.7109375" style="2" bestFit="1" customWidth="1"/>
    <col min="5892" max="5892" width="11.5703125" style="2" customWidth="1"/>
    <col min="5893" max="5893" width="14.7109375" style="2" customWidth="1"/>
    <col min="5894" max="5894" width="13.7109375" style="2" customWidth="1"/>
    <col min="5895" max="5895" width="12.7109375" style="2" bestFit="1" customWidth="1"/>
    <col min="5896" max="5896" width="9.7109375" style="2" bestFit="1" customWidth="1"/>
    <col min="5897" max="5897" width="11.42578125" style="2" customWidth="1"/>
    <col min="5898" max="5898" width="11.5703125" style="2" bestFit="1" customWidth="1"/>
    <col min="5899" max="6136" width="9.140625" style="2"/>
    <col min="6137" max="6137" width="6.7109375" style="2" bestFit="1" customWidth="1"/>
    <col min="6138" max="6138" width="74.5703125" style="2" customWidth="1"/>
    <col min="6139" max="6139" width="12.7109375" style="2" bestFit="1" customWidth="1"/>
    <col min="6140" max="6140" width="11.28515625" style="2" customWidth="1"/>
    <col min="6141" max="6141" width="15" style="2" customWidth="1"/>
    <col min="6142" max="6142" width="13.85546875" style="2" customWidth="1"/>
    <col min="6143" max="6143" width="12.7109375" style="2" bestFit="1" customWidth="1"/>
    <col min="6144" max="6144" width="9.7109375" style="2" bestFit="1" customWidth="1"/>
    <col min="6145" max="6145" width="11.140625" style="2" customWidth="1"/>
    <col min="6146" max="6146" width="13.140625" style="2" customWidth="1"/>
    <col min="6147" max="6147" width="12.7109375" style="2" bestFit="1" customWidth="1"/>
    <col min="6148" max="6148" width="11.5703125" style="2" customWidth="1"/>
    <col min="6149" max="6149" width="14.7109375" style="2" customWidth="1"/>
    <col min="6150" max="6150" width="13.7109375" style="2" customWidth="1"/>
    <col min="6151" max="6151" width="12.7109375" style="2" bestFit="1" customWidth="1"/>
    <col min="6152" max="6152" width="9.7109375" style="2" bestFit="1" customWidth="1"/>
    <col min="6153" max="6153" width="11.42578125" style="2" customWidth="1"/>
    <col min="6154" max="6154" width="11.5703125" style="2" bestFit="1" customWidth="1"/>
    <col min="6155" max="6392" width="9.140625" style="2"/>
    <col min="6393" max="6393" width="6.7109375" style="2" bestFit="1" customWidth="1"/>
    <col min="6394" max="6394" width="74.5703125" style="2" customWidth="1"/>
    <col min="6395" max="6395" width="12.7109375" style="2" bestFit="1" customWidth="1"/>
    <col min="6396" max="6396" width="11.28515625" style="2" customWidth="1"/>
    <col min="6397" max="6397" width="15" style="2" customWidth="1"/>
    <col min="6398" max="6398" width="13.85546875" style="2" customWidth="1"/>
    <col min="6399" max="6399" width="12.7109375" style="2" bestFit="1" customWidth="1"/>
    <col min="6400" max="6400" width="9.7109375" style="2" bestFit="1" customWidth="1"/>
    <col min="6401" max="6401" width="11.140625" style="2" customWidth="1"/>
    <col min="6402" max="6402" width="13.140625" style="2" customWidth="1"/>
    <col min="6403" max="6403" width="12.7109375" style="2" bestFit="1" customWidth="1"/>
    <col min="6404" max="6404" width="11.5703125" style="2" customWidth="1"/>
    <col min="6405" max="6405" width="14.7109375" style="2" customWidth="1"/>
    <col min="6406" max="6406" width="13.7109375" style="2" customWidth="1"/>
    <col min="6407" max="6407" width="12.7109375" style="2" bestFit="1" customWidth="1"/>
    <col min="6408" max="6408" width="9.7109375" style="2" bestFit="1" customWidth="1"/>
    <col min="6409" max="6409" width="11.42578125" style="2" customWidth="1"/>
    <col min="6410" max="6410" width="11.5703125" style="2" bestFit="1" customWidth="1"/>
    <col min="6411" max="6648" width="9.140625" style="2"/>
    <col min="6649" max="6649" width="6.7109375" style="2" bestFit="1" customWidth="1"/>
    <col min="6650" max="6650" width="74.5703125" style="2" customWidth="1"/>
    <col min="6651" max="6651" width="12.7109375" style="2" bestFit="1" customWidth="1"/>
    <col min="6652" max="6652" width="11.28515625" style="2" customWidth="1"/>
    <col min="6653" max="6653" width="15" style="2" customWidth="1"/>
    <col min="6654" max="6654" width="13.85546875" style="2" customWidth="1"/>
    <col min="6655" max="6655" width="12.7109375" style="2" bestFit="1" customWidth="1"/>
    <col min="6656" max="6656" width="9.7109375" style="2" bestFit="1" customWidth="1"/>
    <col min="6657" max="6657" width="11.140625" style="2" customWidth="1"/>
    <col min="6658" max="6658" width="13.140625" style="2" customWidth="1"/>
    <col min="6659" max="6659" width="12.7109375" style="2" bestFit="1" customWidth="1"/>
    <col min="6660" max="6660" width="11.5703125" style="2" customWidth="1"/>
    <col min="6661" max="6661" width="14.7109375" style="2" customWidth="1"/>
    <col min="6662" max="6662" width="13.7109375" style="2" customWidth="1"/>
    <col min="6663" max="6663" width="12.7109375" style="2" bestFit="1" customWidth="1"/>
    <col min="6664" max="6664" width="9.7109375" style="2" bestFit="1" customWidth="1"/>
    <col min="6665" max="6665" width="11.42578125" style="2" customWidth="1"/>
    <col min="6666" max="6666" width="11.5703125" style="2" bestFit="1" customWidth="1"/>
    <col min="6667" max="6904" width="9.140625" style="2"/>
    <col min="6905" max="6905" width="6.7109375" style="2" bestFit="1" customWidth="1"/>
    <col min="6906" max="6906" width="74.5703125" style="2" customWidth="1"/>
    <col min="6907" max="6907" width="12.7109375" style="2" bestFit="1" customWidth="1"/>
    <col min="6908" max="6908" width="11.28515625" style="2" customWidth="1"/>
    <col min="6909" max="6909" width="15" style="2" customWidth="1"/>
    <col min="6910" max="6910" width="13.85546875" style="2" customWidth="1"/>
    <col min="6911" max="6911" width="12.7109375" style="2" bestFit="1" customWidth="1"/>
    <col min="6912" max="6912" width="9.7109375" style="2" bestFit="1" customWidth="1"/>
    <col min="6913" max="6913" width="11.140625" style="2" customWidth="1"/>
    <col min="6914" max="6914" width="13.140625" style="2" customWidth="1"/>
    <col min="6915" max="6915" width="12.7109375" style="2" bestFit="1" customWidth="1"/>
    <col min="6916" max="6916" width="11.5703125" style="2" customWidth="1"/>
    <col min="6917" max="6917" width="14.7109375" style="2" customWidth="1"/>
    <col min="6918" max="6918" width="13.7109375" style="2" customWidth="1"/>
    <col min="6919" max="6919" width="12.7109375" style="2" bestFit="1" customWidth="1"/>
    <col min="6920" max="6920" width="9.7109375" style="2" bestFit="1" customWidth="1"/>
    <col min="6921" max="6921" width="11.42578125" style="2" customWidth="1"/>
    <col min="6922" max="6922" width="11.5703125" style="2" bestFit="1" customWidth="1"/>
    <col min="6923" max="7160" width="9.140625" style="2"/>
    <col min="7161" max="7161" width="6.7109375" style="2" bestFit="1" customWidth="1"/>
    <col min="7162" max="7162" width="74.5703125" style="2" customWidth="1"/>
    <col min="7163" max="7163" width="12.7109375" style="2" bestFit="1" customWidth="1"/>
    <col min="7164" max="7164" width="11.28515625" style="2" customWidth="1"/>
    <col min="7165" max="7165" width="15" style="2" customWidth="1"/>
    <col min="7166" max="7166" width="13.85546875" style="2" customWidth="1"/>
    <col min="7167" max="7167" width="12.7109375" style="2" bestFit="1" customWidth="1"/>
    <col min="7168" max="7168" width="9.7109375" style="2" bestFit="1" customWidth="1"/>
    <col min="7169" max="7169" width="11.140625" style="2" customWidth="1"/>
    <col min="7170" max="7170" width="13.140625" style="2" customWidth="1"/>
    <col min="7171" max="7171" width="12.7109375" style="2" bestFit="1" customWidth="1"/>
    <col min="7172" max="7172" width="11.5703125" style="2" customWidth="1"/>
    <col min="7173" max="7173" width="14.7109375" style="2" customWidth="1"/>
    <col min="7174" max="7174" width="13.7109375" style="2" customWidth="1"/>
    <col min="7175" max="7175" width="12.7109375" style="2" bestFit="1" customWidth="1"/>
    <col min="7176" max="7176" width="9.7109375" style="2" bestFit="1" customWidth="1"/>
    <col min="7177" max="7177" width="11.42578125" style="2" customWidth="1"/>
    <col min="7178" max="7178" width="11.5703125" style="2" bestFit="1" customWidth="1"/>
    <col min="7179" max="7416" width="9.140625" style="2"/>
    <col min="7417" max="7417" width="6.7109375" style="2" bestFit="1" customWidth="1"/>
    <col min="7418" max="7418" width="74.5703125" style="2" customWidth="1"/>
    <col min="7419" max="7419" width="12.7109375" style="2" bestFit="1" customWidth="1"/>
    <col min="7420" max="7420" width="11.28515625" style="2" customWidth="1"/>
    <col min="7421" max="7421" width="15" style="2" customWidth="1"/>
    <col min="7422" max="7422" width="13.85546875" style="2" customWidth="1"/>
    <col min="7423" max="7423" width="12.7109375" style="2" bestFit="1" customWidth="1"/>
    <col min="7424" max="7424" width="9.7109375" style="2" bestFit="1" customWidth="1"/>
    <col min="7425" max="7425" width="11.140625" style="2" customWidth="1"/>
    <col min="7426" max="7426" width="13.140625" style="2" customWidth="1"/>
    <col min="7427" max="7427" width="12.7109375" style="2" bestFit="1" customWidth="1"/>
    <col min="7428" max="7428" width="11.5703125" style="2" customWidth="1"/>
    <col min="7429" max="7429" width="14.7109375" style="2" customWidth="1"/>
    <col min="7430" max="7430" width="13.7109375" style="2" customWidth="1"/>
    <col min="7431" max="7431" width="12.7109375" style="2" bestFit="1" customWidth="1"/>
    <col min="7432" max="7432" width="9.7109375" style="2" bestFit="1" customWidth="1"/>
    <col min="7433" max="7433" width="11.42578125" style="2" customWidth="1"/>
    <col min="7434" max="7434" width="11.5703125" style="2" bestFit="1" customWidth="1"/>
    <col min="7435" max="7672" width="9.140625" style="2"/>
    <col min="7673" max="7673" width="6.7109375" style="2" bestFit="1" customWidth="1"/>
    <col min="7674" max="7674" width="74.5703125" style="2" customWidth="1"/>
    <col min="7675" max="7675" width="12.7109375" style="2" bestFit="1" customWidth="1"/>
    <col min="7676" max="7676" width="11.28515625" style="2" customWidth="1"/>
    <col min="7677" max="7677" width="15" style="2" customWidth="1"/>
    <col min="7678" max="7678" width="13.85546875" style="2" customWidth="1"/>
    <col min="7679" max="7679" width="12.7109375" style="2" bestFit="1" customWidth="1"/>
    <col min="7680" max="7680" width="9.7109375" style="2" bestFit="1" customWidth="1"/>
    <col min="7681" max="7681" width="11.140625" style="2" customWidth="1"/>
    <col min="7682" max="7682" width="13.140625" style="2" customWidth="1"/>
    <col min="7683" max="7683" width="12.7109375" style="2" bestFit="1" customWidth="1"/>
    <col min="7684" max="7684" width="11.5703125" style="2" customWidth="1"/>
    <col min="7685" max="7685" width="14.7109375" style="2" customWidth="1"/>
    <col min="7686" max="7686" width="13.7109375" style="2" customWidth="1"/>
    <col min="7687" max="7687" width="12.7109375" style="2" bestFit="1" customWidth="1"/>
    <col min="7688" max="7688" width="9.7109375" style="2" bestFit="1" customWidth="1"/>
    <col min="7689" max="7689" width="11.42578125" style="2" customWidth="1"/>
    <col min="7690" max="7690" width="11.5703125" style="2" bestFit="1" customWidth="1"/>
    <col min="7691" max="7928" width="9.140625" style="2"/>
    <col min="7929" max="7929" width="6.7109375" style="2" bestFit="1" customWidth="1"/>
    <col min="7930" max="7930" width="74.5703125" style="2" customWidth="1"/>
    <col min="7931" max="7931" width="12.7109375" style="2" bestFit="1" customWidth="1"/>
    <col min="7932" max="7932" width="11.28515625" style="2" customWidth="1"/>
    <col min="7933" max="7933" width="15" style="2" customWidth="1"/>
    <col min="7934" max="7934" width="13.85546875" style="2" customWidth="1"/>
    <col min="7935" max="7935" width="12.7109375" style="2" bestFit="1" customWidth="1"/>
    <col min="7936" max="7936" width="9.7109375" style="2" bestFit="1" customWidth="1"/>
    <col min="7937" max="7937" width="11.140625" style="2" customWidth="1"/>
    <col min="7938" max="7938" width="13.140625" style="2" customWidth="1"/>
    <col min="7939" max="7939" width="12.7109375" style="2" bestFit="1" customWidth="1"/>
    <col min="7940" max="7940" width="11.5703125" style="2" customWidth="1"/>
    <col min="7941" max="7941" width="14.7109375" style="2" customWidth="1"/>
    <col min="7942" max="7942" width="13.7109375" style="2" customWidth="1"/>
    <col min="7943" max="7943" width="12.7109375" style="2" bestFit="1" customWidth="1"/>
    <col min="7944" max="7944" width="9.7109375" style="2" bestFit="1" customWidth="1"/>
    <col min="7945" max="7945" width="11.42578125" style="2" customWidth="1"/>
    <col min="7946" max="7946" width="11.5703125" style="2" bestFit="1" customWidth="1"/>
    <col min="7947" max="8184" width="9.140625" style="2"/>
    <col min="8185" max="8185" width="6.7109375" style="2" bestFit="1" customWidth="1"/>
    <col min="8186" max="8186" width="74.5703125" style="2" customWidth="1"/>
    <col min="8187" max="8187" width="12.7109375" style="2" bestFit="1" customWidth="1"/>
    <col min="8188" max="8188" width="11.28515625" style="2" customWidth="1"/>
    <col min="8189" max="8189" width="15" style="2" customWidth="1"/>
    <col min="8190" max="8190" width="13.85546875" style="2" customWidth="1"/>
    <col min="8191" max="8191" width="12.7109375" style="2" bestFit="1" customWidth="1"/>
    <col min="8192" max="8192" width="9.7109375" style="2" bestFit="1" customWidth="1"/>
    <col min="8193" max="8193" width="11.140625" style="2" customWidth="1"/>
    <col min="8194" max="8194" width="13.140625" style="2" customWidth="1"/>
    <col min="8195" max="8195" width="12.7109375" style="2" bestFit="1" customWidth="1"/>
    <col min="8196" max="8196" width="11.5703125" style="2" customWidth="1"/>
    <col min="8197" max="8197" width="14.7109375" style="2" customWidth="1"/>
    <col min="8198" max="8198" width="13.7109375" style="2" customWidth="1"/>
    <col min="8199" max="8199" width="12.7109375" style="2" bestFit="1" customWidth="1"/>
    <col min="8200" max="8200" width="9.7109375" style="2" bestFit="1" customWidth="1"/>
    <col min="8201" max="8201" width="11.42578125" style="2" customWidth="1"/>
    <col min="8202" max="8202" width="11.5703125" style="2" bestFit="1" customWidth="1"/>
    <col min="8203" max="8440" width="9.140625" style="2"/>
    <col min="8441" max="8441" width="6.7109375" style="2" bestFit="1" customWidth="1"/>
    <col min="8442" max="8442" width="74.5703125" style="2" customWidth="1"/>
    <col min="8443" max="8443" width="12.7109375" style="2" bestFit="1" customWidth="1"/>
    <col min="8444" max="8444" width="11.28515625" style="2" customWidth="1"/>
    <col min="8445" max="8445" width="15" style="2" customWidth="1"/>
    <col min="8446" max="8446" width="13.85546875" style="2" customWidth="1"/>
    <col min="8447" max="8447" width="12.7109375" style="2" bestFit="1" customWidth="1"/>
    <col min="8448" max="8448" width="9.7109375" style="2" bestFit="1" customWidth="1"/>
    <col min="8449" max="8449" width="11.140625" style="2" customWidth="1"/>
    <col min="8450" max="8450" width="13.140625" style="2" customWidth="1"/>
    <col min="8451" max="8451" width="12.7109375" style="2" bestFit="1" customWidth="1"/>
    <col min="8452" max="8452" width="11.5703125" style="2" customWidth="1"/>
    <col min="8453" max="8453" width="14.7109375" style="2" customWidth="1"/>
    <col min="8454" max="8454" width="13.7109375" style="2" customWidth="1"/>
    <col min="8455" max="8455" width="12.7109375" style="2" bestFit="1" customWidth="1"/>
    <col min="8456" max="8456" width="9.7109375" style="2" bestFit="1" customWidth="1"/>
    <col min="8457" max="8457" width="11.42578125" style="2" customWidth="1"/>
    <col min="8458" max="8458" width="11.5703125" style="2" bestFit="1" customWidth="1"/>
    <col min="8459" max="8696" width="9.140625" style="2"/>
    <col min="8697" max="8697" width="6.7109375" style="2" bestFit="1" customWidth="1"/>
    <col min="8698" max="8698" width="74.5703125" style="2" customWidth="1"/>
    <col min="8699" max="8699" width="12.7109375" style="2" bestFit="1" customWidth="1"/>
    <col min="8700" max="8700" width="11.28515625" style="2" customWidth="1"/>
    <col min="8701" max="8701" width="15" style="2" customWidth="1"/>
    <col min="8702" max="8702" width="13.85546875" style="2" customWidth="1"/>
    <col min="8703" max="8703" width="12.7109375" style="2" bestFit="1" customWidth="1"/>
    <col min="8704" max="8704" width="9.7109375" style="2" bestFit="1" customWidth="1"/>
    <col min="8705" max="8705" width="11.140625" style="2" customWidth="1"/>
    <col min="8706" max="8706" width="13.140625" style="2" customWidth="1"/>
    <col min="8707" max="8707" width="12.7109375" style="2" bestFit="1" customWidth="1"/>
    <col min="8708" max="8708" width="11.5703125" style="2" customWidth="1"/>
    <col min="8709" max="8709" width="14.7109375" style="2" customWidth="1"/>
    <col min="8710" max="8710" width="13.7109375" style="2" customWidth="1"/>
    <col min="8711" max="8711" width="12.7109375" style="2" bestFit="1" customWidth="1"/>
    <col min="8712" max="8712" width="9.7109375" style="2" bestFit="1" customWidth="1"/>
    <col min="8713" max="8713" width="11.42578125" style="2" customWidth="1"/>
    <col min="8714" max="8714" width="11.5703125" style="2" bestFit="1" customWidth="1"/>
    <col min="8715" max="8952" width="9.140625" style="2"/>
    <col min="8953" max="8953" width="6.7109375" style="2" bestFit="1" customWidth="1"/>
    <col min="8954" max="8954" width="74.5703125" style="2" customWidth="1"/>
    <col min="8955" max="8955" width="12.7109375" style="2" bestFit="1" customWidth="1"/>
    <col min="8956" max="8956" width="11.28515625" style="2" customWidth="1"/>
    <col min="8957" max="8957" width="15" style="2" customWidth="1"/>
    <col min="8958" max="8958" width="13.85546875" style="2" customWidth="1"/>
    <col min="8959" max="8959" width="12.7109375" style="2" bestFit="1" customWidth="1"/>
    <col min="8960" max="8960" width="9.7109375" style="2" bestFit="1" customWidth="1"/>
    <col min="8961" max="8961" width="11.140625" style="2" customWidth="1"/>
    <col min="8962" max="8962" width="13.140625" style="2" customWidth="1"/>
    <col min="8963" max="8963" width="12.7109375" style="2" bestFit="1" customWidth="1"/>
    <col min="8964" max="8964" width="11.5703125" style="2" customWidth="1"/>
    <col min="8965" max="8965" width="14.7109375" style="2" customWidth="1"/>
    <col min="8966" max="8966" width="13.7109375" style="2" customWidth="1"/>
    <col min="8967" max="8967" width="12.7109375" style="2" bestFit="1" customWidth="1"/>
    <col min="8968" max="8968" width="9.7109375" style="2" bestFit="1" customWidth="1"/>
    <col min="8969" max="8969" width="11.42578125" style="2" customWidth="1"/>
    <col min="8970" max="8970" width="11.5703125" style="2" bestFit="1" customWidth="1"/>
    <col min="8971" max="9208" width="9.140625" style="2"/>
    <col min="9209" max="9209" width="6.7109375" style="2" bestFit="1" customWidth="1"/>
    <col min="9210" max="9210" width="74.5703125" style="2" customWidth="1"/>
    <col min="9211" max="9211" width="12.7109375" style="2" bestFit="1" customWidth="1"/>
    <col min="9212" max="9212" width="11.28515625" style="2" customWidth="1"/>
    <col min="9213" max="9213" width="15" style="2" customWidth="1"/>
    <col min="9214" max="9214" width="13.85546875" style="2" customWidth="1"/>
    <col min="9215" max="9215" width="12.7109375" style="2" bestFit="1" customWidth="1"/>
    <col min="9216" max="9216" width="9.7109375" style="2" bestFit="1" customWidth="1"/>
    <col min="9217" max="9217" width="11.140625" style="2" customWidth="1"/>
    <col min="9218" max="9218" width="13.140625" style="2" customWidth="1"/>
    <col min="9219" max="9219" width="12.7109375" style="2" bestFit="1" customWidth="1"/>
    <col min="9220" max="9220" width="11.5703125" style="2" customWidth="1"/>
    <col min="9221" max="9221" width="14.7109375" style="2" customWidth="1"/>
    <col min="9222" max="9222" width="13.7109375" style="2" customWidth="1"/>
    <col min="9223" max="9223" width="12.7109375" style="2" bestFit="1" customWidth="1"/>
    <col min="9224" max="9224" width="9.7109375" style="2" bestFit="1" customWidth="1"/>
    <col min="9225" max="9225" width="11.42578125" style="2" customWidth="1"/>
    <col min="9226" max="9226" width="11.5703125" style="2" bestFit="1" customWidth="1"/>
    <col min="9227" max="9464" width="9.140625" style="2"/>
    <col min="9465" max="9465" width="6.7109375" style="2" bestFit="1" customWidth="1"/>
    <col min="9466" max="9466" width="74.5703125" style="2" customWidth="1"/>
    <col min="9467" max="9467" width="12.7109375" style="2" bestFit="1" customWidth="1"/>
    <col min="9468" max="9468" width="11.28515625" style="2" customWidth="1"/>
    <col min="9469" max="9469" width="15" style="2" customWidth="1"/>
    <col min="9470" max="9470" width="13.85546875" style="2" customWidth="1"/>
    <col min="9471" max="9471" width="12.7109375" style="2" bestFit="1" customWidth="1"/>
    <col min="9472" max="9472" width="9.7109375" style="2" bestFit="1" customWidth="1"/>
    <col min="9473" max="9473" width="11.140625" style="2" customWidth="1"/>
    <col min="9474" max="9474" width="13.140625" style="2" customWidth="1"/>
    <col min="9475" max="9475" width="12.7109375" style="2" bestFit="1" customWidth="1"/>
    <col min="9476" max="9476" width="11.5703125" style="2" customWidth="1"/>
    <col min="9477" max="9477" width="14.7109375" style="2" customWidth="1"/>
    <col min="9478" max="9478" width="13.7109375" style="2" customWidth="1"/>
    <col min="9479" max="9479" width="12.7109375" style="2" bestFit="1" customWidth="1"/>
    <col min="9480" max="9480" width="9.7109375" style="2" bestFit="1" customWidth="1"/>
    <col min="9481" max="9481" width="11.42578125" style="2" customWidth="1"/>
    <col min="9482" max="9482" width="11.5703125" style="2" bestFit="1" customWidth="1"/>
    <col min="9483" max="9720" width="9.140625" style="2"/>
    <col min="9721" max="9721" width="6.7109375" style="2" bestFit="1" customWidth="1"/>
    <col min="9722" max="9722" width="74.5703125" style="2" customWidth="1"/>
    <col min="9723" max="9723" width="12.7109375" style="2" bestFit="1" customWidth="1"/>
    <col min="9724" max="9724" width="11.28515625" style="2" customWidth="1"/>
    <col min="9725" max="9725" width="15" style="2" customWidth="1"/>
    <col min="9726" max="9726" width="13.85546875" style="2" customWidth="1"/>
    <col min="9727" max="9727" width="12.7109375" style="2" bestFit="1" customWidth="1"/>
    <col min="9728" max="9728" width="9.7109375" style="2" bestFit="1" customWidth="1"/>
    <col min="9729" max="9729" width="11.140625" style="2" customWidth="1"/>
    <col min="9730" max="9730" width="13.140625" style="2" customWidth="1"/>
    <col min="9731" max="9731" width="12.7109375" style="2" bestFit="1" customWidth="1"/>
    <col min="9732" max="9732" width="11.5703125" style="2" customWidth="1"/>
    <col min="9733" max="9733" width="14.7109375" style="2" customWidth="1"/>
    <col min="9734" max="9734" width="13.7109375" style="2" customWidth="1"/>
    <col min="9735" max="9735" width="12.7109375" style="2" bestFit="1" customWidth="1"/>
    <col min="9736" max="9736" width="9.7109375" style="2" bestFit="1" customWidth="1"/>
    <col min="9737" max="9737" width="11.42578125" style="2" customWidth="1"/>
    <col min="9738" max="9738" width="11.5703125" style="2" bestFit="1" customWidth="1"/>
    <col min="9739" max="9976" width="9.140625" style="2"/>
    <col min="9977" max="9977" width="6.7109375" style="2" bestFit="1" customWidth="1"/>
    <col min="9978" max="9978" width="74.5703125" style="2" customWidth="1"/>
    <col min="9979" max="9979" width="12.7109375" style="2" bestFit="1" customWidth="1"/>
    <col min="9980" max="9980" width="11.28515625" style="2" customWidth="1"/>
    <col min="9981" max="9981" width="15" style="2" customWidth="1"/>
    <col min="9982" max="9982" width="13.85546875" style="2" customWidth="1"/>
    <col min="9983" max="9983" width="12.7109375" style="2" bestFit="1" customWidth="1"/>
    <col min="9984" max="9984" width="9.7109375" style="2" bestFit="1" customWidth="1"/>
    <col min="9985" max="9985" width="11.140625" style="2" customWidth="1"/>
    <col min="9986" max="9986" width="13.140625" style="2" customWidth="1"/>
    <col min="9987" max="9987" width="12.7109375" style="2" bestFit="1" customWidth="1"/>
    <col min="9988" max="9988" width="11.5703125" style="2" customWidth="1"/>
    <col min="9989" max="9989" width="14.7109375" style="2" customWidth="1"/>
    <col min="9990" max="9990" width="13.7109375" style="2" customWidth="1"/>
    <col min="9991" max="9991" width="12.7109375" style="2" bestFit="1" customWidth="1"/>
    <col min="9992" max="9992" width="9.7109375" style="2" bestFit="1" customWidth="1"/>
    <col min="9993" max="9993" width="11.42578125" style="2" customWidth="1"/>
    <col min="9994" max="9994" width="11.5703125" style="2" bestFit="1" customWidth="1"/>
    <col min="9995" max="10232" width="9.140625" style="2"/>
    <col min="10233" max="10233" width="6.7109375" style="2" bestFit="1" customWidth="1"/>
    <col min="10234" max="10234" width="74.5703125" style="2" customWidth="1"/>
    <col min="10235" max="10235" width="12.7109375" style="2" bestFit="1" customWidth="1"/>
    <col min="10236" max="10236" width="11.28515625" style="2" customWidth="1"/>
    <col min="10237" max="10237" width="15" style="2" customWidth="1"/>
    <col min="10238" max="10238" width="13.85546875" style="2" customWidth="1"/>
    <col min="10239" max="10239" width="12.7109375" style="2" bestFit="1" customWidth="1"/>
    <col min="10240" max="10240" width="9.7109375" style="2" bestFit="1" customWidth="1"/>
    <col min="10241" max="10241" width="11.140625" style="2" customWidth="1"/>
    <col min="10242" max="10242" width="13.140625" style="2" customWidth="1"/>
    <col min="10243" max="10243" width="12.7109375" style="2" bestFit="1" customWidth="1"/>
    <col min="10244" max="10244" width="11.5703125" style="2" customWidth="1"/>
    <col min="10245" max="10245" width="14.7109375" style="2" customWidth="1"/>
    <col min="10246" max="10246" width="13.7109375" style="2" customWidth="1"/>
    <col min="10247" max="10247" width="12.7109375" style="2" bestFit="1" customWidth="1"/>
    <col min="10248" max="10248" width="9.7109375" style="2" bestFit="1" customWidth="1"/>
    <col min="10249" max="10249" width="11.42578125" style="2" customWidth="1"/>
    <col min="10250" max="10250" width="11.5703125" style="2" bestFit="1" customWidth="1"/>
    <col min="10251" max="10488" width="9.140625" style="2"/>
    <col min="10489" max="10489" width="6.7109375" style="2" bestFit="1" customWidth="1"/>
    <col min="10490" max="10490" width="74.5703125" style="2" customWidth="1"/>
    <col min="10491" max="10491" width="12.7109375" style="2" bestFit="1" customWidth="1"/>
    <col min="10492" max="10492" width="11.28515625" style="2" customWidth="1"/>
    <col min="10493" max="10493" width="15" style="2" customWidth="1"/>
    <col min="10494" max="10494" width="13.85546875" style="2" customWidth="1"/>
    <col min="10495" max="10495" width="12.7109375" style="2" bestFit="1" customWidth="1"/>
    <col min="10496" max="10496" width="9.7109375" style="2" bestFit="1" customWidth="1"/>
    <col min="10497" max="10497" width="11.140625" style="2" customWidth="1"/>
    <col min="10498" max="10498" width="13.140625" style="2" customWidth="1"/>
    <col min="10499" max="10499" width="12.7109375" style="2" bestFit="1" customWidth="1"/>
    <col min="10500" max="10500" width="11.5703125" style="2" customWidth="1"/>
    <col min="10501" max="10501" width="14.7109375" style="2" customWidth="1"/>
    <col min="10502" max="10502" width="13.7109375" style="2" customWidth="1"/>
    <col min="10503" max="10503" width="12.7109375" style="2" bestFit="1" customWidth="1"/>
    <col min="10504" max="10504" width="9.7109375" style="2" bestFit="1" customWidth="1"/>
    <col min="10505" max="10505" width="11.42578125" style="2" customWidth="1"/>
    <col min="10506" max="10506" width="11.5703125" style="2" bestFit="1" customWidth="1"/>
    <col min="10507" max="10744" width="9.140625" style="2"/>
    <col min="10745" max="10745" width="6.7109375" style="2" bestFit="1" customWidth="1"/>
    <col min="10746" max="10746" width="74.5703125" style="2" customWidth="1"/>
    <col min="10747" max="10747" width="12.7109375" style="2" bestFit="1" customWidth="1"/>
    <col min="10748" max="10748" width="11.28515625" style="2" customWidth="1"/>
    <col min="10749" max="10749" width="15" style="2" customWidth="1"/>
    <col min="10750" max="10750" width="13.85546875" style="2" customWidth="1"/>
    <col min="10751" max="10751" width="12.7109375" style="2" bestFit="1" customWidth="1"/>
    <col min="10752" max="10752" width="9.7109375" style="2" bestFit="1" customWidth="1"/>
    <col min="10753" max="10753" width="11.140625" style="2" customWidth="1"/>
    <col min="10754" max="10754" width="13.140625" style="2" customWidth="1"/>
    <col min="10755" max="10755" width="12.7109375" style="2" bestFit="1" customWidth="1"/>
    <col min="10756" max="10756" width="11.5703125" style="2" customWidth="1"/>
    <col min="10757" max="10757" width="14.7109375" style="2" customWidth="1"/>
    <col min="10758" max="10758" width="13.7109375" style="2" customWidth="1"/>
    <col min="10759" max="10759" width="12.7109375" style="2" bestFit="1" customWidth="1"/>
    <col min="10760" max="10760" width="9.7109375" style="2" bestFit="1" customWidth="1"/>
    <col min="10761" max="10761" width="11.42578125" style="2" customWidth="1"/>
    <col min="10762" max="10762" width="11.5703125" style="2" bestFit="1" customWidth="1"/>
    <col min="10763" max="11000" width="9.140625" style="2"/>
    <col min="11001" max="11001" width="6.7109375" style="2" bestFit="1" customWidth="1"/>
    <col min="11002" max="11002" width="74.5703125" style="2" customWidth="1"/>
    <col min="11003" max="11003" width="12.7109375" style="2" bestFit="1" customWidth="1"/>
    <col min="11004" max="11004" width="11.28515625" style="2" customWidth="1"/>
    <col min="11005" max="11005" width="15" style="2" customWidth="1"/>
    <col min="11006" max="11006" width="13.85546875" style="2" customWidth="1"/>
    <col min="11007" max="11007" width="12.7109375" style="2" bestFit="1" customWidth="1"/>
    <col min="11008" max="11008" width="9.7109375" style="2" bestFit="1" customWidth="1"/>
    <col min="11009" max="11009" width="11.140625" style="2" customWidth="1"/>
    <col min="11010" max="11010" width="13.140625" style="2" customWidth="1"/>
    <col min="11011" max="11011" width="12.7109375" style="2" bestFit="1" customWidth="1"/>
    <col min="11012" max="11012" width="11.5703125" style="2" customWidth="1"/>
    <col min="11013" max="11013" width="14.7109375" style="2" customWidth="1"/>
    <col min="11014" max="11014" width="13.7109375" style="2" customWidth="1"/>
    <col min="11015" max="11015" width="12.7109375" style="2" bestFit="1" customWidth="1"/>
    <col min="11016" max="11016" width="9.7109375" style="2" bestFit="1" customWidth="1"/>
    <col min="11017" max="11017" width="11.42578125" style="2" customWidth="1"/>
    <col min="11018" max="11018" width="11.5703125" style="2" bestFit="1" customWidth="1"/>
    <col min="11019" max="11256" width="9.140625" style="2"/>
    <col min="11257" max="11257" width="6.7109375" style="2" bestFit="1" customWidth="1"/>
    <col min="11258" max="11258" width="74.5703125" style="2" customWidth="1"/>
    <col min="11259" max="11259" width="12.7109375" style="2" bestFit="1" customWidth="1"/>
    <col min="11260" max="11260" width="11.28515625" style="2" customWidth="1"/>
    <col min="11261" max="11261" width="15" style="2" customWidth="1"/>
    <col min="11262" max="11262" width="13.85546875" style="2" customWidth="1"/>
    <col min="11263" max="11263" width="12.7109375" style="2" bestFit="1" customWidth="1"/>
    <col min="11264" max="11264" width="9.7109375" style="2" bestFit="1" customWidth="1"/>
    <col min="11265" max="11265" width="11.140625" style="2" customWidth="1"/>
    <col min="11266" max="11266" width="13.140625" style="2" customWidth="1"/>
    <col min="11267" max="11267" width="12.7109375" style="2" bestFit="1" customWidth="1"/>
    <col min="11268" max="11268" width="11.5703125" style="2" customWidth="1"/>
    <col min="11269" max="11269" width="14.7109375" style="2" customWidth="1"/>
    <col min="11270" max="11270" width="13.7109375" style="2" customWidth="1"/>
    <col min="11271" max="11271" width="12.7109375" style="2" bestFit="1" customWidth="1"/>
    <col min="11272" max="11272" width="9.7109375" style="2" bestFit="1" customWidth="1"/>
    <col min="11273" max="11273" width="11.42578125" style="2" customWidth="1"/>
    <col min="11274" max="11274" width="11.5703125" style="2" bestFit="1" customWidth="1"/>
    <col min="11275" max="11512" width="9.140625" style="2"/>
    <col min="11513" max="11513" width="6.7109375" style="2" bestFit="1" customWidth="1"/>
    <col min="11514" max="11514" width="74.5703125" style="2" customWidth="1"/>
    <col min="11515" max="11515" width="12.7109375" style="2" bestFit="1" customWidth="1"/>
    <col min="11516" max="11516" width="11.28515625" style="2" customWidth="1"/>
    <col min="11517" max="11517" width="15" style="2" customWidth="1"/>
    <col min="11518" max="11518" width="13.85546875" style="2" customWidth="1"/>
    <col min="11519" max="11519" width="12.7109375" style="2" bestFit="1" customWidth="1"/>
    <col min="11520" max="11520" width="9.7109375" style="2" bestFit="1" customWidth="1"/>
    <col min="11521" max="11521" width="11.140625" style="2" customWidth="1"/>
    <col min="11522" max="11522" width="13.140625" style="2" customWidth="1"/>
    <col min="11523" max="11523" width="12.7109375" style="2" bestFit="1" customWidth="1"/>
    <col min="11524" max="11524" width="11.5703125" style="2" customWidth="1"/>
    <col min="11525" max="11525" width="14.7109375" style="2" customWidth="1"/>
    <col min="11526" max="11526" width="13.7109375" style="2" customWidth="1"/>
    <col min="11527" max="11527" width="12.7109375" style="2" bestFit="1" customWidth="1"/>
    <col min="11528" max="11528" width="9.7109375" style="2" bestFit="1" customWidth="1"/>
    <col min="11529" max="11529" width="11.42578125" style="2" customWidth="1"/>
    <col min="11530" max="11530" width="11.5703125" style="2" bestFit="1" customWidth="1"/>
    <col min="11531" max="11768" width="9.140625" style="2"/>
    <col min="11769" max="11769" width="6.7109375" style="2" bestFit="1" customWidth="1"/>
    <col min="11770" max="11770" width="74.5703125" style="2" customWidth="1"/>
    <col min="11771" max="11771" width="12.7109375" style="2" bestFit="1" customWidth="1"/>
    <col min="11772" max="11772" width="11.28515625" style="2" customWidth="1"/>
    <col min="11773" max="11773" width="15" style="2" customWidth="1"/>
    <col min="11774" max="11774" width="13.85546875" style="2" customWidth="1"/>
    <col min="11775" max="11775" width="12.7109375" style="2" bestFit="1" customWidth="1"/>
    <col min="11776" max="11776" width="9.7109375" style="2" bestFit="1" customWidth="1"/>
    <col min="11777" max="11777" width="11.140625" style="2" customWidth="1"/>
    <col min="11778" max="11778" width="13.140625" style="2" customWidth="1"/>
    <col min="11779" max="11779" width="12.7109375" style="2" bestFit="1" customWidth="1"/>
    <col min="11780" max="11780" width="11.5703125" style="2" customWidth="1"/>
    <col min="11781" max="11781" width="14.7109375" style="2" customWidth="1"/>
    <col min="11782" max="11782" width="13.7109375" style="2" customWidth="1"/>
    <col min="11783" max="11783" width="12.7109375" style="2" bestFit="1" customWidth="1"/>
    <col min="11784" max="11784" width="9.7109375" style="2" bestFit="1" customWidth="1"/>
    <col min="11785" max="11785" width="11.42578125" style="2" customWidth="1"/>
    <col min="11786" max="11786" width="11.5703125" style="2" bestFit="1" customWidth="1"/>
    <col min="11787" max="12024" width="9.140625" style="2"/>
    <col min="12025" max="12025" width="6.7109375" style="2" bestFit="1" customWidth="1"/>
    <col min="12026" max="12026" width="74.5703125" style="2" customWidth="1"/>
    <col min="12027" max="12027" width="12.7109375" style="2" bestFit="1" customWidth="1"/>
    <col min="12028" max="12028" width="11.28515625" style="2" customWidth="1"/>
    <col min="12029" max="12029" width="15" style="2" customWidth="1"/>
    <col min="12030" max="12030" width="13.85546875" style="2" customWidth="1"/>
    <col min="12031" max="12031" width="12.7109375" style="2" bestFit="1" customWidth="1"/>
    <col min="12032" max="12032" width="9.7109375" style="2" bestFit="1" customWidth="1"/>
    <col min="12033" max="12033" width="11.140625" style="2" customWidth="1"/>
    <col min="12034" max="12034" width="13.140625" style="2" customWidth="1"/>
    <col min="12035" max="12035" width="12.7109375" style="2" bestFit="1" customWidth="1"/>
    <col min="12036" max="12036" width="11.5703125" style="2" customWidth="1"/>
    <col min="12037" max="12037" width="14.7109375" style="2" customWidth="1"/>
    <col min="12038" max="12038" width="13.7109375" style="2" customWidth="1"/>
    <col min="12039" max="12039" width="12.7109375" style="2" bestFit="1" customWidth="1"/>
    <col min="12040" max="12040" width="9.7109375" style="2" bestFit="1" customWidth="1"/>
    <col min="12041" max="12041" width="11.42578125" style="2" customWidth="1"/>
    <col min="12042" max="12042" width="11.5703125" style="2" bestFit="1" customWidth="1"/>
    <col min="12043" max="12280" width="9.140625" style="2"/>
    <col min="12281" max="12281" width="6.7109375" style="2" bestFit="1" customWidth="1"/>
    <col min="12282" max="12282" width="74.5703125" style="2" customWidth="1"/>
    <col min="12283" max="12283" width="12.7109375" style="2" bestFit="1" customWidth="1"/>
    <col min="12284" max="12284" width="11.28515625" style="2" customWidth="1"/>
    <col min="12285" max="12285" width="15" style="2" customWidth="1"/>
    <col min="12286" max="12286" width="13.85546875" style="2" customWidth="1"/>
    <col min="12287" max="12287" width="12.7109375" style="2" bestFit="1" customWidth="1"/>
    <col min="12288" max="12288" width="9.7109375" style="2" bestFit="1" customWidth="1"/>
    <col min="12289" max="12289" width="11.140625" style="2" customWidth="1"/>
    <col min="12290" max="12290" width="13.140625" style="2" customWidth="1"/>
    <col min="12291" max="12291" width="12.7109375" style="2" bestFit="1" customWidth="1"/>
    <col min="12292" max="12292" width="11.5703125" style="2" customWidth="1"/>
    <col min="12293" max="12293" width="14.7109375" style="2" customWidth="1"/>
    <col min="12294" max="12294" width="13.7109375" style="2" customWidth="1"/>
    <col min="12295" max="12295" width="12.7109375" style="2" bestFit="1" customWidth="1"/>
    <col min="12296" max="12296" width="9.7109375" style="2" bestFit="1" customWidth="1"/>
    <col min="12297" max="12297" width="11.42578125" style="2" customWidth="1"/>
    <col min="12298" max="12298" width="11.5703125" style="2" bestFit="1" customWidth="1"/>
    <col min="12299" max="12536" width="9.140625" style="2"/>
    <col min="12537" max="12537" width="6.7109375" style="2" bestFit="1" customWidth="1"/>
    <col min="12538" max="12538" width="74.5703125" style="2" customWidth="1"/>
    <col min="12539" max="12539" width="12.7109375" style="2" bestFit="1" customWidth="1"/>
    <col min="12540" max="12540" width="11.28515625" style="2" customWidth="1"/>
    <col min="12541" max="12541" width="15" style="2" customWidth="1"/>
    <col min="12542" max="12542" width="13.85546875" style="2" customWidth="1"/>
    <col min="12543" max="12543" width="12.7109375" style="2" bestFit="1" customWidth="1"/>
    <col min="12544" max="12544" width="9.7109375" style="2" bestFit="1" customWidth="1"/>
    <col min="12545" max="12545" width="11.140625" style="2" customWidth="1"/>
    <col min="12546" max="12546" width="13.140625" style="2" customWidth="1"/>
    <col min="12547" max="12547" width="12.7109375" style="2" bestFit="1" customWidth="1"/>
    <col min="12548" max="12548" width="11.5703125" style="2" customWidth="1"/>
    <col min="12549" max="12549" width="14.7109375" style="2" customWidth="1"/>
    <col min="12550" max="12550" width="13.7109375" style="2" customWidth="1"/>
    <col min="12551" max="12551" width="12.7109375" style="2" bestFit="1" customWidth="1"/>
    <col min="12552" max="12552" width="9.7109375" style="2" bestFit="1" customWidth="1"/>
    <col min="12553" max="12553" width="11.42578125" style="2" customWidth="1"/>
    <col min="12554" max="12554" width="11.5703125" style="2" bestFit="1" customWidth="1"/>
    <col min="12555" max="12792" width="9.140625" style="2"/>
    <col min="12793" max="12793" width="6.7109375" style="2" bestFit="1" customWidth="1"/>
    <col min="12794" max="12794" width="74.5703125" style="2" customWidth="1"/>
    <col min="12795" max="12795" width="12.7109375" style="2" bestFit="1" customWidth="1"/>
    <col min="12796" max="12796" width="11.28515625" style="2" customWidth="1"/>
    <col min="12797" max="12797" width="15" style="2" customWidth="1"/>
    <col min="12798" max="12798" width="13.85546875" style="2" customWidth="1"/>
    <col min="12799" max="12799" width="12.7109375" style="2" bestFit="1" customWidth="1"/>
    <col min="12800" max="12800" width="9.7109375" style="2" bestFit="1" customWidth="1"/>
    <col min="12801" max="12801" width="11.140625" style="2" customWidth="1"/>
    <col min="12802" max="12802" width="13.140625" style="2" customWidth="1"/>
    <col min="12803" max="12803" width="12.7109375" style="2" bestFit="1" customWidth="1"/>
    <col min="12804" max="12804" width="11.5703125" style="2" customWidth="1"/>
    <col min="12805" max="12805" width="14.7109375" style="2" customWidth="1"/>
    <col min="12806" max="12806" width="13.7109375" style="2" customWidth="1"/>
    <col min="12807" max="12807" width="12.7109375" style="2" bestFit="1" customWidth="1"/>
    <col min="12808" max="12808" width="9.7109375" style="2" bestFit="1" customWidth="1"/>
    <col min="12809" max="12809" width="11.42578125" style="2" customWidth="1"/>
    <col min="12810" max="12810" width="11.5703125" style="2" bestFit="1" customWidth="1"/>
    <col min="12811" max="13048" width="9.140625" style="2"/>
    <col min="13049" max="13049" width="6.7109375" style="2" bestFit="1" customWidth="1"/>
    <col min="13050" max="13050" width="74.5703125" style="2" customWidth="1"/>
    <col min="13051" max="13051" width="12.7109375" style="2" bestFit="1" customWidth="1"/>
    <col min="13052" max="13052" width="11.28515625" style="2" customWidth="1"/>
    <col min="13053" max="13053" width="15" style="2" customWidth="1"/>
    <col min="13054" max="13054" width="13.85546875" style="2" customWidth="1"/>
    <col min="13055" max="13055" width="12.7109375" style="2" bestFit="1" customWidth="1"/>
    <col min="13056" max="13056" width="9.7109375" style="2" bestFit="1" customWidth="1"/>
    <col min="13057" max="13057" width="11.140625" style="2" customWidth="1"/>
    <col min="13058" max="13058" width="13.140625" style="2" customWidth="1"/>
    <col min="13059" max="13059" width="12.7109375" style="2" bestFit="1" customWidth="1"/>
    <col min="13060" max="13060" width="11.5703125" style="2" customWidth="1"/>
    <col min="13061" max="13061" width="14.7109375" style="2" customWidth="1"/>
    <col min="13062" max="13062" width="13.7109375" style="2" customWidth="1"/>
    <col min="13063" max="13063" width="12.7109375" style="2" bestFit="1" customWidth="1"/>
    <col min="13064" max="13064" width="9.7109375" style="2" bestFit="1" customWidth="1"/>
    <col min="13065" max="13065" width="11.42578125" style="2" customWidth="1"/>
    <col min="13066" max="13066" width="11.5703125" style="2" bestFit="1" customWidth="1"/>
    <col min="13067" max="13304" width="9.140625" style="2"/>
    <col min="13305" max="13305" width="6.7109375" style="2" bestFit="1" customWidth="1"/>
    <col min="13306" max="13306" width="74.5703125" style="2" customWidth="1"/>
    <col min="13307" max="13307" width="12.7109375" style="2" bestFit="1" customWidth="1"/>
    <col min="13308" max="13308" width="11.28515625" style="2" customWidth="1"/>
    <col min="13309" max="13309" width="15" style="2" customWidth="1"/>
    <col min="13310" max="13310" width="13.85546875" style="2" customWidth="1"/>
    <col min="13311" max="13311" width="12.7109375" style="2" bestFit="1" customWidth="1"/>
    <col min="13312" max="13312" width="9.7109375" style="2" bestFit="1" customWidth="1"/>
    <col min="13313" max="13313" width="11.140625" style="2" customWidth="1"/>
    <col min="13314" max="13314" width="13.140625" style="2" customWidth="1"/>
    <col min="13315" max="13315" width="12.7109375" style="2" bestFit="1" customWidth="1"/>
    <col min="13316" max="13316" width="11.5703125" style="2" customWidth="1"/>
    <col min="13317" max="13317" width="14.7109375" style="2" customWidth="1"/>
    <col min="13318" max="13318" width="13.7109375" style="2" customWidth="1"/>
    <col min="13319" max="13319" width="12.7109375" style="2" bestFit="1" customWidth="1"/>
    <col min="13320" max="13320" width="9.7109375" style="2" bestFit="1" customWidth="1"/>
    <col min="13321" max="13321" width="11.42578125" style="2" customWidth="1"/>
    <col min="13322" max="13322" width="11.5703125" style="2" bestFit="1" customWidth="1"/>
    <col min="13323" max="13560" width="9.140625" style="2"/>
    <col min="13561" max="13561" width="6.7109375" style="2" bestFit="1" customWidth="1"/>
    <col min="13562" max="13562" width="74.5703125" style="2" customWidth="1"/>
    <col min="13563" max="13563" width="12.7109375" style="2" bestFit="1" customWidth="1"/>
    <col min="13564" max="13564" width="11.28515625" style="2" customWidth="1"/>
    <col min="13565" max="13565" width="15" style="2" customWidth="1"/>
    <col min="13566" max="13566" width="13.85546875" style="2" customWidth="1"/>
    <col min="13567" max="13567" width="12.7109375" style="2" bestFit="1" customWidth="1"/>
    <col min="13568" max="13568" width="9.7109375" style="2" bestFit="1" customWidth="1"/>
    <col min="13569" max="13569" width="11.140625" style="2" customWidth="1"/>
    <col min="13570" max="13570" width="13.140625" style="2" customWidth="1"/>
    <col min="13571" max="13571" width="12.7109375" style="2" bestFit="1" customWidth="1"/>
    <col min="13572" max="13572" width="11.5703125" style="2" customWidth="1"/>
    <col min="13573" max="13573" width="14.7109375" style="2" customWidth="1"/>
    <col min="13574" max="13574" width="13.7109375" style="2" customWidth="1"/>
    <col min="13575" max="13575" width="12.7109375" style="2" bestFit="1" customWidth="1"/>
    <col min="13576" max="13576" width="9.7109375" style="2" bestFit="1" customWidth="1"/>
    <col min="13577" max="13577" width="11.42578125" style="2" customWidth="1"/>
    <col min="13578" max="13578" width="11.5703125" style="2" bestFit="1" customWidth="1"/>
    <col min="13579" max="13816" width="9.140625" style="2"/>
    <col min="13817" max="13817" width="6.7109375" style="2" bestFit="1" customWidth="1"/>
    <col min="13818" max="13818" width="74.5703125" style="2" customWidth="1"/>
    <col min="13819" max="13819" width="12.7109375" style="2" bestFit="1" customWidth="1"/>
    <col min="13820" max="13820" width="11.28515625" style="2" customWidth="1"/>
    <col min="13821" max="13821" width="15" style="2" customWidth="1"/>
    <col min="13822" max="13822" width="13.85546875" style="2" customWidth="1"/>
    <col min="13823" max="13823" width="12.7109375" style="2" bestFit="1" customWidth="1"/>
    <col min="13824" max="13824" width="9.7109375" style="2" bestFit="1" customWidth="1"/>
    <col min="13825" max="13825" width="11.140625" style="2" customWidth="1"/>
    <col min="13826" max="13826" width="13.140625" style="2" customWidth="1"/>
    <col min="13827" max="13827" width="12.7109375" style="2" bestFit="1" customWidth="1"/>
    <col min="13828" max="13828" width="11.5703125" style="2" customWidth="1"/>
    <col min="13829" max="13829" width="14.7109375" style="2" customWidth="1"/>
    <col min="13830" max="13830" width="13.7109375" style="2" customWidth="1"/>
    <col min="13831" max="13831" width="12.7109375" style="2" bestFit="1" customWidth="1"/>
    <col min="13832" max="13832" width="9.7109375" style="2" bestFit="1" customWidth="1"/>
    <col min="13833" max="13833" width="11.42578125" style="2" customWidth="1"/>
    <col min="13834" max="13834" width="11.5703125" style="2" bestFit="1" customWidth="1"/>
    <col min="13835" max="14072" width="9.140625" style="2"/>
    <col min="14073" max="14073" width="6.7109375" style="2" bestFit="1" customWidth="1"/>
    <col min="14074" max="14074" width="74.5703125" style="2" customWidth="1"/>
    <col min="14075" max="14075" width="12.7109375" style="2" bestFit="1" customWidth="1"/>
    <col min="14076" max="14076" width="11.28515625" style="2" customWidth="1"/>
    <col min="14077" max="14077" width="15" style="2" customWidth="1"/>
    <col min="14078" max="14078" width="13.85546875" style="2" customWidth="1"/>
    <col min="14079" max="14079" width="12.7109375" style="2" bestFit="1" customWidth="1"/>
    <col min="14080" max="14080" width="9.7109375" style="2" bestFit="1" customWidth="1"/>
    <col min="14081" max="14081" width="11.140625" style="2" customWidth="1"/>
    <col min="14082" max="14082" width="13.140625" style="2" customWidth="1"/>
    <col min="14083" max="14083" width="12.7109375" style="2" bestFit="1" customWidth="1"/>
    <col min="14084" max="14084" width="11.5703125" style="2" customWidth="1"/>
    <col min="14085" max="14085" width="14.7109375" style="2" customWidth="1"/>
    <col min="14086" max="14086" width="13.7109375" style="2" customWidth="1"/>
    <col min="14087" max="14087" width="12.7109375" style="2" bestFit="1" customWidth="1"/>
    <col min="14088" max="14088" width="9.7109375" style="2" bestFit="1" customWidth="1"/>
    <col min="14089" max="14089" width="11.42578125" style="2" customWidth="1"/>
    <col min="14090" max="14090" width="11.5703125" style="2" bestFit="1" customWidth="1"/>
    <col min="14091" max="14328" width="9.140625" style="2"/>
    <col min="14329" max="14329" width="6.7109375" style="2" bestFit="1" customWidth="1"/>
    <col min="14330" max="14330" width="74.5703125" style="2" customWidth="1"/>
    <col min="14331" max="14331" width="12.7109375" style="2" bestFit="1" customWidth="1"/>
    <col min="14332" max="14332" width="11.28515625" style="2" customWidth="1"/>
    <col min="14333" max="14333" width="15" style="2" customWidth="1"/>
    <col min="14334" max="14334" width="13.85546875" style="2" customWidth="1"/>
    <col min="14335" max="14335" width="12.7109375" style="2" bestFit="1" customWidth="1"/>
    <col min="14336" max="14336" width="9.7109375" style="2" bestFit="1" customWidth="1"/>
    <col min="14337" max="14337" width="11.140625" style="2" customWidth="1"/>
    <col min="14338" max="14338" width="13.140625" style="2" customWidth="1"/>
    <col min="14339" max="14339" width="12.7109375" style="2" bestFit="1" customWidth="1"/>
    <col min="14340" max="14340" width="11.5703125" style="2" customWidth="1"/>
    <col min="14341" max="14341" width="14.7109375" style="2" customWidth="1"/>
    <col min="14342" max="14342" width="13.7109375" style="2" customWidth="1"/>
    <col min="14343" max="14343" width="12.7109375" style="2" bestFit="1" customWidth="1"/>
    <col min="14344" max="14344" width="9.7109375" style="2" bestFit="1" customWidth="1"/>
    <col min="14345" max="14345" width="11.42578125" style="2" customWidth="1"/>
    <col min="14346" max="14346" width="11.5703125" style="2" bestFit="1" customWidth="1"/>
    <col min="14347" max="14584" width="9.140625" style="2"/>
    <col min="14585" max="14585" width="6.7109375" style="2" bestFit="1" customWidth="1"/>
    <col min="14586" max="14586" width="74.5703125" style="2" customWidth="1"/>
    <col min="14587" max="14587" width="12.7109375" style="2" bestFit="1" customWidth="1"/>
    <col min="14588" max="14588" width="11.28515625" style="2" customWidth="1"/>
    <col min="14589" max="14589" width="15" style="2" customWidth="1"/>
    <col min="14590" max="14590" width="13.85546875" style="2" customWidth="1"/>
    <col min="14591" max="14591" width="12.7109375" style="2" bestFit="1" customWidth="1"/>
    <col min="14592" max="14592" width="9.7109375" style="2" bestFit="1" customWidth="1"/>
    <col min="14593" max="14593" width="11.140625" style="2" customWidth="1"/>
    <col min="14594" max="14594" width="13.140625" style="2" customWidth="1"/>
    <col min="14595" max="14595" width="12.7109375" style="2" bestFit="1" customWidth="1"/>
    <col min="14596" max="14596" width="11.5703125" style="2" customWidth="1"/>
    <col min="14597" max="14597" width="14.7109375" style="2" customWidth="1"/>
    <col min="14598" max="14598" width="13.7109375" style="2" customWidth="1"/>
    <col min="14599" max="14599" width="12.7109375" style="2" bestFit="1" customWidth="1"/>
    <col min="14600" max="14600" width="9.7109375" style="2" bestFit="1" customWidth="1"/>
    <col min="14601" max="14601" width="11.42578125" style="2" customWidth="1"/>
    <col min="14602" max="14602" width="11.5703125" style="2" bestFit="1" customWidth="1"/>
    <col min="14603" max="14840" width="9.140625" style="2"/>
    <col min="14841" max="14841" width="6.7109375" style="2" bestFit="1" customWidth="1"/>
    <col min="14842" max="14842" width="74.5703125" style="2" customWidth="1"/>
    <col min="14843" max="14843" width="12.7109375" style="2" bestFit="1" customWidth="1"/>
    <col min="14844" max="14844" width="11.28515625" style="2" customWidth="1"/>
    <col min="14845" max="14845" width="15" style="2" customWidth="1"/>
    <col min="14846" max="14846" width="13.85546875" style="2" customWidth="1"/>
    <col min="14847" max="14847" width="12.7109375" style="2" bestFit="1" customWidth="1"/>
    <col min="14848" max="14848" width="9.7109375" style="2" bestFit="1" customWidth="1"/>
    <col min="14849" max="14849" width="11.140625" style="2" customWidth="1"/>
    <col min="14850" max="14850" width="13.140625" style="2" customWidth="1"/>
    <col min="14851" max="14851" width="12.7109375" style="2" bestFit="1" customWidth="1"/>
    <col min="14852" max="14852" width="11.5703125" style="2" customWidth="1"/>
    <col min="14853" max="14853" width="14.7109375" style="2" customWidth="1"/>
    <col min="14854" max="14854" width="13.7109375" style="2" customWidth="1"/>
    <col min="14855" max="14855" width="12.7109375" style="2" bestFit="1" customWidth="1"/>
    <col min="14856" max="14856" width="9.7109375" style="2" bestFit="1" customWidth="1"/>
    <col min="14857" max="14857" width="11.42578125" style="2" customWidth="1"/>
    <col min="14858" max="14858" width="11.5703125" style="2" bestFit="1" customWidth="1"/>
    <col min="14859" max="15096" width="9.140625" style="2"/>
    <col min="15097" max="15097" width="6.7109375" style="2" bestFit="1" customWidth="1"/>
    <col min="15098" max="15098" width="74.5703125" style="2" customWidth="1"/>
    <col min="15099" max="15099" width="12.7109375" style="2" bestFit="1" customWidth="1"/>
    <col min="15100" max="15100" width="11.28515625" style="2" customWidth="1"/>
    <col min="15101" max="15101" width="15" style="2" customWidth="1"/>
    <col min="15102" max="15102" width="13.85546875" style="2" customWidth="1"/>
    <col min="15103" max="15103" width="12.7109375" style="2" bestFit="1" customWidth="1"/>
    <col min="15104" max="15104" width="9.7109375" style="2" bestFit="1" customWidth="1"/>
    <col min="15105" max="15105" width="11.140625" style="2" customWidth="1"/>
    <col min="15106" max="15106" width="13.140625" style="2" customWidth="1"/>
    <col min="15107" max="15107" width="12.7109375" style="2" bestFit="1" customWidth="1"/>
    <col min="15108" max="15108" width="11.5703125" style="2" customWidth="1"/>
    <col min="15109" max="15109" width="14.7109375" style="2" customWidth="1"/>
    <col min="15110" max="15110" width="13.7109375" style="2" customWidth="1"/>
    <col min="15111" max="15111" width="12.7109375" style="2" bestFit="1" customWidth="1"/>
    <col min="15112" max="15112" width="9.7109375" style="2" bestFit="1" customWidth="1"/>
    <col min="15113" max="15113" width="11.42578125" style="2" customWidth="1"/>
    <col min="15114" max="15114" width="11.5703125" style="2" bestFit="1" customWidth="1"/>
    <col min="15115" max="15352" width="9.140625" style="2"/>
    <col min="15353" max="15353" width="6.7109375" style="2" bestFit="1" customWidth="1"/>
    <col min="15354" max="15354" width="74.5703125" style="2" customWidth="1"/>
    <col min="15355" max="15355" width="12.7109375" style="2" bestFit="1" customWidth="1"/>
    <col min="15356" max="15356" width="11.28515625" style="2" customWidth="1"/>
    <col min="15357" max="15357" width="15" style="2" customWidth="1"/>
    <col min="15358" max="15358" width="13.85546875" style="2" customWidth="1"/>
    <col min="15359" max="15359" width="12.7109375" style="2" bestFit="1" customWidth="1"/>
    <col min="15360" max="15360" width="9.7109375" style="2" bestFit="1" customWidth="1"/>
    <col min="15361" max="15361" width="11.140625" style="2" customWidth="1"/>
    <col min="15362" max="15362" width="13.140625" style="2" customWidth="1"/>
    <col min="15363" max="15363" width="12.7109375" style="2" bestFit="1" customWidth="1"/>
    <col min="15364" max="15364" width="11.5703125" style="2" customWidth="1"/>
    <col min="15365" max="15365" width="14.7109375" style="2" customWidth="1"/>
    <col min="15366" max="15366" width="13.7109375" style="2" customWidth="1"/>
    <col min="15367" max="15367" width="12.7109375" style="2" bestFit="1" customWidth="1"/>
    <col min="15368" max="15368" width="9.7109375" style="2" bestFit="1" customWidth="1"/>
    <col min="15369" max="15369" width="11.42578125" style="2" customWidth="1"/>
    <col min="15370" max="15370" width="11.5703125" style="2" bestFit="1" customWidth="1"/>
    <col min="15371" max="15608" width="9.140625" style="2"/>
    <col min="15609" max="15609" width="6.7109375" style="2" bestFit="1" customWidth="1"/>
    <col min="15610" max="15610" width="74.5703125" style="2" customWidth="1"/>
    <col min="15611" max="15611" width="12.7109375" style="2" bestFit="1" customWidth="1"/>
    <col min="15612" max="15612" width="11.28515625" style="2" customWidth="1"/>
    <col min="15613" max="15613" width="15" style="2" customWidth="1"/>
    <col min="15614" max="15614" width="13.85546875" style="2" customWidth="1"/>
    <col min="15615" max="15615" width="12.7109375" style="2" bestFit="1" customWidth="1"/>
    <col min="15616" max="15616" width="9.7109375" style="2" bestFit="1" customWidth="1"/>
    <col min="15617" max="15617" width="11.140625" style="2" customWidth="1"/>
    <col min="15618" max="15618" width="13.140625" style="2" customWidth="1"/>
    <col min="15619" max="15619" width="12.7109375" style="2" bestFit="1" customWidth="1"/>
    <col min="15620" max="15620" width="11.5703125" style="2" customWidth="1"/>
    <col min="15621" max="15621" width="14.7109375" style="2" customWidth="1"/>
    <col min="15622" max="15622" width="13.7109375" style="2" customWidth="1"/>
    <col min="15623" max="15623" width="12.7109375" style="2" bestFit="1" customWidth="1"/>
    <col min="15624" max="15624" width="9.7109375" style="2" bestFit="1" customWidth="1"/>
    <col min="15625" max="15625" width="11.42578125" style="2" customWidth="1"/>
    <col min="15626" max="15626" width="11.5703125" style="2" bestFit="1" customWidth="1"/>
    <col min="15627" max="15864" width="9.140625" style="2"/>
    <col min="15865" max="15865" width="6.7109375" style="2" bestFit="1" customWidth="1"/>
    <col min="15866" max="15866" width="74.5703125" style="2" customWidth="1"/>
    <col min="15867" max="15867" width="12.7109375" style="2" bestFit="1" customWidth="1"/>
    <col min="15868" max="15868" width="11.28515625" style="2" customWidth="1"/>
    <col min="15869" max="15869" width="15" style="2" customWidth="1"/>
    <col min="15870" max="15870" width="13.85546875" style="2" customWidth="1"/>
    <col min="15871" max="15871" width="12.7109375" style="2" bestFit="1" customWidth="1"/>
    <col min="15872" max="15872" width="9.7109375" style="2" bestFit="1" customWidth="1"/>
    <col min="15873" max="15873" width="11.140625" style="2" customWidth="1"/>
    <col min="15874" max="15874" width="13.140625" style="2" customWidth="1"/>
    <col min="15875" max="15875" width="12.7109375" style="2" bestFit="1" customWidth="1"/>
    <col min="15876" max="15876" width="11.5703125" style="2" customWidth="1"/>
    <col min="15877" max="15877" width="14.7109375" style="2" customWidth="1"/>
    <col min="15878" max="15878" width="13.7109375" style="2" customWidth="1"/>
    <col min="15879" max="15879" width="12.7109375" style="2" bestFit="1" customWidth="1"/>
    <col min="15880" max="15880" width="9.7109375" style="2" bestFit="1" customWidth="1"/>
    <col min="15881" max="15881" width="11.42578125" style="2" customWidth="1"/>
    <col min="15882" max="15882" width="11.5703125" style="2" bestFit="1" customWidth="1"/>
    <col min="15883" max="16120" width="9.140625" style="2"/>
    <col min="16121" max="16121" width="6.7109375" style="2" bestFit="1" customWidth="1"/>
    <col min="16122" max="16122" width="74.5703125" style="2" customWidth="1"/>
    <col min="16123" max="16123" width="12.7109375" style="2" bestFit="1" customWidth="1"/>
    <col min="16124" max="16124" width="11.28515625" style="2" customWidth="1"/>
    <col min="16125" max="16125" width="15" style="2" customWidth="1"/>
    <col min="16126" max="16126" width="13.85546875" style="2" customWidth="1"/>
    <col min="16127" max="16127" width="12.7109375" style="2" bestFit="1" customWidth="1"/>
    <col min="16128" max="16128" width="9.7109375" style="2" bestFit="1" customWidth="1"/>
    <col min="16129" max="16129" width="11.140625" style="2" customWidth="1"/>
    <col min="16130" max="16130" width="13.140625" style="2" customWidth="1"/>
    <col min="16131" max="16131" width="12.7109375" style="2" bestFit="1" customWidth="1"/>
    <col min="16132" max="16132" width="11.5703125" style="2" customWidth="1"/>
    <col min="16133" max="16133" width="14.7109375" style="2" customWidth="1"/>
    <col min="16134" max="16134" width="13.7109375" style="2" customWidth="1"/>
    <col min="16135" max="16135" width="12.7109375" style="2" bestFit="1" customWidth="1"/>
    <col min="16136" max="16136" width="9.7109375" style="2" bestFit="1" customWidth="1"/>
    <col min="16137" max="16137" width="11.42578125" style="2" customWidth="1"/>
    <col min="16138" max="16138" width="11.5703125" style="2" bestFit="1" customWidth="1"/>
    <col min="16139" max="16384" width="9.140625" style="2"/>
  </cols>
  <sheetData>
    <row r="1" spans="1:10" ht="15.75" customHeight="1" x14ac:dyDescent="0.25">
      <c r="A1" s="175" t="s">
        <v>73</v>
      </c>
      <c r="B1" s="175"/>
      <c r="C1" s="175"/>
      <c r="D1" s="175"/>
      <c r="E1" s="175"/>
      <c r="F1" s="175"/>
      <c r="G1" s="175"/>
      <c r="H1" s="175"/>
      <c r="I1" s="175"/>
      <c r="J1" s="175"/>
    </row>
    <row r="2" spans="1:10" ht="15.75" customHeight="1" x14ac:dyDescent="0.25">
      <c r="A2" s="176" t="s">
        <v>72</v>
      </c>
      <c r="B2" s="176"/>
      <c r="C2" s="176"/>
      <c r="D2" s="176"/>
      <c r="E2" s="176"/>
      <c r="F2" s="176"/>
      <c r="G2" s="176"/>
      <c r="H2" s="176"/>
      <c r="I2" s="176"/>
      <c r="J2" s="176"/>
    </row>
    <row r="3" spans="1:10" ht="15.75" x14ac:dyDescent="0.25">
      <c r="A3" s="186" t="s">
        <v>0</v>
      </c>
      <c r="B3" s="186"/>
      <c r="C3" s="186"/>
      <c r="D3" s="186"/>
      <c r="E3" s="186"/>
      <c r="F3" s="186"/>
      <c r="G3" s="186"/>
      <c r="H3" s="186"/>
      <c r="I3" s="186"/>
      <c r="J3" s="186"/>
    </row>
    <row r="4" spans="1:10" ht="15.75" x14ac:dyDescent="0.25">
      <c r="A4" s="187" t="s">
        <v>71</v>
      </c>
      <c r="B4" s="187"/>
      <c r="C4" s="187"/>
      <c r="D4" s="187"/>
      <c r="E4" s="187"/>
      <c r="F4" s="187"/>
      <c r="G4" s="187"/>
      <c r="H4" s="187"/>
      <c r="I4" s="187"/>
      <c r="J4" s="187"/>
    </row>
    <row r="5" spans="1:10" ht="40.5" customHeight="1" x14ac:dyDescent="0.25">
      <c r="A5" s="181" t="s">
        <v>74</v>
      </c>
      <c r="B5" s="183" t="s">
        <v>2</v>
      </c>
      <c r="C5" s="172" t="s">
        <v>3</v>
      </c>
      <c r="D5" s="172"/>
      <c r="E5" s="172" t="s">
        <v>4</v>
      </c>
      <c r="F5" s="172"/>
      <c r="G5" s="173" t="s">
        <v>5</v>
      </c>
      <c r="H5" s="174"/>
      <c r="I5" s="172" t="s">
        <v>6</v>
      </c>
      <c r="J5" s="172"/>
    </row>
    <row r="6" spans="1:10" ht="15" customHeight="1" thickBot="1" x14ac:dyDescent="0.3">
      <c r="A6" s="182"/>
      <c r="B6" s="183"/>
      <c r="C6" s="3" t="s">
        <v>7</v>
      </c>
      <c r="D6" s="3" t="s">
        <v>8</v>
      </c>
      <c r="E6" s="3" t="s">
        <v>7</v>
      </c>
      <c r="F6" s="3" t="s">
        <v>8</v>
      </c>
      <c r="G6" s="3" t="s">
        <v>7</v>
      </c>
      <c r="H6" s="3" t="s">
        <v>8</v>
      </c>
      <c r="I6" s="3" t="s">
        <v>7</v>
      </c>
      <c r="J6" s="4" t="s">
        <v>8</v>
      </c>
    </row>
    <row r="7" spans="1:10" s="5" customFormat="1" ht="15" customHeight="1" x14ac:dyDescent="0.25">
      <c r="A7" s="154">
        <v>1</v>
      </c>
      <c r="B7" s="155" t="s">
        <v>9</v>
      </c>
      <c r="C7" s="178"/>
      <c r="D7" s="179"/>
      <c r="E7" s="179"/>
      <c r="F7" s="179"/>
      <c r="G7" s="179"/>
      <c r="H7" s="179"/>
      <c r="I7" s="179"/>
      <c r="J7" s="179"/>
    </row>
    <row r="8" spans="1:10" ht="15" customHeight="1" x14ac:dyDescent="0.25">
      <c r="A8" s="102" t="s">
        <v>10</v>
      </c>
      <c r="B8" s="103" t="s">
        <v>11</v>
      </c>
      <c r="C8" s="104">
        <f>C9+C10+C11</f>
        <v>5460</v>
      </c>
      <c r="D8" s="104">
        <f t="shared" ref="D8:F8" si="0">D9+D10+D11</f>
        <v>1036508.5004999998</v>
      </c>
      <c r="E8" s="104">
        <f t="shared" si="0"/>
        <v>35978</v>
      </c>
      <c r="F8" s="104">
        <f t="shared" si="0"/>
        <v>2792112.9999999995</v>
      </c>
      <c r="G8" s="139">
        <f>E8/C8*100</f>
        <v>658.93772893772893</v>
      </c>
      <c r="H8" s="139">
        <f>F8/D8*100</f>
        <v>269.37675847840285</v>
      </c>
      <c r="I8" s="104">
        <f t="shared" ref="I8:J8" si="1">I9+I10+I11</f>
        <v>29893</v>
      </c>
      <c r="J8" s="104">
        <f t="shared" si="1"/>
        <v>3983039.4203599999</v>
      </c>
    </row>
    <row r="9" spans="1:10" ht="15" customHeight="1" x14ac:dyDescent="0.25">
      <c r="A9" s="9" t="s">
        <v>12</v>
      </c>
      <c r="B9" s="10" t="s">
        <v>13</v>
      </c>
      <c r="C9" s="45">
        <v>5144</v>
      </c>
      <c r="D9" s="83">
        <v>575053.36</v>
      </c>
      <c r="E9" s="45">
        <v>35948</v>
      </c>
      <c r="F9" s="45">
        <v>2701350.9999999995</v>
      </c>
      <c r="G9" s="138">
        <f>E9/C9*100</f>
        <v>698.83359253499225</v>
      </c>
      <c r="H9" s="138">
        <f>F9/D9*100</f>
        <v>469.75658050237274</v>
      </c>
      <c r="I9" s="45">
        <v>29737</v>
      </c>
      <c r="J9" s="45">
        <v>3416340.9767699996</v>
      </c>
    </row>
    <row r="10" spans="1:10" ht="15" customHeight="1" x14ac:dyDescent="0.25">
      <c r="A10" s="9" t="s">
        <v>14</v>
      </c>
      <c r="B10" s="10" t="s">
        <v>15</v>
      </c>
      <c r="C10" s="45">
        <v>153</v>
      </c>
      <c r="D10" s="83">
        <v>28844.914000000004</v>
      </c>
      <c r="E10" s="45">
        <v>0</v>
      </c>
      <c r="F10" s="45">
        <v>0</v>
      </c>
      <c r="G10" s="138">
        <f t="shared" ref="G10:G29" si="2">E10/C10*100</f>
        <v>0</v>
      </c>
      <c r="H10" s="138">
        <f t="shared" ref="H10:H29" si="3">F10/D10*100</f>
        <v>0</v>
      </c>
      <c r="I10" s="45">
        <v>0</v>
      </c>
      <c r="J10" s="45">
        <v>0</v>
      </c>
    </row>
    <row r="11" spans="1:10" ht="15" customHeight="1" x14ac:dyDescent="0.25">
      <c r="A11" s="9" t="s">
        <v>16</v>
      </c>
      <c r="B11" s="10" t="s">
        <v>17</v>
      </c>
      <c r="C11" s="45">
        <v>163</v>
      </c>
      <c r="D11" s="83">
        <v>432610.22649999993</v>
      </c>
      <c r="E11" s="45">
        <v>30</v>
      </c>
      <c r="F11" s="45">
        <v>90761.999999999985</v>
      </c>
      <c r="G11" s="138">
        <f t="shared" si="2"/>
        <v>18.404907975460123</v>
      </c>
      <c r="H11" s="138">
        <f t="shared" si="3"/>
        <v>20.98008656297911</v>
      </c>
      <c r="I11" s="45">
        <v>156</v>
      </c>
      <c r="J11" s="45">
        <v>566698.44359000004</v>
      </c>
    </row>
    <row r="12" spans="1:10" ht="15" customHeight="1" x14ac:dyDescent="0.25">
      <c r="A12" s="9"/>
      <c r="B12" s="12" t="s">
        <v>18</v>
      </c>
      <c r="C12" s="45"/>
      <c r="D12" s="45"/>
      <c r="E12" s="45">
        <v>0</v>
      </c>
      <c r="F12" s="45">
        <v>0</v>
      </c>
      <c r="G12" s="138" t="e">
        <f t="shared" si="2"/>
        <v>#DIV/0!</v>
      </c>
      <c r="H12" s="138" t="e">
        <f t="shared" si="3"/>
        <v>#DIV/0!</v>
      </c>
      <c r="I12" s="45">
        <v>0</v>
      </c>
      <c r="J12" s="45">
        <v>0</v>
      </c>
    </row>
    <row r="13" spans="1:10" ht="15" customHeight="1" x14ac:dyDescent="0.25">
      <c r="A13" s="9"/>
      <c r="B13" s="12" t="s">
        <v>19</v>
      </c>
      <c r="C13" s="45"/>
      <c r="D13" s="45"/>
      <c r="E13" s="45">
        <v>2897</v>
      </c>
      <c r="F13" s="45">
        <v>584424.74125999981</v>
      </c>
      <c r="G13" s="138" t="e">
        <f t="shared" si="2"/>
        <v>#DIV/0!</v>
      </c>
      <c r="H13" s="138" t="e">
        <f t="shared" si="3"/>
        <v>#DIV/0!</v>
      </c>
      <c r="I13" s="45">
        <v>28679</v>
      </c>
      <c r="J13" s="45">
        <v>2730141.5717200059</v>
      </c>
    </row>
    <row r="14" spans="1:10" ht="15" customHeight="1" x14ac:dyDescent="0.25">
      <c r="A14" s="102" t="s">
        <v>20</v>
      </c>
      <c r="B14" s="112" t="s">
        <v>21</v>
      </c>
      <c r="C14" s="104">
        <f>C15+C16+C17+C18</f>
        <v>7875</v>
      </c>
      <c r="D14" s="104">
        <f t="shared" ref="D14:F14" si="4">D15+D16+D17+D18</f>
        <v>15478471</v>
      </c>
      <c r="E14" s="104">
        <f t="shared" si="4"/>
        <v>1520</v>
      </c>
      <c r="F14" s="104">
        <f t="shared" si="4"/>
        <v>6938084</v>
      </c>
      <c r="G14" s="139">
        <f t="shared" si="2"/>
        <v>19.301587301587304</v>
      </c>
      <c r="H14" s="139">
        <f t="shared" si="3"/>
        <v>44.824091475185114</v>
      </c>
      <c r="I14" s="104">
        <f t="shared" ref="I14:J14" si="5">I15+I16+I17+I18</f>
        <v>7311</v>
      </c>
      <c r="J14" s="104">
        <f t="shared" si="5"/>
        <v>17318189.989879999</v>
      </c>
    </row>
    <row r="15" spans="1:10" ht="15" customHeight="1" x14ac:dyDescent="0.25">
      <c r="A15" s="9" t="s">
        <v>22</v>
      </c>
      <c r="B15" s="13" t="s">
        <v>23</v>
      </c>
      <c r="C15" s="45">
        <v>2487</v>
      </c>
      <c r="D15" s="45">
        <v>8064577</v>
      </c>
      <c r="E15" s="45">
        <v>1232</v>
      </c>
      <c r="F15" s="45">
        <v>3003640</v>
      </c>
      <c r="G15" s="138">
        <f t="shared" si="2"/>
        <v>49.537595496582227</v>
      </c>
      <c r="H15" s="138">
        <f t="shared" si="3"/>
        <v>37.244854875835401</v>
      </c>
      <c r="I15" s="45">
        <v>6400</v>
      </c>
      <c r="J15" s="45">
        <v>11324860.79985</v>
      </c>
    </row>
    <row r="16" spans="1:10" ht="15" customHeight="1" x14ac:dyDescent="0.25">
      <c r="A16" s="9" t="s">
        <v>24</v>
      </c>
      <c r="B16" s="14" t="s">
        <v>25</v>
      </c>
      <c r="C16" s="45">
        <v>4083</v>
      </c>
      <c r="D16" s="45">
        <v>5174064</v>
      </c>
      <c r="E16" s="45">
        <v>223</v>
      </c>
      <c r="F16" s="45">
        <v>1707068</v>
      </c>
      <c r="G16" s="138">
        <f t="shared" si="2"/>
        <v>5.4616703404359539</v>
      </c>
      <c r="H16" s="138">
        <f t="shared" si="3"/>
        <v>32.992788647376607</v>
      </c>
      <c r="I16" s="45">
        <v>768</v>
      </c>
      <c r="J16" s="45">
        <v>3793409.9783999999</v>
      </c>
    </row>
    <row r="17" spans="1:10" ht="15" customHeight="1" x14ac:dyDescent="0.25">
      <c r="A17" s="9" t="s">
        <v>26</v>
      </c>
      <c r="B17" s="14" t="s">
        <v>27</v>
      </c>
      <c r="C17" s="45">
        <v>358</v>
      </c>
      <c r="D17" s="45">
        <v>1036630.0000000001</v>
      </c>
      <c r="E17" s="45">
        <v>65</v>
      </c>
      <c r="F17" s="45">
        <v>2227376</v>
      </c>
      <c r="G17" s="138">
        <f t="shared" si="2"/>
        <v>18.156424581005588</v>
      </c>
      <c r="H17" s="138">
        <f t="shared" si="3"/>
        <v>214.86702102003608</v>
      </c>
      <c r="I17" s="45">
        <v>143</v>
      </c>
      <c r="J17" s="45">
        <v>2199919.2116300003</v>
      </c>
    </row>
    <row r="18" spans="1:10" ht="15" customHeight="1" x14ac:dyDescent="0.25">
      <c r="A18" s="9" t="s">
        <v>28</v>
      </c>
      <c r="B18" s="11" t="s">
        <v>29</v>
      </c>
      <c r="C18" s="45">
        <v>947</v>
      </c>
      <c r="D18" s="45">
        <v>1203200</v>
      </c>
      <c r="E18" s="45">
        <v>0</v>
      </c>
      <c r="F18" s="45">
        <v>0</v>
      </c>
      <c r="G18" s="138">
        <f t="shared" si="2"/>
        <v>0</v>
      </c>
      <c r="H18" s="138">
        <f t="shared" si="3"/>
        <v>0</v>
      </c>
      <c r="I18" s="45">
        <v>0</v>
      </c>
      <c r="J18" s="45">
        <v>0</v>
      </c>
    </row>
    <row r="19" spans="1:10" ht="15" customHeight="1" x14ac:dyDescent="0.25">
      <c r="A19" s="9"/>
      <c r="B19" s="15" t="s">
        <v>30</v>
      </c>
      <c r="C19" s="45"/>
      <c r="D19" s="45"/>
      <c r="E19" s="45">
        <v>0</v>
      </c>
      <c r="F19" s="45">
        <v>0</v>
      </c>
      <c r="G19" s="138" t="e">
        <f t="shared" si="2"/>
        <v>#DIV/0!</v>
      </c>
      <c r="H19" s="138" t="e">
        <f t="shared" si="3"/>
        <v>#DIV/0!</v>
      </c>
      <c r="I19" s="45">
        <v>0</v>
      </c>
      <c r="J19" s="45">
        <v>0</v>
      </c>
    </row>
    <row r="20" spans="1:10" ht="15" customHeight="1" x14ac:dyDescent="0.25">
      <c r="A20" s="6" t="s">
        <v>31</v>
      </c>
      <c r="B20" s="7" t="s">
        <v>32</v>
      </c>
      <c r="C20" s="44">
        <v>515</v>
      </c>
      <c r="D20" s="44">
        <v>54952</v>
      </c>
      <c r="E20" s="44">
        <v>0</v>
      </c>
      <c r="F20" s="44">
        <v>0</v>
      </c>
      <c r="G20" s="138">
        <f t="shared" si="2"/>
        <v>0</v>
      </c>
      <c r="H20" s="138">
        <f t="shared" si="3"/>
        <v>0</v>
      </c>
      <c r="I20" s="44">
        <v>0</v>
      </c>
      <c r="J20" s="44">
        <v>0</v>
      </c>
    </row>
    <row r="21" spans="1:10" ht="15" customHeight="1" x14ac:dyDescent="0.25">
      <c r="A21" s="6" t="s">
        <v>33</v>
      </c>
      <c r="B21" s="7" t="s">
        <v>34</v>
      </c>
      <c r="C21" s="44">
        <v>759</v>
      </c>
      <c r="D21" s="44">
        <v>91862.000000000015</v>
      </c>
      <c r="E21" s="44">
        <v>101</v>
      </c>
      <c r="F21" s="44">
        <v>31327.000000000004</v>
      </c>
      <c r="G21" s="138">
        <f t="shared" si="2"/>
        <v>13.306982872200262</v>
      </c>
      <c r="H21" s="138">
        <f t="shared" si="3"/>
        <v>34.102240316997232</v>
      </c>
      <c r="I21" s="44">
        <v>203</v>
      </c>
      <c r="J21" s="44">
        <v>37770.964420000004</v>
      </c>
    </row>
    <row r="22" spans="1:10" ht="15" customHeight="1" x14ac:dyDescent="0.25">
      <c r="A22" s="6" t="s">
        <v>35</v>
      </c>
      <c r="B22" s="7" t="s">
        <v>36</v>
      </c>
      <c r="C22" s="44">
        <v>2242</v>
      </c>
      <c r="D22" s="44">
        <v>1935318.0000000005</v>
      </c>
      <c r="E22" s="44">
        <v>9826</v>
      </c>
      <c r="F22" s="44">
        <v>3424144</v>
      </c>
      <c r="G22" s="138">
        <f t="shared" si="2"/>
        <v>438.26940231935777</v>
      </c>
      <c r="H22" s="138">
        <f t="shared" si="3"/>
        <v>176.92926950506319</v>
      </c>
      <c r="I22" s="44">
        <v>12300</v>
      </c>
      <c r="J22" s="44">
        <v>7142068.9384399997</v>
      </c>
    </row>
    <row r="23" spans="1:10" ht="15" customHeight="1" x14ac:dyDescent="0.25">
      <c r="A23" s="6" t="s">
        <v>37</v>
      </c>
      <c r="B23" s="7" t="s">
        <v>38</v>
      </c>
      <c r="C23" s="44">
        <v>541</v>
      </c>
      <c r="D23" s="44">
        <v>62460.999999999993</v>
      </c>
      <c r="E23" s="44">
        <v>0</v>
      </c>
      <c r="F23" s="44">
        <v>0</v>
      </c>
      <c r="G23" s="138">
        <f t="shared" si="2"/>
        <v>0</v>
      </c>
      <c r="H23" s="138">
        <f t="shared" si="3"/>
        <v>0</v>
      </c>
      <c r="I23" s="44">
        <v>0</v>
      </c>
      <c r="J23" s="44">
        <v>0</v>
      </c>
    </row>
    <row r="24" spans="1:10" ht="15" customHeight="1" x14ac:dyDescent="0.25">
      <c r="A24" s="6" t="s">
        <v>39</v>
      </c>
      <c r="B24" s="7" t="s">
        <v>40</v>
      </c>
      <c r="C24" s="44">
        <v>685</v>
      </c>
      <c r="D24" s="44">
        <v>74519</v>
      </c>
      <c r="E24" s="44">
        <v>0</v>
      </c>
      <c r="F24" s="44">
        <v>0</v>
      </c>
      <c r="G24" s="138">
        <f t="shared" si="2"/>
        <v>0</v>
      </c>
      <c r="H24" s="138">
        <f t="shared" si="3"/>
        <v>0</v>
      </c>
      <c r="I24" s="44">
        <v>0</v>
      </c>
      <c r="J24" s="44">
        <v>0</v>
      </c>
    </row>
    <row r="25" spans="1:10" ht="15" customHeight="1" x14ac:dyDescent="0.25">
      <c r="A25" s="6" t="s">
        <v>41</v>
      </c>
      <c r="B25" s="7" t="s">
        <v>42</v>
      </c>
      <c r="C25" s="44">
        <v>421</v>
      </c>
      <c r="D25" s="44">
        <v>114006</v>
      </c>
      <c r="E25" s="44">
        <v>538</v>
      </c>
      <c r="F25" s="44">
        <v>43582.999999999993</v>
      </c>
      <c r="G25" s="138">
        <f t="shared" si="2"/>
        <v>127.79097387173397</v>
      </c>
      <c r="H25" s="138">
        <f t="shared" si="3"/>
        <v>38.228689718085008</v>
      </c>
      <c r="I25" s="44">
        <v>4409</v>
      </c>
      <c r="J25" s="44">
        <v>77145.698999999993</v>
      </c>
    </row>
    <row r="26" spans="1:10" ht="15" customHeight="1" x14ac:dyDescent="0.25">
      <c r="A26" s="9"/>
      <c r="B26" s="12" t="s">
        <v>43</v>
      </c>
      <c r="C26" s="45"/>
      <c r="D26" s="45"/>
      <c r="E26" s="45">
        <v>0</v>
      </c>
      <c r="F26" s="45">
        <v>0</v>
      </c>
      <c r="G26" s="138" t="e">
        <f t="shared" si="2"/>
        <v>#DIV/0!</v>
      </c>
      <c r="H26" s="138" t="e">
        <f t="shared" si="3"/>
        <v>#DIV/0!</v>
      </c>
      <c r="I26" s="45">
        <v>0</v>
      </c>
      <c r="J26" s="45">
        <v>0</v>
      </c>
    </row>
    <row r="27" spans="1:10" ht="15" customHeight="1" x14ac:dyDescent="0.25">
      <c r="A27" s="115">
        <v>2</v>
      </c>
      <c r="B27" s="116" t="s">
        <v>44</v>
      </c>
      <c r="C27" s="117">
        <f>C8+C14+C20+C21+C22+C23+C24+C25</f>
        <v>18498</v>
      </c>
      <c r="D27" s="117">
        <f t="shared" ref="D27:F27" si="6">D8+D14+D20+D21+D22+D23+D24+D25</f>
        <v>18848097.500500001</v>
      </c>
      <c r="E27" s="117">
        <f t="shared" si="6"/>
        <v>47963</v>
      </c>
      <c r="F27" s="117">
        <f t="shared" si="6"/>
        <v>13229251</v>
      </c>
      <c r="G27" s="139">
        <f t="shared" si="2"/>
        <v>259.28749053951782</v>
      </c>
      <c r="H27" s="139">
        <f t="shared" si="3"/>
        <v>70.188786956609576</v>
      </c>
      <c r="I27" s="117">
        <f t="shared" ref="I27:J27" si="7">I8+I14+I20+I21+I22+I23+I24+I25</f>
        <v>54116</v>
      </c>
      <c r="J27" s="117">
        <f t="shared" si="7"/>
        <v>28558215.012099996</v>
      </c>
    </row>
    <row r="28" spans="1:10" ht="15" customHeight="1" x14ac:dyDescent="0.25">
      <c r="A28" s="9">
        <v>3</v>
      </c>
      <c r="B28" s="16" t="s">
        <v>45</v>
      </c>
      <c r="C28" s="45">
        <v>2926</v>
      </c>
      <c r="D28" s="45">
        <v>2678823</v>
      </c>
      <c r="E28" s="45">
        <v>11597</v>
      </c>
      <c r="F28" s="45">
        <v>2005846</v>
      </c>
      <c r="G28" s="138">
        <f t="shared" si="2"/>
        <v>396.34313055365686</v>
      </c>
      <c r="H28" s="138">
        <f t="shared" si="3"/>
        <v>74.877884802392686</v>
      </c>
      <c r="I28" s="45">
        <v>35197</v>
      </c>
      <c r="J28" s="45">
        <v>5778848.3662799997</v>
      </c>
    </row>
    <row r="29" spans="1:10" ht="15" customHeight="1" thickBot="1" x14ac:dyDescent="0.3">
      <c r="A29" s="17"/>
      <c r="B29" s="18" t="s">
        <v>46</v>
      </c>
      <c r="C29" s="39"/>
      <c r="D29" s="39"/>
      <c r="E29" s="39">
        <v>345</v>
      </c>
      <c r="F29" s="39">
        <v>14630.456449999998</v>
      </c>
      <c r="G29" s="138" t="e">
        <f t="shared" si="2"/>
        <v>#DIV/0!</v>
      </c>
      <c r="H29" s="138" t="e">
        <f t="shared" si="3"/>
        <v>#DIV/0!</v>
      </c>
      <c r="I29" s="39">
        <v>24178</v>
      </c>
      <c r="J29" s="39">
        <v>336354.65497000003</v>
      </c>
    </row>
    <row r="30" spans="1:10" s="5" customFormat="1" ht="15" customHeight="1" x14ac:dyDescent="0.25">
      <c r="A30" s="150">
        <v>4</v>
      </c>
      <c r="B30" s="151" t="s">
        <v>47</v>
      </c>
      <c r="C30" s="190"/>
      <c r="D30" s="191"/>
      <c r="E30" s="191"/>
      <c r="F30" s="191"/>
      <c r="G30" s="191"/>
      <c r="H30" s="191"/>
      <c r="I30" s="191"/>
      <c r="J30" s="191"/>
    </row>
    <row r="31" spans="1:10" ht="15" customHeight="1" x14ac:dyDescent="0.25">
      <c r="A31" s="20" t="s">
        <v>48</v>
      </c>
      <c r="B31" s="11" t="s">
        <v>49</v>
      </c>
      <c r="C31" s="45">
        <v>172</v>
      </c>
      <c r="D31" s="45">
        <v>46111</v>
      </c>
      <c r="E31" s="45">
        <v>12510</v>
      </c>
      <c r="F31" s="45">
        <v>12998832.999999998</v>
      </c>
      <c r="G31" s="138">
        <f t="shared" ref="G31:G37" si="8">E31/C31*100</f>
        <v>7273.2558139534885</v>
      </c>
      <c r="H31" s="138">
        <f t="shared" ref="H31:H37" si="9">F31/D31*100</f>
        <v>28190.308169417272</v>
      </c>
      <c r="I31" s="45">
        <v>4869</v>
      </c>
      <c r="J31" s="45">
        <v>323315.08741000004</v>
      </c>
    </row>
    <row r="32" spans="1:10" ht="15" customHeight="1" x14ac:dyDescent="0.25">
      <c r="A32" s="20" t="s">
        <v>50</v>
      </c>
      <c r="B32" s="11" t="s">
        <v>34</v>
      </c>
      <c r="C32" s="45">
        <v>193</v>
      </c>
      <c r="D32" s="45">
        <v>89046</v>
      </c>
      <c r="E32" s="45">
        <v>19</v>
      </c>
      <c r="F32" s="45">
        <v>7477.9999999999991</v>
      </c>
      <c r="G32" s="138">
        <f t="shared" si="8"/>
        <v>9.8445595854922274</v>
      </c>
      <c r="H32" s="138">
        <f t="shared" si="9"/>
        <v>8.3979066999079119</v>
      </c>
      <c r="I32" s="45">
        <v>156</v>
      </c>
      <c r="J32" s="45">
        <v>106256.0512</v>
      </c>
    </row>
    <row r="33" spans="1:10" ht="15" customHeight="1" x14ac:dyDescent="0.25">
      <c r="A33" s="20" t="s">
        <v>51</v>
      </c>
      <c r="B33" s="11" t="s">
        <v>52</v>
      </c>
      <c r="C33" s="45">
        <v>2567</v>
      </c>
      <c r="D33" s="45">
        <v>5335742</v>
      </c>
      <c r="E33" s="45">
        <v>554</v>
      </c>
      <c r="F33" s="45">
        <v>1948248.9999999998</v>
      </c>
      <c r="G33" s="138">
        <f t="shared" si="8"/>
        <v>21.581612777561357</v>
      </c>
      <c r="H33" s="138">
        <f t="shared" si="9"/>
        <v>36.51317848576636</v>
      </c>
      <c r="I33" s="45">
        <v>2425</v>
      </c>
      <c r="J33" s="45">
        <v>6285391.2670299998</v>
      </c>
    </row>
    <row r="34" spans="1:10" ht="15" customHeight="1" x14ac:dyDescent="0.25">
      <c r="A34" s="20" t="s">
        <v>53</v>
      </c>
      <c r="B34" s="11" t="s">
        <v>54</v>
      </c>
      <c r="C34" s="45">
        <v>12395</v>
      </c>
      <c r="D34" s="45">
        <v>2320654</v>
      </c>
      <c r="E34" s="45">
        <v>187</v>
      </c>
      <c r="F34" s="45">
        <v>30935.000000000004</v>
      </c>
      <c r="G34" s="138">
        <f t="shared" si="8"/>
        <v>1.5086728519564341</v>
      </c>
      <c r="H34" s="138">
        <f t="shared" si="9"/>
        <v>1.3330293960237072</v>
      </c>
      <c r="I34" s="45">
        <v>6856</v>
      </c>
      <c r="J34" s="45">
        <v>864719.43533000001</v>
      </c>
    </row>
    <row r="35" spans="1:10" ht="15" customHeight="1" x14ac:dyDescent="0.25">
      <c r="A35" s="20" t="s">
        <v>55</v>
      </c>
      <c r="B35" s="11" t="s">
        <v>42</v>
      </c>
      <c r="C35" s="45">
        <v>40639</v>
      </c>
      <c r="D35" s="45">
        <v>20179181</v>
      </c>
      <c r="E35" s="45">
        <v>99128</v>
      </c>
      <c r="F35" s="45">
        <v>22799540</v>
      </c>
      <c r="G35" s="138">
        <f t="shared" si="8"/>
        <v>243.92332488496274</v>
      </c>
      <c r="H35" s="138">
        <f t="shared" si="9"/>
        <v>112.98545763576826</v>
      </c>
      <c r="I35" s="45">
        <v>152615</v>
      </c>
      <c r="J35" s="45">
        <v>25305547.753770001</v>
      </c>
    </row>
    <row r="36" spans="1:10" ht="15" customHeight="1" thickBot="1" x14ac:dyDescent="0.3">
      <c r="A36" s="21">
        <v>5</v>
      </c>
      <c r="B36" s="22" t="s">
        <v>56</v>
      </c>
      <c r="C36" s="122">
        <f>C31+C32+C33+C34+C35</f>
        <v>55966</v>
      </c>
      <c r="D36" s="122">
        <f t="shared" ref="D36:F36" si="10">D31+D32+D33+D34+D35</f>
        <v>27970734</v>
      </c>
      <c r="E36" s="122">
        <f t="shared" si="10"/>
        <v>112398</v>
      </c>
      <c r="F36" s="122">
        <f t="shared" si="10"/>
        <v>37785035</v>
      </c>
      <c r="G36" s="142">
        <f t="shared" si="8"/>
        <v>200.8326483936676</v>
      </c>
      <c r="H36" s="142">
        <f t="shared" si="9"/>
        <v>135.08774921673489</v>
      </c>
      <c r="I36" s="122">
        <f t="shared" ref="I36:J36" si="11">I31+I32+I33+I34+I35</f>
        <v>166921</v>
      </c>
      <c r="J36" s="122">
        <f t="shared" si="11"/>
        <v>32885229.59474</v>
      </c>
    </row>
    <row r="37" spans="1:10" s="5" customFormat="1" ht="15" customHeight="1" thickBot="1" x14ac:dyDescent="0.3">
      <c r="A37" s="125"/>
      <c r="B37" s="126" t="s">
        <v>57</v>
      </c>
      <c r="C37" s="127">
        <f>C27+C36</f>
        <v>74464</v>
      </c>
      <c r="D37" s="127">
        <f t="shared" ref="D37:F37" si="12">D27+D36</f>
        <v>46818831.500500001</v>
      </c>
      <c r="E37" s="127">
        <f t="shared" si="12"/>
        <v>160361</v>
      </c>
      <c r="F37" s="127">
        <f t="shared" si="12"/>
        <v>51014286</v>
      </c>
      <c r="G37" s="143">
        <f t="shared" si="8"/>
        <v>215.35372797593467</v>
      </c>
      <c r="H37" s="144">
        <f t="shared" si="9"/>
        <v>108.96104060062923</v>
      </c>
      <c r="I37" s="132">
        <f t="shared" ref="I37:J37" si="13">I27+I36</f>
        <v>221037</v>
      </c>
      <c r="J37" s="127">
        <f t="shared" si="13"/>
        <v>61443444.60684</v>
      </c>
    </row>
    <row r="38" spans="1:10" x14ac:dyDescent="0.25">
      <c r="A38" s="25"/>
      <c r="B38" s="26"/>
      <c r="C38" s="26"/>
      <c r="D38" s="26"/>
      <c r="E38" s="26"/>
      <c r="F38" s="24"/>
      <c r="G38" s="24"/>
      <c r="H38" s="24"/>
      <c r="I38" s="24"/>
      <c r="J38" s="24"/>
    </row>
  </sheetData>
  <mergeCells count="12">
    <mergeCell ref="A1:J1"/>
    <mergeCell ref="A2:J2"/>
    <mergeCell ref="A3:J3"/>
    <mergeCell ref="C7:J7"/>
    <mergeCell ref="A4:J4"/>
    <mergeCell ref="A5:A6"/>
    <mergeCell ref="B5:B6"/>
    <mergeCell ref="C30:J30"/>
    <mergeCell ref="C5:D5"/>
    <mergeCell ref="E5:F5"/>
    <mergeCell ref="G5:H5"/>
    <mergeCell ref="I5:J5"/>
  </mergeCells>
  <printOptions horizontalCentered="1"/>
  <pageMargins left="0.5" right="0.5" top="0.5" bottom="0.5" header="0.25" footer="0.25"/>
  <pageSetup paperSize="9" scale="9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38"/>
  <sheetViews>
    <sheetView topLeftCell="A28" workbookViewId="0">
      <selection activeCell="A38" sqref="A38:XFD40"/>
    </sheetView>
  </sheetViews>
  <sheetFormatPr defaultRowHeight="15" x14ac:dyDescent="0.25"/>
  <cols>
    <col min="1" max="1" width="6.7109375" style="23" bestFit="1" customWidth="1"/>
    <col min="2" max="2" width="41.140625" style="2" customWidth="1"/>
    <col min="3" max="3" width="12.7109375" style="2" bestFit="1" customWidth="1"/>
    <col min="4" max="4" width="14.42578125" style="2" customWidth="1"/>
    <col min="5" max="5" width="15" style="2" customWidth="1"/>
    <col min="6" max="6" width="13.85546875" style="2" customWidth="1"/>
    <col min="7" max="7" width="12.7109375" style="2" bestFit="1" customWidth="1"/>
    <col min="8" max="8" width="9.7109375" style="2" bestFit="1" customWidth="1"/>
    <col min="9" max="9" width="11.140625" style="2" customWidth="1"/>
    <col min="10" max="10" width="13.140625" style="2" customWidth="1"/>
    <col min="11" max="248" width="9.140625" style="2"/>
    <col min="249" max="249" width="6.7109375" style="2" bestFit="1" customWidth="1"/>
    <col min="250" max="250" width="74.5703125" style="2" customWidth="1"/>
    <col min="251" max="251" width="12.7109375" style="2" bestFit="1" customWidth="1"/>
    <col min="252" max="252" width="11.28515625" style="2" customWidth="1"/>
    <col min="253" max="253" width="15" style="2" customWidth="1"/>
    <col min="254" max="254" width="13.85546875" style="2" customWidth="1"/>
    <col min="255" max="255" width="12.7109375" style="2" bestFit="1" customWidth="1"/>
    <col min="256" max="256" width="9.7109375" style="2" bestFit="1" customWidth="1"/>
    <col min="257" max="257" width="11.140625" style="2" customWidth="1"/>
    <col min="258" max="258" width="13.140625" style="2" customWidth="1"/>
    <col min="259" max="259" width="12.7109375" style="2" bestFit="1" customWidth="1"/>
    <col min="260" max="260" width="11.5703125" style="2" customWidth="1"/>
    <col min="261" max="261" width="14.7109375" style="2" customWidth="1"/>
    <col min="262" max="262" width="13.7109375" style="2" customWidth="1"/>
    <col min="263" max="263" width="12.7109375" style="2" bestFit="1" customWidth="1"/>
    <col min="264" max="264" width="9.7109375" style="2" bestFit="1" customWidth="1"/>
    <col min="265" max="265" width="11.42578125" style="2" customWidth="1"/>
    <col min="266" max="266" width="11.5703125" style="2" bestFit="1" customWidth="1"/>
    <col min="267" max="504" width="9.140625" style="2"/>
    <col min="505" max="505" width="6.7109375" style="2" bestFit="1" customWidth="1"/>
    <col min="506" max="506" width="74.5703125" style="2" customWidth="1"/>
    <col min="507" max="507" width="12.7109375" style="2" bestFit="1" customWidth="1"/>
    <col min="508" max="508" width="11.28515625" style="2" customWidth="1"/>
    <col min="509" max="509" width="15" style="2" customWidth="1"/>
    <col min="510" max="510" width="13.85546875" style="2" customWidth="1"/>
    <col min="511" max="511" width="12.7109375" style="2" bestFit="1" customWidth="1"/>
    <col min="512" max="512" width="9.7109375" style="2" bestFit="1" customWidth="1"/>
    <col min="513" max="513" width="11.140625" style="2" customWidth="1"/>
    <col min="514" max="514" width="13.140625" style="2" customWidth="1"/>
    <col min="515" max="515" width="12.7109375" style="2" bestFit="1" customWidth="1"/>
    <col min="516" max="516" width="11.5703125" style="2" customWidth="1"/>
    <col min="517" max="517" width="14.7109375" style="2" customWidth="1"/>
    <col min="518" max="518" width="13.7109375" style="2" customWidth="1"/>
    <col min="519" max="519" width="12.7109375" style="2" bestFit="1" customWidth="1"/>
    <col min="520" max="520" width="9.7109375" style="2" bestFit="1" customWidth="1"/>
    <col min="521" max="521" width="11.42578125" style="2" customWidth="1"/>
    <col min="522" max="522" width="11.5703125" style="2" bestFit="1" customWidth="1"/>
    <col min="523" max="760" width="9.140625" style="2"/>
    <col min="761" max="761" width="6.7109375" style="2" bestFit="1" customWidth="1"/>
    <col min="762" max="762" width="74.5703125" style="2" customWidth="1"/>
    <col min="763" max="763" width="12.7109375" style="2" bestFit="1" customWidth="1"/>
    <col min="764" max="764" width="11.28515625" style="2" customWidth="1"/>
    <col min="765" max="765" width="15" style="2" customWidth="1"/>
    <col min="766" max="766" width="13.85546875" style="2" customWidth="1"/>
    <col min="767" max="767" width="12.7109375" style="2" bestFit="1" customWidth="1"/>
    <col min="768" max="768" width="9.7109375" style="2" bestFit="1" customWidth="1"/>
    <col min="769" max="769" width="11.140625" style="2" customWidth="1"/>
    <col min="770" max="770" width="13.140625" style="2" customWidth="1"/>
    <col min="771" max="771" width="12.7109375" style="2" bestFit="1" customWidth="1"/>
    <col min="772" max="772" width="11.5703125" style="2" customWidth="1"/>
    <col min="773" max="773" width="14.7109375" style="2" customWidth="1"/>
    <col min="774" max="774" width="13.7109375" style="2" customWidth="1"/>
    <col min="775" max="775" width="12.7109375" style="2" bestFit="1" customWidth="1"/>
    <col min="776" max="776" width="9.7109375" style="2" bestFit="1" customWidth="1"/>
    <col min="777" max="777" width="11.42578125" style="2" customWidth="1"/>
    <col min="778" max="778" width="11.5703125" style="2" bestFit="1" customWidth="1"/>
    <col min="779" max="1016" width="9.140625" style="2"/>
    <col min="1017" max="1017" width="6.7109375" style="2" bestFit="1" customWidth="1"/>
    <col min="1018" max="1018" width="74.5703125" style="2" customWidth="1"/>
    <col min="1019" max="1019" width="12.7109375" style="2" bestFit="1" customWidth="1"/>
    <col min="1020" max="1020" width="11.28515625" style="2" customWidth="1"/>
    <col min="1021" max="1021" width="15" style="2" customWidth="1"/>
    <col min="1022" max="1022" width="13.85546875" style="2" customWidth="1"/>
    <col min="1023" max="1023" width="12.7109375" style="2" bestFit="1" customWidth="1"/>
    <col min="1024" max="1024" width="9.7109375" style="2" bestFit="1" customWidth="1"/>
    <col min="1025" max="1025" width="11.140625" style="2" customWidth="1"/>
    <col min="1026" max="1026" width="13.140625" style="2" customWidth="1"/>
    <col min="1027" max="1027" width="12.7109375" style="2" bestFit="1" customWidth="1"/>
    <col min="1028" max="1028" width="11.5703125" style="2" customWidth="1"/>
    <col min="1029" max="1029" width="14.7109375" style="2" customWidth="1"/>
    <col min="1030" max="1030" width="13.7109375" style="2" customWidth="1"/>
    <col min="1031" max="1031" width="12.7109375" style="2" bestFit="1" customWidth="1"/>
    <col min="1032" max="1032" width="9.7109375" style="2" bestFit="1" customWidth="1"/>
    <col min="1033" max="1033" width="11.42578125" style="2" customWidth="1"/>
    <col min="1034" max="1034" width="11.5703125" style="2" bestFit="1" customWidth="1"/>
    <col min="1035" max="1272" width="9.140625" style="2"/>
    <col min="1273" max="1273" width="6.7109375" style="2" bestFit="1" customWidth="1"/>
    <col min="1274" max="1274" width="74.5703125" style="2" customWidth="1"/>
    <col min="1275" max="1275" width="12.7109375" style="2" bestFit="1" customWidth="1"/>
    <col min="1276" max="1276" width="11.28515625" style="2" customWidth="1"/>
    <col min="1277" max="1277" width="15" style="2" customWidth="1"/>
    <col min="1278" max="1278" width="13.85546875" style="2" customWidth="1"/>
    <col min="1279" max="1279" width="12.7109375" style="2" bestFit="1" customWidth="1"/>
    <col min="1280" max="1280" width="9.7109375" style="2" bestFit="1" customWidth="1"/>
    <col min="1281" max="1281" width="11.140625" style="2" customWidth="1"/>
    <col min="1282" max="1282" width="13.140625" style="2" customWidth="1"/>
    <col min="1283" max="1283" width="12.7109375" style="2" bestFit="1" customWidth="1"/>
    <col min="1284" max="1284" width="11.5703125" style="2" customWidth="1"/>
    <col min="1285" max="1285" width="14.7109375" style="2" customWidth="1"/>
    <col min="1286" max="1286" width="13.7109375" style="2" customWidth="1"/>
    <col min="1287" max="1287" width="12.7109375" style="2" bestFit="1" customWidth="1"/>
    <col min="1288" max="1288" width="9.7109375" style="2" bestFit="1" customWidth="1"/>
    <col min="1289" max="1289" width="11.42578125" style="2" customWidth="1"/>
    <col min="1290" max="1290" width="11.5703125" style="2" bestFit="1" customWidth="1"/>
    <col min="1291" max="1528" width="9.140625" style="2"/>
    <col min="1529" max="1529" width="6.7109375" style="2" bestFit="1" customWidth="1"/>
    <col min="1530" max="1530" width="74.5703125" style="2" customWidth="1"/>
    <col min="1531" max="1531" width="12.7109375" style="2" bestFit="1" customWidth="1"/>
    <col min="1532" max="1532" width="11.28515625" style="2" customWidth="1"/>
    <col min="1533" max="1533" width="15" style="2" customWidth="1"/>
    <col min="1534" max="1534" width="13.85546875" style="2" customWidth="1"/>
    <col min="1535" max="1535" width="12.7109375" style="2" bestFit="1" customWidth="1"/>
    <col min="1536" max="1536" width="9.7109375" style="2" bestFit="1" customWidth="1"/>
    <col min="1537" max="1537" width="11.140625" style="2" customWidth="1"/>
    <col min="1538" max="1538" width="13.140625" style="2" customWidth="1"/>
    <col min="1539" max="1539" width="12.7109375" style="2" bestFit="1" customWidth="1"/>
    <col min="1540" max="1540" width="11.5703125" style="2" customWidth="1"/>
    <col min="1541" max="1541" width="14.7109375" style="2" customWidth="1"/>
    <col min="1542" max="1542" width="13.7109375" style="2" customWidth="1"/>
    <col min="1543" max="1543" width="12.7109375" style="2" bestFit="1" customWidth="1"/>
    <col min="1544" max="1544" width="9.7109375" style="2" bestFit="1" customWidth="1"/>
    <col min="1545" max="1545" width="11.42578125" style="2" customWidth="1"/>
    <col min="1546" max="1546" width="11.5703125" style="2" bestFit="1" customWidth="1"/>
    <col min="1547" max="1784" width="9.140625" style="2"/>
    <col min="1785" max="1785" width="6.7109375" style="2" bestFit="1" customWidth="1"/>
    <col min="1786" max="1786" width="74.5703125" style="2" customWidth="1"/>
    <col min="1787" max="1787" width="12.7109375" style="2" bestFit="1" customWidth="1"/>
    <col min="1788" max="1788" width="11.28515625" style="2" customWidth="1"/>
    <col min="1789" max="1789" width="15" style="2" customWidth="1"/>
    <col min="1790" max="1790" width="13.85546875" style="2" customWidth="1"/>
    <col min="1791" max="1791" width="12.7109375" style="2" bestFit="1" customWidth="1"/>
    <col min="1792" max="1792" width="9.7109375" style="2" bestFit="1" customWidth="1"/>
    <col min="1793" max="1793" width="11.140625" style="2" customWidth="1"/>
    <col min="1794" max="1794" width="13.140625" style="2" customWidth="1"/>
    <col min="1795" max="1795" width="12.7109375" style="2" bestFit="1" customWidth="1"/>
    <col min="1796" max="1796" width="11.5703125" style="2" customWidth="1"/>
    <col min="1797" max="1797" width="14.7109375" style="2" customWidth="1"/>
    <col min="1798" max="1798" width="13.7109375" style="2" customWidth="1"/>
    <col min="1799" max="1799" width="12.7109375" style="2" bestFit="1" customWidth="1"/>
    <col min="1800" max="1800" width="9.7109375" style="2" bestFit="1" customWidth="1"/>
    <col min="1801" max="1801" width="11.42578125" style="2" customWidth="1"/>
    <col min="1802" max="1802" width="11.5703125" style="2" bestFit="1" customWidth="1"/>
    <col min="1803" max="2040" width="9.140625" style="2"/>
    <col min="2041" max="2041" width="6.7109375" style="2" bestFit="1" customWidth="1"/>
    <col min="2042" max="2042" width="74.5703125" style="2" customWidth="1"/>
    <col min="2043" max="2043" width="12.7109375" style="2" bestFit="1" customWidth="1"/>
    <col min="2044" max="2044" width="11.28515625" style="2" customWidth="1"/>
    <col min="2045" max="2045" width="15" style="2" customWidth="1"/>
    <col min="2046" max="2046" width="13.85546875" style="2" customWidth="1"/>
    <col min="2047" max="2047" width="12.7109375" style="2" bestFit="1" customWidth="1"/>
    <col min="2048" max="2048" width="9.7109375" style="2" bestFit="1" customWidth="1"/>
    <col min="2049" max="2049" width="11.140625" style="2" customWidth="1"/>
    <col min="2050" max="2050" width="13.140625" style="2" customWidth="1"/>
    <col min="2051" max="2051" width="12.7109375" style="2" bestFit="1" customWidth="1"/>
    <col min="2052" max="2052" width="11.5703125" style="2" customWidth="1"/>
    <col min="2053" max="2053" width="14.7109375" style="2" customWidth="1"/>
    <col min="2054" max="2054" width="13.7109375" style="2" customWidth="1"/>
    <col min="2055" max="2055" width="12.7109375" style="2" bestFit="1" customWidth="1"/>
    <col min="2056" max="2056" width="9.7109375" style="2" bestFit="1" customWidth="1"/>
    <col min="2057" max="2057" width="11.42578125" style="2" customWidth="1"/>
    <col min="2058" max="2058" width="11.5703125" style="2" bestFit="1" customWidth="1"/>
    <col min="2059" max="2296" width="9.140625" style="2"/>
    <col min="2297" max="2297" width="6.7109375" style="2" bestFit="1" customWidth="1"/>
    <col min="2298" max="2298" width="74.5703125" style="2" customWidth="1"/>
    <col min="2299" max="2299" width="12.7109375" style="2" bestFit="1" customWidth="1"/>
    <col min="2300" max="2300" width="11.28515625" style="2" customWidth="1"/>
    <col min="2301" max="2301" width="15" style="2" customWidth="1"/>
    <col min="2302" max="2302" width="13.85546875" style="2" customWidth="1"/>
    <col min="2303" max="2303" width="12.7109375" style="2" bestFit="1" customWidth="1"/>
    <col min="2304" max="2304" width="9.7109375" style="2" bestFit="1" customWidth="1"/>
    <col min="2305" max="2305" width="11.140625" style="2" customWidth="1"/>
    <col min="2306" max="2306" width="13.140625" style="2" customWidth="1"/>
    <col min="2307" max="2307" width="12.7109375" style="2" bestFit="1" customWidth="1"/>
    <col min="2308" max="2308" width="11.5703125" style="2" customWidth="1"/>
    <col min="2309" max="2309" width="14.7109375" style="2" customWidth="1"/>
    <col min="2310" max="2310" width="13.7109375" style="2" customWidth="1"/>
    <col min="2311" max="2311" width="12.7109375" style="2" bestFit="1" customWidth="1"/>
    <col min="2312" max="2312" width="9.7109375" style="2" bestFit="1" customWidth="1"/>
    <col min="2313" max="2313" width="11.42578125" style="2" customWidth="1"/>
    <col min="2314" max="2314" width="11.5703125" style="2" bestFit="1" customWidth="1"/>
    <col min="2315" max="2552" width="9.140625" style="2"/>
    <col min="2553" max="2553" width="6.7109375" style="2" bestFit="1" customWidth="1"/>
    <col min="2554" max="2554" width="74.5703125" style="2" customWidth="1"/>
    <col min="2555" max="2555" width="12.7109375" style="2" bestFit="1" customWidth="1"/>
    <col min="2556" max="2556" width="11.28515625" style="2" customWidth="1"/>
    <col min="2557" max="2557" width="15" style="2" customWidth="1"/>
    <col min="2558" max="2558" width="13.85546875" style="2" customWidth="1"/>
    <col min="2559" max="2559" width="12.7109375" style="2" bestFit="1" customWidth="1"/>
    <col min="2560" max="2560" width="9.7109375" style="2" bestFit="1" customWidth="1"/>
    <col min="2561" max="2561" width="11.140625" style="2" customWidth="1"/>
    <col min="2562" max="2562" width="13.140625" style="2" customWidth="1"/>
    <col min="2563" max="2563" width="12.7109375" style="2" bestFit="1" customWidth="1"/>
    <col min="2564" max="2564" width="11.5703125" style="2" customWidth="1"/>
    <col min="2565" max="2565" width="14.7109375" style="2" customWidth="1"/>
    <col min="2566" max="2566" width="13.7109375" style="2" customWidth="1"/>
    <col min="2567" max="2567" width="12.7109375" style="2" bestFit="1" customWidth="1"/>
    <col min="2568" max="2568" width="9.7109375" style="2" bestFit="1" customWidth="1"/>
    <col min="2569" max="2569" width="11.42578125" style="2" customWidth="1"/>
    <col min="2570" max="2570" width="11.5703125" style="2" bestFit="1" customWidth="1"/>
    <col min="2571" max="2808" width="9.140625" style="2"/>
    <col min="2809" max="2809" width="6.7109375" style="2" bestFit="1" customWidth="1"/>
    <col min="2810" max="2810" width="74.5703125" style="2" customWidth="1"/>
    <col min="2811" max="2811" width="12.7109375" style="2" bestFit="1" customWidth="1"/>
    <col min="2812" max="2812" width="11.28515625" style="2" customWidth="1"/>
    <col min="2813" max="2813" width="15" style="2" customWidth="1"/>
    <col min="2814" max="2814" width="13.85546875" style="2" customWidth="1"/>
    <col min="2815" max="2815" width="12.7109375" style="2" bestFit="1" customWidth="1"/>
    <col min="2816" max="2816" width="9.7109375" style="2" bestFit="1" customWidth="1"/>
    <col min="2817" max="2817" width="11.140625" style="2" customWidth="1"/>
    <col min="2818" max="2818" width="13.140625" style="2" customWidth="1"/>
    <col min="2819" max="2819" width="12.7109375" style="2" bestFit="1" customWidth="1"/>
    <col min="2820" max="2820" width="11.5703125" style="2" customWidth="1"/>
    <col min="2821" max="2821" width="14.7109375" style="2" customWidth="1"/>
    <col min="2822" max="2822" width="13.7109375" style="2" customWidth="1"/>
    <col min="2823" max="2823" width="12.7109375" style="2" bestFit="1" customWidth="1"/>
    <col min="2824" max="2824" width="9.7109375" style="2" bestFit="1" customWidth="1"/>
    <col min="2825" max="2825" width="11.42578125" style="2" customWidth="1"/>
    <col min="2826" max="2826" width="11.5703125" style="2" bestFit="1" customWidth="1"/>
    <col min="2827" max="3064" width="9.140625" style="2"/>
    <col min="3065" max="3065" width="6.7109375" style="2" bestFit="1" customWidth="1"/>
    <col min="3066" max="3066" width="74.5703125" style="2" customWidth="1"/>
    <col min="3067" max="3067" width="12.7109375" style="2" bestFit="1" customWidth="1"/>
    <col min="3068" max="3068" width="11.28515625" style="2" customWidth="1"/>
    <col min="3069" max="3069" width="15" style="2" customWidth="1"/>
    <col min="3070" max="3070" width="13.85546875" style="2" customWidth="1"/>
    <col min="3071" max="3071" width="12.7109375" style="2" bestFit="1" customWidth="1"/>
    <col min="3072" max="3072" width="9.7109375" style="2" bestFit="1" customWidth="1"/>
    <col min="3073" max="3073" width="11.140625" style="2" customWidth="1"/>
    <col min="3074" max="3074" width="13.140625" style="2" customWidth="1"/>
    <col min="3075" max="3075" width="12.7109375" style="2" bestFit="1" customWidth="1"/>
    <col min="3076" max="3076" width="11.5703125" style="2" customWidth="1"/>
    <col min="3077" max="3077" width="14.7109375" style="2" customWidth="1"/>
    <col min="3078" max="3078" width="13.7109375" style="2" customWidth="1"/>
    <col min="3079" max="3079" width="12.7109375" style="2" bestFit="1" customWidth="1"/>
    <col min="3080" max="3080" width="9.7109375" style="2" bestFit="1" customWidth="1"/>
    <col min="3081" max="3081" width="11.42578125" style="2" customWidth="1"/>
    <col min="3082" max="3082" width="11.5703125" style="2" bestFit="1" customWidth="1"/>
    <col min="3083" max="3320" width="9.140625" style="2"/>
    <col min="3321" max="3321" width="6.7109375" style="2" bestFit="1" customWidth="1"/>
    <col min="3322" max="3322" width="74.5703125" style="2" customWidth="1"/>
    <col min="3323" max="3323" width="12.7109375" style="2" bestFit="1" customWidth="1"/>
    <col min="3324" max="3324" width="11.28515625" style="2" customWidth="1"/>
    <col min="3325" max="3325" width="15" style="2" customWidth="1"/>
    <col min="3326" max="3326" width="13.85546875" style="2" customWidth="1"/>
    <col min="3327" max="3327" width="12.7109375" style="2" bestFit="1" customWidth="1"/>
    <col min="3328" max="3328" width="9.7109375" style="2" bestFit="1" customWidth="1"/>
    <col min="3329" max="3329" width="11.140625" style="2" customWidth="1"/>
    <col min="3330" max="3330" width="13.140625" style="2" customWidth="1"/>
    <col min="3331" max="3331" width="12.7109375" style="2" bestFit="1" customWidth="1"/>
    <col min="3332" max="3332" width="11.5703125" style="2" customWidth="1"/>
    <col min="3333" max="3333" width="14.7109375" style="2" customWidth="1"/>
    <col min="3334" max="3334" width="13.7109375" style="2" customWidth="1"/>
    <col min="3335" max="3335" width="12.7109375" style="2" bestFit="1" customWidth="1"/>
    <col min="3336" max="3336" width="9.7109375" style="2" bestFit="1" customWidth="1"/>
    <col min="3337" max="3337" width="11.42578125" style="2" customWidth="1"/>
    <col min="3338" max="3338" width="11.5703125" style="2" bestFit="1" customWidth="1"/>
    <col min="3339" max="3576" width="9.140625" style="2"/>
    <col min="3577" max="3577" width="6.7109375" style="2" bestFit="1" customWidth="1"/>
    <col min="3578" max="3578" width="74.5703125" style="2" customWidth="1"/>
    <col min="3579" max="3579" width="12.7109375" style="2" bestFit="1" customWidth="1"/>
    <col min="3580" max="3580" width="11.28515625" style="2" customWidth="1"/>
    <col min="3581" max="3581" width="15" style="2" customWidth="1"/>
    <col min="3582" max="3582" width="13.85546875" style="2" customWidth="1"/>
    <col min="3583" max="3583" width="12.7109375" style="2" bestFit="1" customWidth="1"/>
    <col min="3584" max="3584" width="9.7109375" style="2" bestFit="1" customWidth="1"/>
    <col min="3585" max="3585" width="11.140625" style="2" customWidth="1"/>
    <col min="3586" max="3586" width="13.140625" style="2" customWidth="1"/>
    <col min="3587" max="3587" width="12.7109375" style="2" bestFit="1" customWidth="1"/>
    <col min="3588" max="3588" width="11.5703125" style="2" customWidth="1"/>
    <col min="3589" max="3589" width="14.7109375" style="2" customWidth="1"/>
    <col min="3590" max="3590" width="13.7109375" style="2" customWidth="1"/>
    <col min="3591" max="3591" width="12.7109375" style="2" bestFit="1" customWidth="1"/>
    <col min="3592" max="3592" width="9.7109375" style="2" bestFit="1" customWidth="1"/>
    <col min="3593" max="3593" width="11.42578125" style="2" customWidth="1"/>
    <col min="3594" max="3594" width="11.5703125" style="2" bestFit="1" customWidth="1"/>
    <col min="3595" max="3832" width="9.140625" style="2"/>
    <col min="3833" max="3833" width="6.7109375" style="2" bestFit="1" customWidth="1"/>
    <col min="3834" max="3834" width="74.5703125" style="2" customWidth="1"/>
    <col min="3835" max="3835" width="12.7109375" style="2" bestFit="1" customWidth="1"/>
    <col min="3836" max="3836" width="11.28515625" style="2" customWidth="1"/>
    <col min="3837" max="3837" width="15" style="2" customWidth="1"/>
    <col min="3838" max="3838" width="13.85546875" style="2" customWidth="1"/>
    <col min="3839" max="3839" width="12.7109375" style="2" bestFit="1" customWidth="1"/>
    <col min="3840" max="3840" width="9.7109375" style="2" bestFit="1" customWidth="1"/>
    <col min="3841" max="3841" width="11.140625" style="2" customWidth="1"/>
    <col min="3842" max="3842" width="13.140625" style="2" customWidth="1"/>
    <col min="3843" max="3843" width="12.7109375" style="2" bestFit="1" customWidth="1"/>
    <col min="3844" max="3844" width="11.5703125" style="2" customWidth="1"/>
    <col min="3845" max="3845" width="14.7109375" style="2" customWidth="1"/>
    <col min="3846" max="3846" width="13.7109375" style="2" customWidth="1"/>
    <col min="3847" max="3847" width="12.7109375" style="2" bestFit="1" customWidth="1"/>
    <col min="3848" max="3848" width="9.7109375" style="2" bestFit="1" customWidth="1"/>
    <col min="3849" max="3849" width="11.42578125" style="2" customWidth="1"/>
    <col min="3850" max="3850" width="11.5703125" style="2" bestFit="1" customWidth="1"/>
    <col min="3851" max="4088" width="9.140625" style="2"/>
    <col min="4089" max="4089" width="6.7109375" style="2" bestFit="1" customWidth="1"/>
    <col min="4090" max="4090" width="74.5703125" style="2" customWidth="1"/>
    <col min="4091" max="4091" width="12.7109375" style="2" bestFit="1" customWidth="1"/>
    <col min="4092" max="4092" width="11.28515625" style="2" customWidth="1"/>
    <col min="4093" max="4093" width="15" style="2" customWidth="1"/>
    <col min="4094" max="4094" width="13.85546875" style="2" customWidth="1"/>
    <col min="4095" max="4095" width="12.7109375" style="2" bestFit="1" customWidth="1"/>
    <col min="4096" max="4096" width="9.7109375" style="2" bestFit="1" customWidth="1"/>
    <col min="4097" max="4097" width="11.140625" style="2" customWidth="1"/>
    <col min="4098" max="4098" width="13.140625" style="2" customWidth="1"/>
    <col min="4099" max="4099" width="12.7109375" style="2" bestFit="1" customWidth="1"/>
    <col min="4100" max="4100" width="11.5703125" style="2" customWidth="1"/>
    <col min="4101" max="4101" width="14.7109375" style="2" customWidth="1"/>
    <col min="4102" max="4102" width="13.7109375" style="2" customWidth="1"/>
    <col min="4103" max="4103" width="12.7109375" style="2" bestFit="1" customWidth="1"/>
    <col min="4104" max="4104" width="9.7109375" style="2" bestFit="1" customWidth="1"/>
    <col min="4105" max="4105" width="11.42578125" style="2" customWidth="1"/>
    <col min="4106" max="4106" width="11.5703125" style="2" bestFit="1" customWidth="1"/>
    <col min="4107" max="4344" width="9.140625" style="2"/>
    <col min="4345" max="4345" width="6.7109375" style="2" bestFit="1" customWidth="1"/>
    <col min="4346" max="4346" width="74.5703125" style="2" customWidth="1"/>
    <col min="4347" max="4347" width="12.7109375" style="2" bestFit="1" customWidth="1"/>
    <col min="4348" max="4348" width="11.28515625" style="2" customWidth="1"/>
    <col min="4349" max="4349" width="15" style="2" customWidth="1"/>
    <col min="4350" max="4350" width="13.85546875" style="2" customWidth="1"/>
    <col min="4351" max="4351" width="12.7109375" style="2" bestFit="1" customWidth="1"/>
    <col min="4352" max="4352" width="9.7109375" style="2" bestFit="1" customWidth="1"/>
    <col min="4353" max="4353" width="11.140625" style="2" customWidth="1"/>
    <col min="4354" max="4354" width="13.140625" style="2" customWidth="1"/>
    <col min="4355" max="4355" width="12.7109375" style="2" bestFit="1" customWidth="1"/>
    <col min="4356" max="4356" width="11.5703125" style="2" customWidth="1"/>
    <col min="4357" max="4357" width="14.7109375" style="2" customWidth="1"/>
    <col min="4358" max="4358" width="13.7109375" style="2" customWidth="1"/>
    <col min="4359" max="4359" width="12.7109375" style="2" bestFit="1" customWidth="1"/>
    <col min="4360" max="4360" width="9.7109375" style="2" bestFit="1" customWidth="1"/>
    <col min="4361" max="4361" width="11.42578125" style="2" customWidth="1"/>
    <col min="4362" max="4362" width="11.5703125" style="2" bestFit="1" customWidth="1"/>
    <col min="4363" max="4600" width="9.140625" style="2"/>
    <col min="4601" max="4601" width="6.7109375" style="2" bestFit="1" customWidth="1"/>
    <col min="4602" max="4602" width="74.5703125" style="2" customWidth="1"/>
    <col min="4603" max="4603" width="12.7109375" style="2" bestFit="1" customWidth="1"/>
    <col min="4604" max="4604" width="11.28515625" style="2" customWidth="1"/>
    <col min="4605" max="4605" width="15" style="2" customWidth="1"/>
    <col min="4606" max="4606" width="13.85546875" style="2" customWidth="1"/>
    <col min="4607" max="4607" width="12.7109375" style="2" bestFit="1" customWidth="1"/>
    <col min="4608" max="4608" width="9.7109375" style="2" bestFit="1" customWidth="1"/>
    <col min="4609" max="4609" width="11.140625" style="2" customWidth="1"/>
    <col min="4610" max="4610" width="13.140625" style="2" customWidth="1"/>
    <col min="4611" max="4611" width="12.7109375" style="2" bestFit="1" customWidth="1"/>
    <col min="4612" max="4612" width="11.5703125" style="2" customWidth="1"/>
    <col min="4613" max="4613" width="14.7109375" style="2" customWidth="1"/>
    <col min="4614" max="4614" width="13.7109375" style="2" customWidth="1"/>
    <col min="4615" max="4615" width="12.7109375" style="2" bestFit="1" customWidth="1"/>
    <col min="4616" max="4616" width="9.7109375" style="2" bestFit="1" customWidth="1"/>
    <col min="4617" max="4617" width="11.42578125" style="2" customWidth="1"/>
    <col min="4618" max="4618" width="11.5703125" style="2" bestFit="1" customWidth="1"/>
    <col min="4619" max="4856" width="9.140625" style="2"/>
    <col min="4857" max="4857" width="6.7109375" style="2" bestFit="1" customWidth="1"/>
    <col min="4858" max="4858" width="74.5703125" style="2" customWidth="1"/>
    <col min="4859" max="4859" width="12.7109375" style="2" bestFit="1" customWidth="1"/>
    <col min="4860" max="4860" width="11.28515625" style="2" customWidth="1"/>
    <col min="4861" max="4861" width="15" style="2" customWidth="1"/>
    <col min="4862" max="4862" width="13.85546875" style="2" customWidth="1"/>
    <col min="4863" max="4863" width="12.7109375" style="2" bestFit="1" customWidth="1"/>
    <col min="4864" max="4864" width="9.7109375" style="2" bestFit="1" customWidth="1"/>
    <col min="4865" max="4865" width="11.140625" style="2" customWidth="1"/>
    <col min="4866" max="4866" width="13.140625" style="2" customWidth="1"/>
    <col min="4867" max="4867" width="12.7109375" style="2" bestFit="1" customWidth="1"/>
    <col min="4868" max="4868" width="11.5703125" style="2" customWidth="1"/>
    <col min="4869" max="4869" width="14.7109375" style="2" customWidth="1"/>
    <col min="4870" max="4870" width="13.7109375" style="2" customWidth="1"/>
    <col min="4871" max="4871" width="12.7109375" style="2" bestFit="1" customWidth="1"/>
    <col min="4872" max="4872" width="9.7109375" style="2" bestFit="1" customWidth="1"/>
    <col min="4873" max="4873" width="11.42578125" style="2" customWidth="1"/>
    <col min="4874" max="4874" width="11.5703125" style="2" bestFit="1" customWidth="1"/>
    <col min="4875" max="5112" width="9.140625" style="2"/>
    <col min="5113" max="5113" width="6.7109375" style="2" bestFit="1" customWidth="1"/>
    <col min="5114" max="5114" width="74.5703125" style="2" customWidth="1"/>
    <col min="5115" max="5115" width="12.7109375" style="2" bestFit="1" customWidth="1"/>
    <col min="5116" max="5116" width="11.28515625" style="2" customWidth="1"/>
    <col min="5117" max="5117" width="15" style="2" customWidth="1"/>
    <col min="5118" max="5118" width="13.85546875" style="2" customWidth="1"/>
    <col min="5119" max="5119" width="12.7109375" style="2" bestFit="1" customWidth="1"/>
    <col min="5120" max="5120" width="9.7109375" style="2" bestFit="1" customWidth="1"/>
    <col min="5121" max="5121" width="11.140625" style="2" customWidth="1"/>
    <col min="5122" max="5122" width="13.140625" style="2" customWidth="1"/>
    <col min="5123" max="5123" width="12.7109375" style="2" bestFit="1" customWidth="1"/>
    <col min="5124" max="5124" width="11.5703125" style="2" customWidth="1"/>
    <col min="5125" max="5125" width="14.7109375" style="2" customWidth="1"/>
    <col min="5126" max="5126" width="13.7109375" style="2" customWidth="1"/>
    <col min="5127" max="5127" width="12.7109375" style="2" bestFit="1" customWidth="1"/>
    <col min="5128" max="5128" width="9.7109375" style="2" bestFit="1" customWidth="1"/>
    <col min="5129" max="5129" width="11.42578125" style="2" customWidth="1"/>
    <col min="5130" max="5130" width="11.5703125" style="2" bestFit="1" customWidth="1"/>
    <col min="5131" max="5368" width="9.140625" style="2"/>
    <col min="5369" max="5369" width="6.7109375" style="2" bestFit="1" customWidth="1"/>
    <col min="5370" max="5370" width="74.5703125" style="2" customWidth="1"/>
    <col min="5371" max="5371" width="12.7109375" style="2" bestFit="1" customWidth="1"/>
    <col min="5372" max="5372" width="11.28515625" style="2" customWidth="1"/>
    <col min="5373" max="5373" width="15" style="2" customWidth="1"/>
    <col min="5374" max="5374" width="13.85546875" style="2" customWidth="1"/>
    <col min="5375" max="5375" width="12.7109375" style="2" bestFit="1" customWidth="1"/>
    <col min="5376" max="5376" width="9.7109375" style="2" bestFit="1" customWidth="1"/>
    <col min="5377" max="5377" width="11.140625" style="2" customWidth="1"/>
    <col min="5378" max="5378" width="13.140625" style="2" customWidth="1"/>
    <col min="5379" max="5379" width="12.7109375" style="2" bestFit="1" customWidth="1"/>
    <col min="5380" max="5380" width="11.5703125" style="2" customWidth="1"/>
    <col min="5381" max="5381" width="14.7109375" style="2" customWidth="1"/>
    <col min="5382" max="5382" width="13.7109375" style="2" customWidth="1"/>
    <col min="5383" max="5383" width="12.7109375" style="2" bestFit="1" customWidth="1"/>
    <col min="5384" max="5384" width="9.7109375" style="2" bestFit="1" customWidth="1"/>
    <col min="5385" max="5385" width="11.42578125" style="2" customWidth="1"/>
    <col min="5386" max="5386" width="11.5703125" style="2" bestFit="1" customWidth="1"/>
    <col min="5387" max="5624" width="9.140625" style="2"/>
    <col min="5625" max="5625" width="6.7109375" style="2" bestFit="1" customWidth="1"/>
    <col min="5626" max="5626" width="74.5703125" style="2" customWidth="1"/>
    <col min="5627" max="5627" width="12.7109375" style="2" bestFit="1" customWidth="1"/>
    <col min="5628" max="5628" width="11.28515625" style="2" customWidth="1"/>
    <col min="5629" max="5629" width="15" style="2" customWidth="1"/>
    <col min="5630" max="5630" width="13.85546875" style="2" customWidth="1"/>
    <col min="5631" max="5631" width="12.7109375" style="2" bestFit="1" customWidth="1"/>
    <col min="5632" max="5632" width="9.7109375" style="2" bestFit="1" customWidth="1"/>
    <col min="5633" max="5633" width="11.140625" style="2" customWidth="1"/>
    <col min="5634" max="5634" width="13.140625" style="2" customWidth="1"/>
    <col min="5635" max="5635" width="12.7109375" style="2" bestFit="1" customWidth="1"/>
    <col min="5636" max="5636" width="11.5703125" style="2" customWidth="1"/>
    <col min="5637" max="5637" width="14.7109375" style="2" customWidth="1"/>
    <col min="5638" max="5638" width="13.7109375" style="2" customWidth="1"/>
    <col min="5639" max="5639" width="12.7109375" style="2" bestFit="1" customWidth="1"/>
    <col min="5640" max="5640" width="9.7109375" style="2" bestFit="1" customWidth="1"/>
    <col min="5641" max="5641" width="11.42578125" style="2" customWidth="1"/>
    <col min="5642" max="5642" width="11.5703125" style="2" bestFit="1" customWidth="1"/>
    <col min="5643" max="5880" width="9.140625" style="2"/>
    <col min="5881" max="5881" width="6.7109375" style="2" bestFit="1" customWidth="1"/>
    <col min="5882" max="5882" width="74.5703125" style="2" customWidth="1"/>
    <col min="5883" max="5883" width="12.7109375" style="2" bestFit="1" customWidth="1"/>
    <col min="5884" max="5884" width="11.28515625" style="2" customWidth="1"/>
    <col min="5885" max="5885" width="15" style="2" customWidth="1"/>
    <col min="5886" max="5886" width="13.85546875" style="2" customWidth="1"/>
    <col min="5887" max="5887" width="12.7109375" style="2" bestFit="1" customWidth="1"/>
    <col min="5888" max="5888" width="9.7109375" style="2" bestFit="1" customWidth="1"/>
    <col min="5889" max="5889" width="11.140625" style="2" customWidth="1"/>
    <col min="5890" max="5890" width="13.140625" style="2" customWidth="1"/>
    <col min="5891" max="5891" width="12.7109375" style="2" bestFit="1" customWidth="1"/>
    <col min="5892" max="5892" width="11.5703125" style="2" customWidth="1"/>
    <col min="5893" max="5893" width="14.7109375" style="2" customWidth="1"/>
    <col min="5894" max="5894" width="13.7109375" style="2" customWidth="1"/>
    <col min="5895" max="5895" width="12.7109375" style="2" bestFit="1" customWidth="1"/>
    <col min="5896" max="5896" width="9.7109375" style="2" bestFit="1" customWidth="1"/>
    <col min="5897" max="5897" width="11.42578125" style="2" customWidth="1"/>
    <col min="5898" max="5898" width="11.5703125" style="2" bestFit="1" customWidth="1"/>
    <col min="5899" max="6136" width="9.140625" style="2"/>
    <col min="6137" max="6137" width="6.7109375" style="2" bestFit="1" customWidth="1"/>
    <col min="6138" max="6138" width="74.5703125" style="2" customWidth="1"/>
    <col min="6139" max="6139" width="12.7109375" style="2" bestFit="1" customWidth="1"/>
    <col min="6140" max="6140" width="11.28515625" style="2" customWidth="1"/>
    <col min="6141" max="6141" width="15" style="2" customWidth="1"/>
    <col min="6142" max="6142" width="13.85546875" style="2" customWidth="1"/>
    <col min="6143" max="6143" width="12.7109375" style="2" bestFit="1" customWidth="1"/>
    <col min="6144" max="6144" width="9.7109375" style="2" bestFit="1" customWidth="1"/>
    <col min="6145" max="6145" width="11.140625" style="2" customWidth="1"/>
    <col min="6146" max="6146" width="13.140625" style="2" customWidth="1"/>
    <col min="6147" max="6147" width="12.7109375" style="2" bestFit="1" customWidth="1"/>
    <col min="6148" max="6148" width="11.5703125" style="2" customWidth="1"/>
    <col min="6149" max="6149" width="14.7109375" style="2" customWidth="1"/>
    <col min="6150" max="6150" width="13.7109375" style="2" customWidth="1"/>
    <col min="6151" max="6151" width="12.7109375" style="2" bestFit="1" customWidth="1"/>
    <col min="6152" max="6152" width="9.7109375" style="2" bestFit="1" customWidth="1"/>
    <col min="6153" max="6153" width="11.42578125" style="2" customWidth="1"/>
    <col min="6154" max="6154" width="11.5703125" style="2" bestFit="1" customWidth="1"/>
    <col min="6155" max="6392" width="9.140625" style="2"/>
    <col min="6393" max="6393" width="6.7109375" style="2" bestFit="1" customWidth="1"/>
    <col min="6394" max="6394" width="74.5703125" style="2" customWidth="1"/>
    <col min="6395" max="6395" width="12.7109375" style="2" bestFit="1" customWidth="1"/>
    <col min="6396" max="6396" width="11.28515625" style="2" customWidth="1"/>
    <col min="6397" max="6397" width="15" style="2" customWidth="1"/>
    <col min="6398" max="6398" width="13.85546875" style="2" customWidth="1"/>
    <col min="6399" max="6399" width="12.7109375" style="2" bestFit="1" customWidth="1"/>
    <col min="6400" max="6400" width="9.7109375" style="2" bestFit="1" customWidth="1"/>
    <col min="6401" max="6401" width="11.140625" style="2" customWidth="1"/>
    <col min="6402" max="6402" width="13.140625" style="2" customWidth="1"/>
    <col min="6403" max="6403" width="12.7109375" style="2" bestFit="1" customWidth="1"/>
    <col min="6404" max="6404" width="11.5703125" style="2" customWidth="1"/>
    <col min="6405" max="6405" width="14.7109375" style="2" customWidth="1"/>
    <col min="6406" max="6406" width="13.7109375" style="2" customWidth="1"/>
    <col min="6407" max="6407" width="12.7109375" style="2" bestFit="1" customWidth="1"/>
    <col min="6408" max="6408" width="9.7109375" style="2" bestFit="1" customWidth="1"/>
    <col min="6409" max="6409" width="11.42578125" style="2" customWidth="1"/>
    <col min="6410" max="6410" width="11.5703125" style="2" bestFit="1" customWidth="1"/>
    <col min="6411" max="6648" width="9.140625" style="2"/>
    <col min="6649" max="6649" width="6.7109375" style="2" bestFit="1" customWidth="1"/>
    <col min="6650" max="6650" width="74.5703125" style="2" customWidth="1"/>
    <col min="6651" max="6651" width="12.7109375" style="2" bestFit="1" customWidth="1"/>
    <col min="6652" max="6652" width="11.28515625" style="2" customWidth="1"/>
    <col min="6653" max="6653" width="15" style="2" customWidth="1"/>
    <col min="6654" max="6654" width="13.85546875" style="2" customWidth="1"/>
    <col min="6655" max="6655" width="12.7109375" style="2" bestFit="1" customWidth="1"/>
    <col min="6656" max="6656" width="9.7109375" style="2" bestFit="1" customWidth="1"/>
    <col min="6657" max="6657" width="11.140625" style="2" customWidth="1"/>
    <col min="6658" max="6658" width="13.140625" style="2" customWidth="1"/>
    <col min="6659" max="6659" width="12.7109375" style="2" bestFit="1" customWidth="1"/>
    <col min="6660" max="6660" width="11.5703125" style="2" customWidth="1"/>
    <col min="6661" max="6661" width="14.7109375" style="2" customWidth="1"/>
    <col min="6662" max="6662" width="13.7109375" style="2" customWidth="1"/>
    <col min="6663" max="6663" width="12.7109375" style="2" bestFit="1" customWidth="1"/>
    <col min="6664" max="6664" width="9.7109375" style="2" bestFit="1" customWidth="1"/>
    <col min="6665" max="6665" width="11.42578125" style="2" customWidth="1"/>
    <col min="6666" max="6666" width="11.5703125" style="2" bestFit="1" customWidth="1"/>
    <col min="6667" max="6904" width="9.140625" style="2"/>
    <col min="6905" max="6905" width="6.7109375" style="2" bestFit="1" customWidth="1"/>
    <col min="6906" max="6906" width="74.5703125" style="2" customWidth="1"/>
    <col min="6907" max="6907" width="12.7109375" style="2" bestFit="1" customWidth="1"/>
    <col min="6908" max="6908" width="11.28515625" style="2" customWidth="1"/>
    <col min="6909" max="6909" width="15" style="2" customWidth="1"/>
    <col min="6910" max="6910" width="13.85546875" style="2" customWidth="1"/>
    <col min="6911" max="6911" width="12.7109375" style="2" bestFit="1" customWidth="1"/>
    <col min="6912" max="6912" width="9.7109375" style="2" bestFit="1" customWidth="1"/>
    <col min="6913" max="6913" width="11.140625" style="2" customWidth="1"/>
    <col min="6914" max="6914" width="13.140625" style="2" customWidth="1"/>
    <col min="6915" max="6915" width="12.7109375" style="2" bestFit="1" customWidth="1"/>
    <col min="6916" max="6916" width="11.5703125" style="2" customWidth="1"/>
    <col min="6917" max="6917" width="14.7109375" style="2" customWidth="1"/>
    <col min="6918" max="6918" width="13.7109375" style="2" customWidth="1"/>
    <col min="6919" max="6919" width="12.7109375" style="2" bestFit="1" customWidth="1"/>
    <col min="6920" max="6920" width="9.7109375" style="2" bestFit="1" customWidth="1"/>
    <col min="6921" max="6921" width="11.42578125" style="2" customWidth="1"/>
    <col min="6922" max="6922" width="11.5703125" style="2" bestFit="1" customWidth="1"/>
    <col min="6923" max="7160" width="9.140625" style="2"/>
    <col min="7161" max="7161" width="6.7109375" style="2" bestFit="1" customWidth="1"/>
    <col min="7162" max="7162" width="74.5703125" style="2" customWidth="1"/>
    <col min="7163" max="7163" width="12.7109375" style="2" bestFit="1" customWidth="1"/>
    <col min="7164" max="7164" width="11.28515625" style="2" customWidth="1"/>
    <col min="7165" max="7165" width="15" style="2" customWidth="1"/>
    <col min="7166" max="7166" width="13.85546875" style="2" customWidth="1"/>
    <col min="7167" max="7167" width="12.7109375" style="2" bestFit="1" customWidth="1"/>
    <col min="7168" max="7168" width="9.7109375" style="2" bestFit="1" customWidth="1"/>
    <col min="7169" max="7169" width="11.140625" style="2" customWidth="1"/>
    <col min="7170" max="7170" width="13.140625" style="2" customWidth="1"/>
    <col min="7171" max="7171" width="12.7109375" style="2" bestFit="1" customWidth="1"/>
    <col min="7172" max="7172" width="11.5703125" style="2" customWidth="1"/>
    <col min="7173" max="7173" width="14.7109375" style="2" customWidth="1"/>
    <col min="7174" max="7174" width="13.7109375" style="2" customWidth="1"/>
    <col min="7175" max="7175" width="12.7109375" style="2" bestFit="1" customWidth="1"/>
    <col min="7176" max="7176" width="9.7109375" style="2" bestFit="1" customWidth="1"/>
    <col min="7177" max="7177" width="11.42578125" style="2" customWidth="1"/>
    <col min="7178" max="7178" width="11.5703125" style="2" bestFit="1" customWidth="1"/>
    <col min="7179" max="7416" width="9.140625" style="2"/>
    <col min="7417" max="7417" width="6.7109375" style="2" bestFit="1" customWidth="1"/>
    <col min="7418" max="7418" width="74.5703125" style="2" customWidth="1"/>
    <col min="7419" max="7419" width="12.7109375" style="2" bestFit="1" customWidth="1"/>
    <col min="7420" max="7420" width="11.28515625" style="2" customWidth="1"/>
    <col min="7421" max="7421" width="15" style="2" customWidth="1"/>
    <col min="7422" max="7422" width="13.85546875" style="2" customWidth="1"/>
    <col min="7423" max="7423" width="12.7109375" style="2" bestFit="1" customWidth="1"/>
    <col min="7424" max="7424" width="9.7109375" style="2" bestFit="1" customWidth="1"/>
    <col min="7425" max="7425" width="11.140625" style="2" customWidth="1"/>
    <col min="7426" max="7426" width="13.140625" style="2" customWidth="1"/>
    <col min="7427" max="7427" width="12.7109375" style="2" bestFit="1" customWidth="1"/>
    <col min="7428" max="7428" width="11.5703125" style="2" customWidth="1"/>
    <col min="7429" max="7429" width="14.7109375" style="2" customWidth="1"/>
    <col min="7430" max="7430" width="13.7109375" style="2" customWidth="1"/>
    <col min="7431" max="7431" width="12.7109375" style="2" bestFit="1" customWidth="1"/>
    <col min="7432" max="7432" width="9.7109375" style="2" bestFit="1" customWidth="1"/>
    <col min="7433" max="7433" width="11.42578125" style="2" customWidth="1"/>
    <col min="7434" max="7434" width="11.5703125" style="2" bestFit="1" customWidth="1"/>
    <col min="7435" max="7672" width="9.140625" style="2"/>
    <col min="7673" max="7673" width="6.7109375" style="2" bestFit="1" customWidth="1"/>
    <col min="7674" max="7674" width="74.5703125" style="2" customWidth="1"/>
    <col min="7675" max="7675" width="12.7109375" style="2" bestFit="1" customWidth="1"/>
    <col min="7676" max="7676" width="11.28515625" style="2" customWidth="1"/>
    <col min="7677" max="7677" width="15" style="2" customWidth="1"/>
    <col min="7678" max="7678" width="13.85546875" style="2" customWidth="1"/>
    <col min="7679" max="7679" width="12.7109375" style="2" bestFit="1" customWidth="1"/>
    <col min="7680" max="7680" width="9.7109375" style="2" bestFit="1" customWidth="1"/>
    <col min="7681" max="7681" width="11.140625" style="2" customWidth="1"/>
    <col min="7682" max="7682" width="13.140625" style="2" customWidth="1"/>
    <col min="7683" max="7683" width="12.7109375" style="2" bestFit="1" customWidth="1"/>
    <col min="7684" max="7684" width="11.5703125" style="2" customWidth="1"/>
    <col min="7685" max="7685" width="14.7109375" style="2" customWidth="1"/>
    <col min="7686" max="7686" width="13.7109375" style="2" customWidth="1"/>
    <col min="7687" max="7687" width="12.7109375" style="2" bestFit="1" customWidth="1"/>
    <col min="7688" max="7688" width="9.7109375" style="2" bestFit="1" customWidth="1"/>
    <col min="7689" max="7689" width="11.42578125" style="2" customWidth="1"/>
    <col min="7690" max="7690" width="11.5703125" style="2" bestFit="1" customWidth="1"/>
    <col min="7691" max="7928" width="9.140625" style="2"/>
    <col min="7929" max="7929" width="6.7109375" style="2" bestFit="1" customWidth="1"/>
    <col min="7930" max="7930" width="74.5703125" style="2" customWidth="1"/>
    <col min="7931" max="7931" width="12.7109375" style="2" bestFit="1" customWidth="1"/>
    <col min="7932" max="7932" width="11.28515625" style="2" customWidth="1"/>
    <col min="7933" max="7933" width="15" style="2" customWidth="1"/>
    <col min="7934" max="7934" width="13.85546875" style="2" customWidth="1"/>
    <col min="7935" max="7935" width="12.7109375" style="2" bestFit="1" customWidth="1"/>
    <col min="7936" max="7936" width="9.7109375" style="2" bestFit="1" customWidth="1"/>
    <col min="7937" max="7937" width="11.140625" style="2" customWidth="1"/>
    <col min="7938" max="7938" width="13.140625" style="2" customWidth="1"/>
    <col min="7939" max="7939" width="12.7109375" style="2" bestFit="1" customWidth="1"/>
    <col min="7940" max="7940" width="11.5703125" style="2" customWidth="1"/>
    <col min="7941" max="7941" width="14.7109375" style="2" customWidth="1"/>
    <col min="7942" max="7942" width="13.7109375" style="2" customWidth="1"/>
    <col min="7943" max="7943" width="12.7109375" style="2" bestFit="1" customWidth="1"/>
    <col min="7944" max="7944" width="9.7109375" style="2" bestFit="1" customWidth="1"/>
    <col min="7945" max="7945" width="11.42578125" style="2" customWidth="1"/>
    <col min="7946" max="7946" width="11.5703125" style="2" bestFit="1" customWidth="1"/>
    <col min="7947" max="8184" width="9.140625" style="2"/>
    <col min="8185" max="8185" width="6.7109375" style="2" bestFit="1" customWidth="1"/>
    <col min="8186" max="8186" width="74.5703125" style="2" customWidth="1"/>
    <col min="8187" max="8187" width="12.7109375" style="2" bestFit="1" customWidth="1"/>
    <col min="8188" max="8188" width="11.28515625" style="2" customWidth="1"/>
    <col min="8189" max="8189" width="15" style="2" customWidth="1"/>
    <col min="8190" max="8190" width="13.85546875" style="2" customWidth="1"/>
    <col min="8191" max="8191" width="12.7109375" style="2" bestFit="1" customWidth="1"/>
    <col min="8192" max="8192" width="9.7109375" style="2" bestFit="1" customWidth="1"/>
    <col min="8193" max="8193" width="11.140625" style="2" customWidth="1"/>
    <col min="8194" max="8194" width="13.140625" style="2" customWidth="1"/>
    <col min="8195" max="8195" width="12.7109375" style="2" bestFit="1" customWidth="1"/>
    <col min="8196" max="8196" width="11.5703125" style="2" customWidth="1"/>
    <col min="8197" max="8197" width="14.7109375" style="2" customWidth="1"/>
    <col min="8198" max="8198" width="13.7109375" style="2" customWidth="1"/>
    <col min="8199" max="8199" width="12.7109375" style="2" bestFit="1" customWidth="1"/>
    <col min="8200" max="8200" width="9.7109375" style="2" bestFit="1" customWidth="1"/>
    <col min="8201" max="8201" width="11.42578125" style="2" customWidth="1"/>
    <col min="8202" max="8202" width="11.5703125" style="2" bestFit="1" customWidth="1"/>
    <col min="8203" max="8440" width="9.140625" style="2"/>
    <col min="8441" max="8441" width="6.7109375" style="2" bestFit="1" customWidth="1"/>
    <col min="8442" max="8442" width="74.5703125" style="2" customWidth="1"/>
    <col min="8443" max="8443" width="12.7109375" style="2" bestFit="1" customWidth="1"/>
    <col min="8444" max="8444" width="11.28515625" style="2" customWidth="1"/>
    <col min="8445" max="8445" width="15" style="2" customWidth="1"/>
    <col min="8446" max="8446" width="13.85546875" style="2" customWidth="1"/>
    <col min="8447" max="8447" width="12.7109375" style="2" bestFit="1" customWidth="1"/>
    <col min="8448" max="8448" width="9.7109375" style="2" bestFit="1" customWidth="1"/>
    <col min="8449" max="8449" width="11.140625" style="2" customWidth="1"/>
    <col min="8450" max="8450" width="13.140625" style="2" customWidth="1"/>
    <col min="8451" max="8451" width="12.7109375" style="2" bestFit="1" customWidth="1"/>
    <col min="8452" max="8452" width="11.5703125" style="2" customWidth="1"/>
    <col min="8453" max="8453" width="14.7109375" style="2" customWidth="1"/>
    <col min="8454" max="8454" width="13.7109375" style="2" customWidth="1"/>
    <col min="8455" max="8455" width="12.7109375" style="2" bestFit="1" customWidth="1"/>
    <col min="8456" max="8456" width="9.7109375" style="2" bestFit="1" customWidth="1"/>
    <col min="8457" max="8457" width="11.42578125" style="2" customWidth="1"/>
    <col min="8458" max="8458" width="11.5703125" style="2" bestFit="1" customWidth="1"/>
    <col min="8459" max="8696" width="9.140625" style="2"/>
    <col min="8697" max="8697" width="6.7109375" style="2" bestFit="1" customWidth="1"/>
    <col min="8698" max="8698" width="74.5703125" style="2" customWidth="1"/>
    <col min="8699" max="8699" width="12.7109375" style="2" bestFit="1" customWidth="1"/>
    <col min="8700" max="8700" width="11.28515625" style="2" customWidth="1"/>
    <col min="8701" max="8701" width="15" style="2" customWidth="1"/>
    <col min="8702" max="8702" width="13.85546875" style="2" customWidth="1"/>
    <col min="8703" max="8703" width="12.7109375" style="2" bestFit="1" customWidth="1"/>
    <col min="8704" max="8704" width="9.7109375" style="2" bestFit="1" customWidth="1"/>
    <col min="8705" max="8705" width="11.140625" style="2" customWidth="1"/>
    <col min="8706" max="8706" width="13.140625" style="2" customWidth="1"/>
    <col min="8707" max="8707" width="12.7109375" style="2" bestFit="1" customWidth="1"/>
    <col min="8708" max="8708" width="11.5703125" style="2" customWidth="1"/>
    <col min="8709" max="8709" width="14.7109375" style="2" customWidth="1"/>
    <col min="8710" max="8710" width="13.7109375" style="2" customWidth="1"/>
    <col min="8711" max="8711" width="12.7109375" style="2" bestFit="1" customWidth="1"/>
    <col min="8712" max="8712" width="9.7109375" style="2" bestFit="1" customWidth="1"/>
    <col min="8713" max="8713" width="11.42578125" style="2" customWidth="1"/>
    <col min="8714" max="8714" width="11.5703125" style="2" bestFit="1" customWidth="1"/>
    <col min="8715" max="8952" width="9.140625" style="2"/>
    <col min="8953" max="8953" width="6.7109375" style="2" bestFit="1" customWidth="1"/>
    <col min="8954" max="8954" width="74.5703125" style="2" customWidth="1"/>
    <col min="8955" max="8955" width="12.7109375" style="2" bestFit="1" customWidth="1"/>
    <col min="8956" max="8956" width="11.28515625" style="2" customWidth="1"/>
    <col min="8957" max="8957" width="15" style="2" customWidth="1"/>
    <col min="8958" max="8958" width="13.85546875" style="2" customWidth="1"/>
    <col min="8959" max="8959" width="12.7109375" style="2" bestFit="1" customWidth="1"/>
    <col min="8960" max="8960" width="9.7109375" style="2" bestFit="1" customWidth="1"/>
    <col min="8961" max="8961" width="11.140625" style="2" customWidth="1"/>
    <col min="8962" max="8962" width="13.140625" style="2" customWidth="1"/>
    <col min="8963" max="8963" width="12.7109375" style="2" bestFit="1" customWidth="1"/>
    <col min="8964" max="8964" width="11.5703125" style="2" customWidth="1"/>
    <col min="8965" max="8965" width="14.7109375" style="2" customWidth="1"/>
    <col min="8966" max="8966" width="13.7109375" style="2" customWidth="1"/>
    <col min="8967" max="8967" width="12.7109375" style="2" bestFit="1" customWidth="1"/>
    <col min="8968" max="8968" width="9.7109375" style="2" bestFit="1" customWidth="1"/>
    <col min="8969" max="8969" width="11.42578125" style="2" customWidth="1"/>
    <col min="8970" max="8970" width="11.5703125" style="2" bestFit="1" customWidth="1"/>
    <col min="8971" max="9208" width="9.140625" style="2"/>
    <col min="9209" max="9209" width="6.7109375" style="2" bestFit="1" customWidth="1"/>
    <col min="9210" max="9210" width="74.5703125" style="2" customWidth="1"/>
    <col min="9211" max="9211" width="12.7109375" style="2" bestFit="1" customWidth="1"/>
    <col min="9212" max="9212" width="11.28515625" style="2" customWidth="1"/>
    <col min="9213" max="9213" width="15" style="2" customWidth="1"/>
    <col min="9214" max="9214" width="13.85546875" style="2" customWidth="1"/>
    <col min="9215" max="9215" width="12.7109375" style="2" bestFit="1" customWidth="1"/>
    <col min="9216" max="9216" width="9.7109375" style="2" bestFit="1" customWidth="1"/>
    <col min="9217" max="9217" width="11.140625" style="2" customWidth="1"/>
    <col min="9218" max="9218" width="13.140625" style="2" customWidth="1"/>
    <col min="9219" max="9219" width="12.7109375" style="2" bestFit="1" customWidth="1"/>
    <col min="9220" max="9220" width="11.5703125" style="2" customWidth="1"/>
    <col min="9221" max="9221" width="14.7109375" style="2" customWidth="1"/>
    <col min="9222" max="9222" width="13.7109375" style="2" customWidth="1"/>
    <col min="9223" max="9223" width="12.7109375" style="2" bestFit="1" customWidth="1"/>
    <col min="9224" max="9224" width="9.7109375" style="2" bestFit="1" customWidth="1"/>
    <col min="9225" max="9225" width="11.42578125" style="2" customWidth="1"/>
    <col min="9226" max="9226" width="11.5703125" style="2" bestFit="1" customWidth="1"/>
    <col min="9227" max="9464" width="9.140625" style="2"/>
    <col min="9465" max="9465" width="6.7109375" style="2" bestFit="1" customWidth="1"/>
    <col min="9466" max="9466" width="74.5703125" style="2" customWidth="1"/>
    <col min="9467" max="9467" width="12.7109375" style="2" bestFit="1" customWidth="1"/>
    <col min="9468" max="9468" width="11.28515625" style="2" customWidth="1"/>
    <col min="9469" max="9469" width="15" style="2" customWidth="1"/>
    <col min="9470" max="9470" width="13.85546875" style="2" customWidth="1"/>
    <col min="9471" max="9471" width="12.7109375" style="2" bestFit="1" customWidth="1"/>
    <col min="9472" max="9472" width="9.7109375" style="2" bestFit="1" customWidth="1"/>
    <col min="9473" max="9473" width="11.140625" style="2" customWidth="1"/>
    <col min="9474" max="9474" width="13.140625" style="2" customWidth="1"/>
    <col min="9475" max="9475" width="12.7109375" style="2" bestFit="1" customWidth="1"/>
    <col min="9476" max="9476" width="11.5703125" style="2" customWidth="1"/>
    <col min="9477" max="9477" width="14.7109375" style="2" customWidth="1"/>
    <col min="9478" max="9478" width="13.7109375" style="2" customWidth="1"/>
    <col min="9479" max="9479" width="12.7109375" style="2" bestFit="1" customWidth="1"/>
    <col min="9480" max="9480" width="9.7109375" style="2" bestFit="1" customWidth="1"/>
    <col min="9481" max="9481" width="11.42578125" style="2" customWidth="1"/>
    <col min="9482" max="9482" width="11.5703125" style="2" bestFit="1" customWidth="1"/>
    <col min="9483" max="9720" width="9.140625" style="2"/>
    <col min="9721" max="9721" width="6.7109375" style="2" bestFit="1" customWidth="1"/>
    <col min="9722" max="9722" width="74.5703125" style="2" customWidth="1"/>
    <col min="9723" max="9723" width="12.7109375" style="2" bestFit="1" customWidth="1"/>
    <col min="9724" max="9724" width="11.28515625" style="2" customWidth="1"/>
    <col min="9725" max="9725" width="15" style="2" customWidth="1"/>
    <col min="9726" max="9726" width="13.85546875" style="2" customWidth="1"/>
    <col min="9727" max="9727" width="12.7109375" style="2" bestFit="1" customWidth="1"/>
    <col min="9728" max="9728" width="9.7109375" style="2" bestFit="1" customWidth="1"/>
    <col min="9729" max="9729" width="11.140625" style="2" customWidth="1"/>
    <col min="9730" max="9730" width="13.140625" style="2" customWidth="1"/>
    <col min="9731" max="9731" width="12.7109375" style="2" bestFit="1" customWidth="1"/>
    <col min="9732" max="9732" width="11.5703125" style="2" customWidth="1"/>
    <col min="9733" max="9733" width="14.7109375" style="2" customWidth="1"/>
    <col min="9734" max="9734" width="13.7109375" style="2" customWidth="1"/>
    <col min="9735" max="9735" width="12.7109375" style="2" bestFit="1" customWidth="1"/>
    <col min="9736" max="9736" width="9.7109375" style="2" bestFit="1" customWidth="1"/>
    <col min="9737" max="9737" width="11.42578125" style="2" customWidth="1"/>
    <col min="9738" max="9738" width="11.5703125" style="2" bestFit="1" customWidth="1"/>
    <col min="9739" max="9976" width="9.140625" style="2"/>
    <col min="9977" max="9977" width="6.7109375" style="2" bestFit="1" customWidth="1"/>
    <col min="9978" max="9978" width="74.5703125" style="2" customWidth="1"/>
    <col min="9979" max="9979" width="12.7109375" style="2" bestFit="1" customWidth="1"/>
    <col min="9980" max="9980" width="11.28515625" style="2" customWidth="1"/>
    <col min="9981" max="9981" width="15" style="2" customWidth="1"/>
    <col min="9982" max="9982" width="13.85546875" style="2" customWidth="1"/>
    <col min="9983" max="9983" width="12.7109375" style="2" bestFit="1" customWidth="1"/>
    <col min="9984" max="9984" width="9.7109375" style="2" bestFit="1" customWidth="1"/>
    <col min="9985" max="9985" width="11.140625" style="2" customWidth="1"/>
    <col min="9986" max="9986" width="13.140625" style="2" customWidth="1"/>
    <col min="9987" max="9987" width="12.7109375" style="2" bestFit="1" customWidth="1"/>
    <col min="9988" max="9988" width="11.5703125" style="2" customWidth="1"/>
    <col min="9989" max="9989" width="14.7109375" style="2" customWidth="1"/>
    <col min="9990" max="9990" width="13.7109375" style="2" customWidth="1"/>
    <col min="9991" max="9991" width="12.7109375" style="2" bestFit="1" customWidth="1"/>
    <col min="9992" max="9992" width="9.7109375" style="2" bestFit="1" customWidth="1"/>
    <col min="9993" max="9993" width="11.42578125" style="2" customWidth="1"/>
    <col min="9994" max="9994" width="11.5703125" style="2" bestFit="1" customWidth="1"/>
    <col min="9995" max="10232" width="9.140625" style="2"/>
    <col min="10233" max="10233" width="6.7109375" style="2" bestFit="1" customWidth="1"/>
    <col min="10234" max="10234" width="74.5703125" style="2" customWidth="1"/>
    <col min="10235" max="10235" width="12.7109375" style="2" bestFit="1" customWidth="1"/>
    <col min="10236" max="10236" width="11.28515625" style="2" customWidth="1"/>
    <col min="10237" max="10237" width="15" style="2" customWidth="1"/>
    <col min="10238" max="10238" width="13.85546875" style="2" customWidth="1"/>
    <col min="10239" max="10239" width="12.7109375" style="2" bestFit="1" customWidth="1"/>
    <col min="10240" max="10240" width="9.7109375" style="2" bestFit="1" customWidth="1"/>
    <col min="10241" max="10241" width="11.140625" style="2" customWidth="1"/>
    <col min="10242" max="10242" width="13.140625" style="2" customWidth="1"/>
    <col min="10243" max="10243" width="12.7109375" style="2" bestFit="1" customWidth="1"/>
    <col min="10244" max="10244" width="11.5703125" style="2" customWidth="1"/>
    <col min="10245" max="10245" width="14.7109375" style="2" customWidth="1"/>
    <col min="10246" max="10246" width="13.7109375" style="2" customWidth="1"/>
    <col min="10247" max="10247" width="12.7109375" style="2" bestFit="1" customWidth="1"/>
    <col min="10248" max="10248" width="9.7109375" style="2" bestFit="1" customWidth="1"/>
    <col min="10249" max="10249" width="11.42578125" style="2" customWidth="1"/>
    <col min="10250" max="10250" width="11.5703125" style="2" bestFit="1" customWidth="1"/>
    <col min="10251" max="10488" width="9.140625" style="2"/>
    <col min="10489" max="10489" width="6.7109375" style="2" bestFit="1" customWidth="1"/>
    <col min="10490" max="10490" width="74.5703125" style="2" customWidth="1"/>
    <col min="10491" max="10491" width="12.7109375" style="2" bestFit="1" customWidth="1"/>
    <col min="10492" max="10492" width="11.28515625" style="2" customWidth="1"/>
    <col min="10493" max="10493" width="15" style="2" customWidth="1"/>
    <col min="10494" max="10494" width="13.85546875" style="2" customWidth="1"/>
    <col min="10495" max="10495" width="12.7109375" style="2" bestFit="1" customWidth="1"/>
    <col min="10496" max="10496" width="9.7109375" style="2" bestFit="1" customWidth="1"/>
    <col min="10497" max="10497" width="11.140625" style="2" customWidth="1"/>
    <col min="10498" max="10498" width="13.140625" style="2" customWidth="1"/>
    <col min="10499" max="10499" width="12.7109375" style="2" bestFit="1" customWidth="1"/>
    <col min="10500" max="10500" width="11.5703125" style="2" customWidth="1"/>
    <col min="10501" max="10501" width="14.7109375" style="2" customWidth="1"/>
    <col min="10502" max="10502" width="13.7109375" style="2" customWidth="1"/>
    <col min="10503" max="10503" width="12.7109375" style="2" bestFit="1" customWidth="1"/>
    <col min="10504" max="10504" width="9.7109375" style="2" bestFit="1" customWidth="1"/>
    <col min="10505" max="10505" width="11.42578125" style="2" customWidth="1"/>
    <col min="10506" max="10506" width="11.5703125" style="2" bestFit="1" customWidth="1"/>
    <col min="10507" max="10744" width="9.140625" style="2"/>
    <col min="10745" max="10745" width="6.7109375" style="2" bestFit="1" customWidth="1"/>
    <col min="10746" max="10746" width="74.5703125" style="2" customWidth="1"/>
    <col min="10747" max="10747" width="12.7109375" style="2" bestFit="1" customWidth="1"/>
    <col min="10748" max="10748" width="11.28515625" style="2" customWidth="1"/>
    <col min="10749" max="10749" width="15" style="2" customWidth="1"/>
    <col min="10750" max="10750" width="13.85546875" style="2" customWidth="1"/>
    <col min="10751" max="10751" width="12.7109375" style="2" bestFit="1" customWidth="1"/>
    <col min="10752" max="10752" width="9.7109375" style="2" bestFit="1" customWidth="1"/>
    <col min="10753" max="10753" width="11.140625" style="2" customWidth="1"/>
    <col min="10754" max="10754" width="13.140625" style="2" customWidth="1"/>
    <col min="10755" max="10755" width="12.7109375" style="2" bestFit="1" customWidth="1"/>
    <col min="10756" max="10756" width="11.5703125" style="2" customWidth="1"/>
    <col min="10757" max="10757" width="14.7109375" style="2" customWidth="1"/>
    <col min="10758" max="10758" width="13.7109375" style="2" customWidth="1"/>
    <col min="10759" max="10759" width="12.7109375" style="2" bestFit="1" customWidth="1"/>
    <col min="10760" max="10760" width="9.7109375" style="2" bestFit="1" customWidth="1"/>
    <col min="10761" max="10761" width="11.42578125" style="2" customWidth="1"/>
    <col min="10762" max="10762" width="11.5703125" style="2" bestFit="1" customWidth="1"/>
    <col min="10763" max="11000" width="9.140625" style="2"/>
    <col min="11001" max="11001" width="6.7109375" style="2" bestFit="1" customWidth="1"/>
    <col min="11002" max="11002" width="74.5703125" style="2" customWidth="1"/>
    <col min="11003" max="11003" width="12.7109375" style="2" bestFit="1" customWidth="1"/>
    <col min="11004" max="11004" width="11.28515625" style="2" customWidth="1"/>
    <col min="11005" max="11005" width="15" style="2" customWidth="1"/>
    <col min="11006" max="11006" width="13.85546875" style="2" customWidth="1"/>
    <col min="11007" max="11007" width="12.7109375" style="2" bestFit="1" customWidth="1"/>
    <col min="11008" max="11008" width="9.7109375" style="2" bestFit="1" customWidth="1"/>
    <col min="11009" max="11009" width="11.140625" style="2" customWidth="1"/>
    <col min="11010" max="11010" width="13.140625" style="2" customWidth="1"/>
    <col min="11011" max="11011" width="12.7109375" style="2" bestFit="1" customWidth="1"/>
    <col min="11012" max="11012" width="11.5703125" style="2" customWidth="1"/>
    <col min="11013" max="11013" width="14.7109375" style="2" customWidth="1"/>
    <col min="11014" max="11014" width="13.7109375" style="2" customWidth="1"/>
    <col min="11015" max="11015" width="12.7109375" style="2" bestFit="1" customWidth="1"/>
    <col min="11016" max="11016" width="9.7109375" style="2" bestFit="1" customWidth="1"/>
    <col min="11017" max="11017" width="11.42578125" style="2" customWidth="1"/>
    <col min="11018" max="11018" width="11.5703125" style="2" bestFit="1" customWidth="1"/>
    <col min="11019" max="11256" width="9.140625" style="2"/>
    <col min="11257" max="11257" width="6.7109375" style="2" bestFit="1" customWidth="1"/>
    <col min="11258" max="11258" width="74.5703125" style="2" customWidth="1"/>
    <col min="11259" max="11259" width="12.7109375" style="2" bestFit="1" customWidth="1"/>
    <col min="11260" max="11260" width="11.28515625" style="2" customWidth="1"/>
    <col min="11261" max="11261" width="15" style="2" customWidth="1"/>
    <col min="11262" max="11262" width="13.85546875" style="2" customWidth="1"/>
    <col min="11263" max="11263" width="12.7109375" style="2" bestFit="1" customWidth="1"/>
    <col min="11264" max="11264" width="9.7109375" style="2" bestFit="1" customWidth="1"/>
    <col min="11265" max="11265" width="11.140625" style="2" customWidth="1"/>
    <col min="11266" max="11266" width="13.140625" style="2" customWidth="1"/>
    <col min="11267" max="11267" width="12.7109375" style="2" bestFit="1" customWidth="1"/>
    <col min="11268" max="11268" width="11.5703125" style="2" customWidth="1"/>
    <col min="11269" max="11269" width="14.7109375" style="2" customWidth="1"/>
    <col min="11270" max="11270" width="13.7109375" style="2" customWidth="1"/>
    <col min="11271" max="11271" width="12.7109375" style="2" bestFit="1" customWidth="1"/>
    <col min="11272" max="11272" width="9.7109375" style="2" bestFit="1" customWidth="1"/>
    <col min="11273" max="11273" width="11.42578125" style="2" customWidth="1"/>
    <col min="11274" max="11274" width="11.5703125" style="2" bestFit="1" customWidth="1"/>
    <col min="11275" max="11512" width="9.140625" style="2"/>
    <col min="11513" max="11513" width="6.7109375" style="2" bestFit="1" customWidth="1"/>
    <col min="11514" max="11514" width="74.5703125" style="2" customWidth="1"/>
    <col min="11515" max="11515" width="12.7109375" style="2" bestFit="1" customWidth="1"/>
    <col min="11516" max="11516" width="11.28515625" style="2" customWidth="1"/>
    <col min="11517" max="11517" width="15" style="2" customWidth="1"/>
    <col min="11518" max="11518" width="13.85546875" style="2" customWidth="1"/>
    <col min="11519" max="11519" width="12.7109375" style="2" bestFit="1" customWidth="1"/>
    <col min="11520" max="11520" width="9.7109375" style="2" bestFit="1" customWidth="1"/>
    <col min="11521" max="11521" width="11.140625" style="2" customWidth="1"/>
    <col min="11522" max="11522" width="13.140625" style="2" customWidth="1"/>
    <col min="11523" max="11523" width="12.7109375" style="2" bestFit="1" customWidth="1"/>
    <col min="11524" max="11524" width="11.5703125" style="2" customWidth="1"/>
    <col min="11525" max="11525" width="14.7109375" style="2" customWidth="1"/>
    <col min="11526" max="11526" width="13.7109375" style="2" customWidth="1"/>
    <col min="11527" max="11527" width="12.7109375" style="2" bestFit="1" customWidth="1"/>
    <col min="11528" max="11528" width="9.7109375" style="2" bestFit="1" customWidth="1"/>
    <col min="11529" max="11529" width="11.42578125" style="2" customWidth="1"/>
    <col min="11530" max="11530" width="11.5703125" style="2" bestFit="1" customWidth="1"/>
    <col min="11531" max="11768" width="9.140625" style="2"/>
    <col min="11769" max="11769" width="6.7109375" style="2" bestFit="1" customWidth="1"/>
    <col min="11770" max="11770" width="74.5703125" style="2" customWidth="1"/>
    <col min="11771" max="11771" width="12.7109375" style="2" bestFit="1" customWidth="1"/>
    <col min="11772" max="11772" width="11.28515625" style="2" customWidth="1"/>
    <col min="11773" max="11773" width="15" style="2" customWidth="1"/>
    <col min="11774" max="11774" width="13.85546875" style="2" customWidth="1"/>
    <col min="11775" max="11775" width="12.7109375" style="2" bestFit="1" customWidth="1"/>
    <col min="11776" max="11776" width="9.7109375" style="2" bestFit="1" customWidth="1"/>
    <col min="11777" max="11777" width="11.140625" style="2" customWidth="1"/>
    <col min="11778" max="11778" width="13.140625" style="2" customWidth="1"/>
    <col min="11779" max="11779" width="12.7109375" style="2" bestFit="1" customWidth="1"/>
    <col min="11780" max="11780" width="11.5703125" style="2" customWidth="1"/>
    <col min="11781" max="11781" width="14.7109375" style="2" customWidth="1"/>
    <col min="11782" max="11782" width="13.7109375" style="2" customWidth="1"/>
    <col min="11783" max="11783" width="12.7109375" style="2" bestFit="1" customWidth="1"/>
    <col min="11784" max="11784" width="9.7109375" style="2" bestFit="1" customWidth="1"/>
    <col min="11785" max="11785" width="11.42578125" style="2" customWidth="1"/>
    <col min="11786" max="11786" width="11.5703125" style="2" bestFit="1" customWidth="1"/>
    <col min="11787" max="12024" width="9.140625" style="2"/>
    <col min="12025" max="12025" width="6.7109375" style="2" bestFit="1" customWidth="1"/>
    <col min="12026" max="12026" width="74.5703125" style="2" customWidth="1"/>
    <col min="12027" max="12027" width="12.7109375" style="2" bestFit="1" customWidth="1"/>
    <col min="12028" max="12028" width="11.28515625" style="2" customWidth="1"/>
    <col min="12029" max="12029" width="15" style="2" customWidth="1"/>
    <col min="12030" max="12030" width="13.85546875" style="2" customWidth="1"/>
    <col min="12031" max="12031" width="12.7109375" style="2" bestFit="1" customWidth="1"/>
    <col min="12032" max="12032" width="9.7109375" style="2" bestFit="1" customWidth="1"/>
    <col min="12033" max="12033" width="11.140625" style="2" customWidth="1"/>
    <col min="12034" max="12034" width="13.140625" style="2" customWidth="1"/>
    <col min="12035" max="12035" width="12.7109375" style="2" bestFit="1" customWidth="1"/>
    <col min="12036" max="12036" width="11.5703125" style="2" customWidth="1"/>
    <col min="12037" max="12037" width="14.7109375" style="2" customWidth="1"/>
    <col min="12038" max="12038" width="13.7109375" style="2" customWidth="1"/>
    <col min="12039" max="12039" width="12.7109375" style="2" bestFit="1" customWidth="1"/>
    <col min="12040" max="12040" width="9.7109375" style="2" bestFit="1" customWidth="1"/>
    <col min="12041" max="12041" width="11.42578125" style="2" customWidth="1"/>
    <col min="12042" max="12042" width="11.5703125" style="2" bestFit="1" customWidth="1"/>
    <col min="12043" max="12280" width="9.140625" style="2"/>
    <col min="12281" max="12281" width="6.7109375" style="2" bestFit="1" customWidth="1"/>
    <col min="12282" max="12282" width="74.5703125" style="2" customWidth="1"/>
    <col min="12283" max="12283" width="12.7109375" style="2" bestFit="1" customWidth="1"/>
    <col min="12284" max="12284" width="11.28515625" style="2" customWidth="1"/>
    <col min="12285" max="12285" width="15" style="2" customWidth="1"/>
    <col min="12286" max="12286" width="13.85546875" style="2" customWidth="1"/>
    <col min="12287" max="12287" width="12.7109375" style="2" bestFit="1" customWidth="1"/>
    <col min="12288" max="12288" width="9.7109375" style="2" bestFit="1" customWidth="1"/>
    <col min="12289" max="12289" width="11.140625" style="2" customWidth="1"/>
    <col min="12290" max="12290" width="13.140625" style="2" customWidth="1"/>
    <col min="12291" max="12291" width="12.7109375" style="2" bestFit="1" customWidth="1"/>
    <col min="12292" max="12292" width="11.5703125" style="2" customWidth="1"/>
    <col min="12293" max="12293" width="14.7109375" style="2" customWidth="1"/>
    <col min="12294" max="12294" width="13.7109375" style="2" customWidth="1"/>
    <col min="12295" max="12295" width="12.7109375" style="2" bestFit="1" customWidth="1"/>
    <col min="12296" max="12296" width="9.7109375" style="2" bestFit="1" customWidth="1"/>
    <col min="12297" max="12297" width="11.42578125" style="2" customWidth="1"/>
    <col min="12298" max="12298" width="11.5703125" style="2" bestFit="1" customWidth="1"/>
    <col min="12299" max="12536" width="9.140625" style="2"/>
    <col min="12537" max="12537" width="6.7109375" style="2" bestFit="1" customWidth="1"/>
    <col min="12538" max="12538" width="74.5703125" style="2" customWidth="1"/>
    <col min="12539" max="12539" width="12.7109375" style="2" bestFit="1" customWidth="1"/>
    <col min="12540" max="12540" width="11.28515625" style="2" customWidth="1"/>
    <col min="12541" max="12541" width="15" style="2" customWidth="1"/>
    <col min="12542" max="12542" width="13.85546875" style="2" customWidth="1"/>
    <col min="12543" max="12543" width="12.7109375" style="2" bestFit="1" customWidth="1"/>
    <col min="12544" max="12544" width="9.7109375" style="2" bestFit="1" customWidth="1"/>
    <col min="12545" max="12545" width="11.140625" style="2" customWidth="1"/>
    <col min="12546" max="12546" width="13.140625" style="2" customWidth="1"/>
    <col min="12547" max="12547" width="12.7109375" style="2" bestFit="1" customWidth="1"/>
    <col min="12548" max="12548" width="11.5703125" style="2" customWidth="1"/>
    <col min="12549" max="12549" width="14.7109375" style="2" customWidth="1"/>
    <col min="12550" max="12550" width="13.7109375" style="2" customWidth="1"/>
    <col min="12551" max="12551" width="12.7109375" style="2" bestFit="1" customWidth="1"/>
    <col min="12552" max="12552" width="9.7109375" style="2" bestFit="1" customWidth="1"/>
    <col min="12553" max="12553" width="11.42578125" style="2" customWidth="1"/>
    <col min="12554" max="12554" width="11.5703125" style="2" bestFit="1" customWidth="1"/>
    <col min="12555" max="12792" width="9.140625" style="2"/>
    <col min="12793" max="12793" width="6.7109375" style="2" bestFit="1" customWidth="1"/>
    <col min="12794" max="12794" width="74.5703125" style="2" customWidth="1"/>
    <col min="12795" max="12795" width="12.7109375" style="2" bestFit="1" customWidth="1"/>
    <col min="12796" max="12796" width="11.28515625" style="2" customWidth="1"/>
    <col min="12797" max="12797" width="15" style="2" customWidth="1"/>
    <col min="12798" max="12798" width="13.85546875" style="2" customWidth="1"/>
    <col min="12799" max="12799" width="12.7109375" style="2" bestFit="1" customWidth="1"/>
    <col min="12800" max="12800" width="9.7109375" style="2" bestFit="1" customWidth="1"/>
    <col min="12801" max="12801" width="11.140625" style="2" customWidth="1"/>
    <col min="12802" max="12802" width="13.140625" style="2" customWidth="1"/>
    <col min="12803" max="12803" width="12.7109375" style="2" bestFit="1" customWidth="1"/>
    <col min="12804" max="12804" width="11.5703125" style="2" customWidth="1"/>
    <col min="12805" max="12805" width="14.7109375" style="2" customWidth="1"/>
    <col min="12806" max="12806" width="13.7109375" style="2" customWidth="1"/>
    <col min="12807" max="12807" width="12.7109375" style="2" bestFit="1" customWidth="1"/>
    <col min="12808" max="12808" width="9.7109375" style="2" bestFit="1" customWidth="1"/>
    <col min="12809" max="12809" width="11.42578125" style="2" customWidth="1"/>
    <col min="12810" max="12810" width="11.5703125" style="2" bestFit="1" customWidth="1"/>
    <col min="12811" max="13048" width="9.140625" style="2"/>
    <col min="13049" max="13049" width="6.7109375" style="2" bestFit="1" customWidth="1"/>
    <col min="13050" max="13050" width="74.5703125" style="2" customWidth="1"/>
    <col min="13051" max="13051" width="12.7109375" style="2" bestFit="1" customWidth="1"/>
    <col min="13052" max="13052" width="11.28515625" style="2" customWidth="1"/>
    <col min="13053" max="13053" width="15" style="2" customWidth="1"/>
    <col min="13054" max="13054" width="13.85546875" style="2" customWidth="1"/>
    <col min="13055" max="13055" width="12.7109375" style="2" bestFit="1" customWidth="1"/>
    <col min="13056" max="13056" width="9.7109375" style="2" bestFit="1" customWidth="1"/>
    <col min="13057" max="13057" width="11.140625" style="2" customWidth="1"/>
    <col min="13058" max="13058" width="13.140625" style="2" customWidth="1"/>
    <col min="13059" max="13059" width="12.7109375" style="2" bestFit="1" customWidth="1"/>
    <col min="13060" max="13060" width="11.5703125" style="2" customWidth="1"/>
    <col min="13061" max="13061" width="14.7109375" style="2" customWidth="1"/>
    <col min="13062" max="13062" width="13.7109375" style="2" customWidth="1"/>
    <col min="13063" max="13063" width="12.7109375" style="2" bestFit="1" customWidth="1"/>
    <col min="13064" max="13064" width="9.7109375" style="2" bestFit="1" customWidth="1"/>
    <col min="13065" max="13065" width="11.42578125" style="2" customWidth="1"/>
    <col min="13066" max="13066" width="11.5703125" style="2" bestFit="1" customWidth="1"/>
    <col min="13067" max="13304" width="9.140625" style="2"/>
    <col min="13305" max="13305" width="6.7109375" style="2" bestFit="1" customWidth="1"/>
    <col min="13306" max="13306" width="74.5703125" style="2" customWidth="1"/>
    <col min="13307" max="13307" width="12.7109375" style="2" bestFit="1" customWidth="1"/>
    <col min="13308" max="13308" width="11.28515625" style="2" customWidth="1"/>
    <col min="13309" max="13309" width="15" style="2" customWidth="1"/>
    <col min="13310" max="13310" width="13.85546875" style="2" customWidth="1"/>
    <col min="13311" max="13311" width="12.7109375" style="2" bestFit="1" customWidth="1"/>
    <col min="13312" max="13312" width="9.7109375" style="2" bestFit="1" customWidth="1"/>
    <col min="13313" max="13313" width="11.140625" style="2" customWidth="1"/>
    <col min="13314" max="13314" width="13.140625" style="2" customWidth="1"/>
    <col min="13315" max="13315" width="12.7109375" style="2" bestFit="1" customWidth="1"/>
    <col min="13316" max="13316" width="11.5703125" style="2" customWidth="1"/>
    <col min="13317" max="13317" width="14.7109375" style="2" customWidth="1"/>
    <col min="13318" max="13318" width="13.7109375" style="2" customWidth="1"/>
    <col min="13319" max="13319" width="12.7109375" style="2" bestFit="1" customWidth="1"/>
    <col min="13320" max="13320" width="9.7109375" style="2" bestFit="1" customWidth="1"/>
    <col min="13321" max="13321" width="11.42578125" style="2" customWidth="1"/>
    <col min="13322" max="13322" width="11.5703125" style="2" bestFit="1" customWidth="1"/>
    <col min="13323" max="13560" width="9.140625" style="2"/>
    <col min="13561" max="13561" width="6.7109375" style="2" bestFit="1" customWidth="1"/>
    <col min="13562" max="13562" width="74.5703125" style="2" customWidth="1"/>
    <col min="13563" max="13563" width="12.7109375" style="2" bestFit="1" customWidth="1"/>
    <col min="13564" max="13564" width="11.28515625" style="2" customWidth="1"/>
    <col min="13565" max="13565" width="15" style="2" customWidth="1"/>
    <col min="13566" max="13566" width="13.85546875" style="2" customWidth="1"/>
    <col min="13567" max="13567" width="12.7109375" style="2" bestFit="1" customWidth="1"/>
    <col min="13568" max="13568" width="9.7109375" style="2" bestFit="1" customWidth="1"/>
    <col min="13569" max="13569" width="11.140625" style="2" customWidth="1"/>
    <col min="13570" max="13570" width="13.140625" style="2" customWidth="1"/>
    <col min="13571" max="13571" width="12.7109375" style="2" bestFit="1" customWidth="1"/>
    <col min="13572" max="13572" width="11.5703125" style="2" customWidth="1"/>
    <col min="13573" max="13573" width="14.7109375" style="2" customWidth="1"/>
    <col min="13574" max="13574" width="13.7109375" style="2" customWidth="1"/>
    <col min="13575" max="13575" width="12.7109375" style="2" bestFit="1" customWidth="1"/>
    <col min="13576" max="13576" width="9.7109375" style="2" bestFit="1" customWidth="1"/>
    <col min="13577" max="13577" width="11.42578125" style="2" customWidth="1"/>
    <col min="13578" max="13578" width="11.5703125" style="2" bestFit="1" customWidth="1"/>
    <col min="13579" max="13816" width="9.140625" style="2"/>
    <col min="13817" max="13817" width="6.7109375" style="2" bestFit="1" customWidth="1"/>
    <col min="13818" max="13818" width="74.5703125" style="2" customWidth="1"/>
    <col min="13819" max="13819" width="12.7109375" style="2" bestFit="1" customWidth="1"/>
    <col min="13820" max="13820" width="11.28515625" style="2" customWidth="1"/>
    <col min="13821" max="13821" width="15" style="2" customWidth="1"/>
    <col min="13822" max="13822" width="13.85546875" style="2" customWidth="1"/>
    <col min="13823" max="13823" width="12.7109375" style="2" bestFit="1" customWidth="1"/>
    <col min="13824" max="13824" width="9.7109375" style="2" bestFit="1" customWidth="1"/>
    <col min="13825" max="13825" width="11.140625" style="2" customWidth="1"/>
    <col min="13826" max="13826" width="13.140625" style="2" customWidth="1"/>
    <col min="13827" max="13827" width="12.7109375" style="2" bestFit="1" customWidth="1"/>
    <col min="13828" max="13828" width="11.5703125" style="2" customWidth="1"/>
    <col min="13829" max="13829" width="14.7109375" style="2" customWidth="1"/>
    <col min="13830" max="13830" width="13.7109375" style="2" customWidth="1"/>
    <col min="13831" max="13831" width="12.7109375" style="2" bestFit="1" customWidth="1"/>
    <col min="13832" max="13832" width="9.7109375" style="2" bestFit="1" customWidth="1"/>
    <col min="13833" max="13833" width="11.42578125" style="2" customWidth="1"/>
    <col min="13834" max="13834" width="11.5703125" style="2" bestFit="1" customWidth="1"/>
    <col min="13835" max="14072" width="9.140625" style="2"/>
    <col min="14073" max="14073" width="6.7109375" style="2" bestFit="1" customWidth="1"/>
    <col min="14074" max="14074" width="74.5703125" style="2" customWidth="1"/>
    <col min="14075" max="14075" width="12.7109375" style="2" bestFit="1" customWidth="1"/>
    <col min="14076" max="14076" width="11.28515625" style="2" customWidth="1"/>
    <col min="14077" max="14077" width="15" style="2" customWidth="1"/>
    <col min="14078" max="14078" width="13.85546875" style="2" customWidth="1"/>
    <col min="14079" max="14079" width="12.7109375" style="2" bestFit="1" customWidth="1"/>
    <col min="14080" max="14080" width="9.7109375" style="2" bestFit="1" customWidth="1"/>
    <col min="14081" max="14081" width="11.140625" style="2" customWidth="1"/>
    <col min="14082" max="14082" width="13.140625" style="2" customWidth="1"/>
    <col min="14083" max="14083" width="12.7109375" style="2" bestFit="1" customWidth="1"/>
    <col min="14084" max="14084" width="11.5703125" style="2" customWidth="1"/>
    <col min="14085" max="14085" width="14.7109375" style="2" customWidth="1"/>
    <col min="14086" max="14086" width="13.7109375" style="2" customWidth="1"/>
    <col min="14087" max="14087" width="12.7109375" style="2" bestFit="1" customWidth="1"/>
    <col min="14088" max="14088" width="9.7109375" style="2" bestFit="1" customWidth="1"/>
    <col min="14089" max="14089" width="11.42578125" style="2" customWidth="1"/>
    <col min="14090" max="14090" width="11.5703125" style="2" bestFit="1" customWidth="1"/>
    <col min="14091" max="14328" width="9.140625" style="2"/>
    <col min="14329" max="14329" width="6.7109375" style="2" bestFit="1" customWidth="1"/>
    <col min="14330" max="14330" width="74.5703125" style="2" customWidth="1"/>
    <col min="14331" max="14331" width="12.7109375" style="2" bestFit="1" customWidth="1"/>
    <col min="14332" max="14332" width="11.28515625" style="2" customWidth="1"/>
    <col min="14333" max="14333" width="15" style="2" customWidth="1"/>
    <col min="14334" max="14334" width="13.85546875" style="2" customWidth="1"/>
    <col min="14335" max="14335" width="12.7109375" style="2" bestFit="1" customWidth="1"/>
    <col min="14336" max="14336" width="9.7109375" style="2" bestFit="1" customWidth="1"/>
    <col min="14337" max="14337" width="11.140625" style="2" customWidth="1"/>
    <col min="14338" max="14338" width="13.140625" style="2" customWidth="1"/>
    <col min="14339" max="14339" width="12.7109375" style="2" bestFit="1" customWidth="1"/>
    <col min="14340" max="14340" width="11.5703125" style="2" customWidth="1"/>
    <col min="14341" max="14341" width="14.7109375" style="2" customWidth="1"/>
    <col min="14342" max="14342" width="13.7109375" style="2" customWidth="1"/>
    <col min="14343" max="14343" width="12.7109375" style="2" bestFit="1" customWidth="1"/>
    <col min="14344" max="14344" width="9.7109375" style="2" bestFit="1" customWidth="1"/>
    <col min="14345" max="14345" width="11.42578125" style="2" customWidth="1"/>
    <col min="14346" max="14346" width="11.5703125" style="2" bestFit="1" customWidth="1"/>
    <col min="14347" max="14584" width="9.140625" style="2"/>
    <col min="14585" max="14585" width="6.7109375" style="2" bestFit="1" customWidth="1"/>
    <col min="14586" max="14586" width="74.5703125" style="2" customWidth="1"/>
    <col min="14587" max="14587" width="12.7109375" style="2" bestFit="1" customWidth="1"/>
    <col min="14588" max="14588" width="11.28515625" style="2" customWidth="1"/>
    <col min="14589" max="14589" width="15" style="2" customWidth="1"/>
    <col min="14590" max="14590" width="13.85546875" style="2" customWidth="1"/>
    <col min="14591" max="14591" width="12.7109375" style="2" bestFit="1" customWidth="1"/>
    <col min="14592" max="14592" width="9.7109375" style="2" bestFit="1" customWidth="1"/>
    <col min="14593" max="14593" width="11.140625" style="2" customWidth="1"/>
    <col min="14594" max="14594" width="13.140625" style="2" customWidth="1"/>
    <col min="14595" max="14595" width="12.7109375" style="2" bestFit="1" customWidth="1"/>
    <col min="14596" max="14596" width="11.5703125" style="2" customWidth="1"/>
    <col min="14597" max="14597" width="14.7109375" style="2" customWidth="1"/>
    <col min="14598" max="14598" width="13.7109375" style="2" customWidth="1"/>
    <col min="14599" max="14599" width="12.7109375" style="2" bestFit="1" customWidth="1"/>
    <col min="14600" max="14600" width="9.7109375" style="2" bestFit="1" customWidth="1"/>
    <col min="14601" max="14601" width="11.42578125" style="2" customWidth="1"/>
    <col min="14602" max="14602" width="11.5703125" style="2" bestFit="1" customWidth="1"/>
    <col min="14603" max="14840" width="9.140625" style="2"/>
    <col min="14841" max="14841" width="6.7109375" style="2" bestFit="1" customWidth="1"/>
    <col min="14842" max="14842" width="74.5703125" style="2" customWidth="1"/>
    <col min="14843" max="14843" width="12.7109375" style="2" bestFit="1" customWidth="1"/>
    <col min="14844" max="14844" width="11.28515625" style="2" customWidth="1"/>
    <col min="14845" max="14845" width="15" style="2" customWidth="1"/>
    <col min="14846" max="14846" width="13.85546875" style="2" customWidth="1"/>
    <col min="14847" max="14847" width="12.7109375" style="2" bestFit="1" customWidth="1"/>
    <col min="14848" max="14848" width="9.7109375" style="2" bestFit="1" customWidth="1"/>
    <col min="14849" max="14849" width="11.140625" style="2" customWidth="1"/>
    <col min="14850" max="14850" width="13.140625" style="2" customWidth="1"/>
    <col min="14851" max="14851" width="12.7109375" style="2" bestFit="1" customWidth="1"/>
    <col min="14852" max="14852" width="11.5703125" style="2" customWidth="1"/>
    <col min="14853" max="14853" width="14.7109375" style="2" customWidth="1"/>
    <col min="14854" max="14854" width="13.7109375" style="2" customWidth="1"/>
    <col min="14855" max="14855" width="12.7109375" style="2" bestFit="1" customWidth="1"/>
    <col min="14856" max="14856" width="9.7109375" style="2" bestFit="1" customWidth="1"/>
    <col min="14857" max="14857" width="11.42578125" style="2" customWidth="1"/>
    <col min="14858" max="14858" width="11.5703125" style="2" bestFit="1" customWidth="1"/>
    <col min="14859" max="15096" width="9.140625" style="2"/>
    <col min="15097" max="15097" width="6.7109375" style="2" bestFit="1" customWidth="1"/>
    <col min="15098" max="15098" width="74.5703125" style="2" customWidth="1"/>
    <col min="15099" max="15099" width="12.7109375" style="2" bestFit="1" customWidth="1"/>
    <col min="15100" max="15100" width="11.28515625" style="2" customWidth="1"/>
    <col min="15101" max="15101" width="15" style="2" customWidth="1"/>
    <col min="15102" max="15102" width="13.85546875" style="2" customWidth="1"/>
    <col min="15103" max="15103" width="12.7109375" style="2" bestFit="1" customWidth="1"/>
    <col min="15104" max="15104" width="9.7109375" style="2" bestFit="1" customWidth="1"/>
    <col min="15105" max="15105" width="11.140625" style="2" customWidth="1"/>
    <col min="15106" max="15106" width="13.140625" style="2" customWidth="1"/>
    <col min="15107" max="15107" width="12.7109375" style="2" bestFit="1" customWidth="1"/>
    <col min="15108" max="15108" width="11.5703125" style="2" customWidth="1"/>
    <col min="15109" max="15109" width="14.7109375" style="2" customWidth="1"/>
    <col min="15110" max="15110" width="13.7109375" style="2" customWidth="1"/>
    <col min="15111" max="15111" width="12.7109375" style="2" bestFit="1" customWidth="1"/>
    <col min="15112" max="15112" width="9.7109375" style="2" bestFit="1" customWidth="1"/>
    <col min="15113" max="15113" width="11.42578125" style="2" customWidth="1"/>
    <col min="15114" max="15114" width="11.5703125" style="2" bestFit="1" customWidth="1"/>
    <col min="15115" max="15352" width="9.140625" style="2"/>
    <col min="15353" max="15353" width="6.7109375" style="2" bestFit="1" customWidth="1"/>
    <col min="15354" max="15354" width="74.5703125" style="2" customWidth="1"/>
    <col min="15355" max="15355" width="12.7109375" style="2" bestFit="1" customWidth="1"/>
    <col min="15356" max="15356" width="11.28515625" style="2" customWidth="1"/>
    <col min="15357" max="15357" width="15" style="2" customWidth="1"/>
    <col min="15358" max="15358" width="13.85546875" style="2" customWidth="1"/>
    <col min="15359" max="15359" width="12.7109375" style="2" bestFit="1" customWidth="1"/>
    <col min="15360" max="15360" width="9.7109375" style="2" bestFit="1" customWidth="1"/>
    <col min="15361" max="15361" width="11.140625" style="2" customWidth="1"/>
    <col min="15362" max="15362" width="13.140625" style="2" customWidth="1"/>
    <col min="15363" max="15363" width="12.7109375" style="2" bestFit="1" customWidth="1"/>
    <col min="15364" max="15364" width="11.5703125" style="2" customWidth="1"/>
    <col min="15365" max="15365" width="14.7109375" style="2" customWidth="1"/>
    <col min="15366" max="15366" width="13.7109375" style="2" customWidth="1"/>
    <col min="15367" max="15367" width="12.7109375" style="2" bestFit="1" customWidth="1"/>
    <col min="15368" max="15368" width="9.7109375" style="2" bestFit="1" customWidth="1"/>
    <col min="15369" max="15369" width="11.42578125" style="2" customWidth="1"/>
    <col min="15370" max="15370" width="11.5703125" style="2" bestFit="1" customWidth="1"/>
    <col min="15371" max="15608" width="9.140625" style="2"/>
    <col min="15609" max="15609" width="6.7109375" style="2" bestFit="1" customWidth="1"/>
    <col min="15610" max="15610" width="74.5703125" style="2" customWidth="1"/>
    <col min="15611" max="15611" width="12.7109375" style="2" bestFit="1" customWidth="1"/>
    <col min="15612" max="15612" width="11.28515625" style="2" customWidth="1"/>
    <col min="15613" max="15613" width="15" style="2" customWidth="1"/>
    <col min="15614" max="15614" width="13.85546875" style="2" customWidth="1"/>
    <col min="15615" max="15615" width="12.7109375" style="2" bestFit="1" customWidth="1"/>
    <col min="15616" max="15616" width="9.7109375" style="2" bestFit="1" customWidth="1"/>
    <col min="15617" max="15617" width="11.140625" style="2" customWidth="1"/>
    <col min="15618" max="15618" width="13.140625" style="2" customWidth="1"/>
    <col min="15619" max="15619" width="12.7109375" style="2" bestFit="1" customWidth="1"/>
    <col min="15620" max="15620" width="11.5703125" style="2" customWidth="1"/>
    <col min="15621" max="15621" width="14.7109375" style="2" customWidth="1"/>
    <col min="15622" max="15622" width="13.7109375" style="2" customWidth="1"/>
    <col min="15623" max="15623" width="12.7109375" style="2" bestFit="1" customWidth="1"/>
    <col min="15624" max="15624" width="9.7109375" style="2" bestFit="1" customWidth="1"/>
    <col min="15625" max="15625" width="11.42578125" style="2" customWidth="1"/>
    <col min="15626" max="15626" width="11.5703125" style="2" bestFit="1" customWidth="1"/>
    <col min="15627" max="15864" width="9.140625" style="2"/>
    <col min="15865" max="15865" width="6.7109375" style="2" bestFit="1" customWidth="1"/>
    <col min="15866" max="15866" width="74.5703125" style="2" customWidth="1"/>
    <col min="15867" max="15867" width="12.7109375" style="2" bestFit="1" customWidth="1"/>
    <col min="15868" max="15868" width="11.28515625" style="2" customWidth="1"/>
    <col min="15869" max="15869" width="15" style="2" customWidth="1"/>
    <col min="15870" max="15870" width="13.85546875" style="2" customWidth="1"/>
    <col min="15871" max="15871" width="12.7109375" style="2" bestFit="1" customWidth="1"/>
    <col min="15872" max="15872" width="9.7109375" style="2" bestFit="1" customWidth="1"/>
    <col min="15873" max="15873" width="11.140625" style="2" customWidth="1"/>
    <col min="15874" max="15874" width="13.140625" style="2" customWidth="1"/>
    <col min="15875" max="15875" width="12.7109375" style="2" bestFit="1" customWidth="1"/>
    <col min="15876" max="15876" width="11.5703125" style="2" customWidth="1"/>
    <col min="15877" max="15877" width="14.7109375" style="2" customWidth="1"/>
    <col min="15878" max="15878" width="13.7109375" style="2" customWidth="1"/>
    <col min="15879" max="15879" width="12.7109375" style="2" bestFit="1" customWidth="1"/>
    <col min="15880" max="15880" width="9.7109375" style="2" bestFit="1" customWidth="1"/>
    <col min="15881" max="15881" width="11.42578125" style="2" customWidth="1"/>
    <col min="15882" max="15882" width="11.5703125" style="2" bestFit="1" customWidth="1"/>
    <col min="15883" max="16120" width="9.140625" style="2"/>
    <col min="16121" max="16121" width="6.7109375" style="2" bestFit="1" customWidth="1"/>
    <col min="16122" max="16122" width="74.5703125" style="2" customWidth="1"/>
    <col min="16123" max="16123" width="12.7109375" style="2" bestFit="1" customWidth="1"/>
    <col min="16124" max="16124" width="11.28515625" style="2" customWidth="1"/>
    <col min="16125" max="16125" width="15" style="2" customWidth="1"/>
    <col min="16126" max="16126" width="13.85546875" style="2" customWidth="1"/>
    <col min="16127" max="16127" width="12.7109375" style="2" bestFit="1" customWidth="1"/>
    <col min="16128" max="16128" width="9.7109375" style="2" bestFit="1" customWidth="1"/>
    <col min="16129" max="16129" width="11.140625" style="2" customWidth="1"/>
    <col min="16130" max="16130" width="13.140625" style="2" customWidth="1"/>
    <col min="16131" max="16131" width="12.7109375" style="2" bestFit="1" customWidth="1"/>
    <col min="16132" max="16132" width="11.5703125" style="2" customWidth="1"/>
    <col min="16133" max="16133" width="14.7109375" style="2" customWidth="1"/>
    <col min="16134" max="16134" width="13.7109375" style="2" customWidth="1"/>
    <col min="16135" max="16135" width="12.7109375" style="2" bestFit="1" customWidth="1"/>
    <col min="16136" max="16136" width="9.7109375" style="2" bestFit="1" customWidth="1"/>
    <col min="16137" max="16137" width="11.42578125" style="2" customWidth="1"/>
    <col min="16138" max="16138" width="11.5703125" style="2" bestFit="1" customWidth="1"/>
    <col min="16139" max="16384" width="9.140625" style="2"/>
  </cols>
  <sheetData>
    <row r="1" spans="1:10" ht="15.75" customHeight="1" x14ac:dyDescent="0.25">
      <c r="A1" s="175" t="s">
        <v>73</v>
      </c>
      <c r="B1" s="175"/>
      <c r="C1" s="175"/>
      <c r="D1" s="175"/>
      <c r="E1" s="175"/>
      <c r="F1" s="175"/>
      <c r="G1" s="175"/>
      <c r="H1" s="175"/>
      <c r="I1" s="175"/>
      <c r="J1" s="175"/>
    </row>
    <row r="2" spans="1:10" ht="15.75" customHeight="1" x14ac:dyDescent="0.25">
      <c r="A2" s="176" t="s">
        <v>72</v>
      </c>
      <c r="B2" s="176"/>
      <c r="C2" s="176"/>
      <c r="D2" s="176"/>
      <c r="E2" s="176"/>
      <c r="F2" s="176"/>
      <c r="G2" s="176"/>
      <c r="H2" s="176"/>
      <c r="I2" s="176"/>
      <c r="J2" s="176"/>
    </row>
    <row r="3" spans="1:10" ht="15.75" x14ac:dyDescent="0.25">
      <c r="A3" s="186" t="s">
        <v>0</v>
      </c>
      <c r="B3" s="186"/>
      <c r="C3" s="186"/>
      <c r="D3" s="186"/>
      <c r="E3" s="186"/>
      <c r="F3" s="186"/>
      <c r="G3" s="186"/>
      <c r="H3" s="186"/>
      <c r="I3" s="186"/>
      <c r="J3" s="186"/>
    </row>
    <row r="4" spans="1:10" ht="15.75" x14ac:dyDescent="0.25">
      <c r="A4" s="187" t="s">
        <v>71</v>
      </c>
      <c r="B4" s="187"/>
      <c r="C4" s="187"/>
      <c r="D4" s="187"/>
      <c r="E4" s="187"/>
      <c r="F4" s="187"/>
      <c r="G4" s="187"/>
      <c r="H4" s="187"/>
      <c r="I4" s="187"/>
      <c r="J4" s="187"/>
    </row>
    <row r="5" spans="1:10" ht="40.5" customHeight="1" x14ac:dyDescent="0.25">
      <c r="A5" s="181" t="s">
        <v>74</v>
      </c>
      <c r="B5" s="183" t="s">
        <v>2</v>
      </c>
      <c r="C5" s="172" t="s">
        <v>3</v>
      </c>
      <c r="D5" s="172"/>
      <c r="E5" s="172" t="s">
        <v>4</v>
      </c>
      <c r="F5" s="172"/>
      <c r="G5" s="173" t="s">
        <v>5</v>
      </c>
      <c r="H5" s="174"/>
      <c r="I5" s="172" t="s">
        <v>6</v>
      </c>
      <c r="J5" s="172"/>
    </row>
    <row r="6" spans="1:10" ht="15" customHeight="1" thickBot="1" x14ac:dyDescent="0.3">
      <c r="A6" s="182"/>
      <c r="B6" s="183"/>
      <c r="C6" s="3" t="s">
        <v>7</v>
      </c>
      <c r="D6" s="3" t="s">
        <v>8</v>
      </c>
      <c r="E6" s="3" t="s">
        <v>7</v>
      </c>
      <c r="F6" s="3" t="s">
        <v>8</v>
      </c>
      <c r="G6" s="3" t="s">
        <v>7</v>
      </c>
      <c r="H6" s="3" t="s">
        <v>8</v>
      </c>
      <c r="I6" s="3" t="s">
        <v>7</v>
      </c>
      <c r="J6" s="4" t="s">
        <v>8</v>
      </c>
    </row>
    <row r="7" spans="1:10" s="5" customFormat="1" ht="15" customHeight="1" x14ac:dyDescent="0.25">
      <c r="A7" s="154">
        <v>1</v>
      </c>
      <c r="B7" s="155" t="s">
        <v>9</v>
      </c>
      <c r="C7" s="178"/>
      <c r="D7" s="179"/>
      <c r="E7" s="179"/>
      <c r="F7" s="179"/>
      <c r="G7" s="179"/>
      <c r="H7" s="179"/>
      <c r="I7" s="179"/>
      <c r="J7" s="179"/>
    </row>
    <row r="8" spans="1:10" ht="15" customHeight="1" x14ac:dyDescent="0.25">
      <c r="A8" s="102" t="s">
        <v>10</v>
      </c>
      <c r="B8" s="103" t="s">
        <v>11</v>
      </c>
      <c r="C8" s="105">
        <f>C9+C10+C11</f>
        <v>2582</v>
      </c>
      <c r="D8" s="105">
        <f t="shared" ref="D8:F8" si="0">D9+D10+D11</f>
        <v>306822.59999999998</v>
      </c>
      <c r="E8" s="105">
        <f t="shared" si="0"/>
        <v>149</v>
      </c>
      <c r="F8" s="105">
        <f t="shared" si="0"/>
        <v>58722</v>
      </c>
      <c r="G8" s="139">
        <f t="shared" ref="G8:G29" si="1">E8/C8*100</f>
        <v>5.7707203718048019</v>
      </c>
      <c r="H8" s="139">
        <f t="shared" ref="H8:H29" si="2">F8/D8*100</f>
        <v>19.138746624270834</v>
      </c>
      <c r="I8" s="105">
        <f t="shared" ref="I8:J8" si="3">I9+I10+I11</f>
        <v>153</v>
      </c>
      <c r="J8" s="105">
        <f t="shared" si="3"/>
        <v>81739</v>
      </c>
    </row>
    <row r="9" spans="1:10" ht="15" customHeight="1" x14ac:dyDescent="0.25">
      <c r="A9" s="9" t="s">
        <v>12</v>
      </c>
      <c r="B9" s="10" t="s">
        <v>13</v>
      </c>
      <c r="C9" s="49">
        <v>1888</v>
      </c>
      <c r="D9" s="49">
        <v>239700</v>
      </c>
      <c r="E9" s="49">
        <v>149</v>
      </c>
      <c r="F9" s="49">
        <v>58722</v>
      </c>
      <c r="G9" s="138">
        <f t="shared" si="1"/>
        <v>7.8919491525423728</v>
      </c>
      <c r="H9" s="138">
        <f t="shared" si="2"/>
        <v>24.498122653316646</v>
      </c>
      <c r="I9" s="49">
        <v>152</v>
      </c>
      <c r="J9" s="49">
        <v>59239</v>
      </c>
    </row>
    <row r="10" spans="1:10" ht="15" customHeight="1" x14ac:dyDescent="0.25">
      <c r="A10" s="9" t="s">
        <v>14</v>
      </c>
      <c r="B10" s="10" t="s">
        <v>15</v>
      </c>
      <c r="C10" s="49">
        <v>694</v>
      </c>
      <c r="D10" s="49">
        <v>67122.600000000006</v>
      </c>
      <c r="E10" s="49">
        <v>0</v>
      </c>
      <c r="F10" s="49">
        <v>0</v>
      </c>
      <c r="G10" s="138">
        <f t="shared" si="1"/>
        <v>0</v>
      </c>
      <c r="H10" s="138">
        <f t="shared" si="2"/>
        <v>0</v>
      </c>
      <c r="I10" s="49">
        <v>0</v>
      </c>
      <c r="J10" s="49">
        <v>0</v>
      </c>
    </row>
    <row r="11" spans="1:10" ht="15" customHeight="1" x14ac:dyDescent="0.25">
      <c r="A11" s="9" t="s">
        <v>16</v>
      </c>
      <c r="B11" s="10" t="s">
        <v>17</v>
      </c>
      <c r="C11" s="49">
        <v>0</v>
      </c>
      <c r="D11" s="49">
        <v>0</v>
      </c>
      <c r="E11" s="49">
        <v>0</v>
      </c>
      <c r="F11" s="49">
        <v>0</v>
      </c>
      <c r="G11" s="138" t="e">
        <f t="shared" si="1"/>
        <v>#DIV/0!</v>
      </c>
      <c r="H11" s="138" t="e">
        <f t="shared" si="2"/>
        <v>#DIV/0!</v>
      </c>
      <c r="I11" s="49">
        <v>1</v>
      </c>
      <c r="J11" s="49">
        <v>22500</v>
      </c>
    </row>
    <row r="12" spans="1:10" ht="15" customHeight="1" x14ac:dyDescent="0.25">
      <c r="A12" s="9"/>
      <c r="B12" s="12" t="s">
        <v>18</v>
      </c>
      <c r="C12" s="49"/>
      <c r="D12" s="49"/>
      <c r="E12" s="49">
        <v>0</v>
      </c>
      <c r="F12" s="49">
        <v>0</v>
      </c>
      <c r="G12" s="138" t="e">
        <f t="shared" si="1"/>
        <v>#DIV/0!</v>
      </c>
      <c r="H12" s="138" t="e">
        <f t="shared" si="2"/>
        <v>#DIV/0!</v>
      </c>
      <c r="I12" s="49">
        <v>0</v>
      </c>
      <c r="J12" s="49">
        <v>0</v>
      </c>
    </row>
    <row r="13" spans="1:10" ht="15" customHeight="1" x14ac:dyDescent="0.25">
      <c r="A13" s="9"/>
      <c r="B13" s="12" t="s">
        <v>19</v>
      </c>
      <c r="C13" s="49"/>
      <c r="D13" s="49"/>
      <c r="E13" s="49">
        <v>4</v>
      </c>
      <c r="F13" s="49">
        <v>2746</v>
      </c>
      <c r="G13" s="138" t="e">
        <f t="shared" si="1"/>
        <v>#DIV/0!</v>
      </c>
      <c r="H13" s="138" t="e">
        <f t="shared" si="2"/>
        <v>#DIV/0!</v>
      </c>
      <c r="I13" s="49">
        <v>11</v>
      </c>
      <c r="J13" s="49">
        <v>55796</v>
      </c>
    </row>
    <row r="14" spans="1:10" ht="15" customHeight="1" x14ac:dyDescent="0.25">
      <c r="A14" s="102" t="s">
        <v>20</v>
      </c>
      <c r="B14" s="112" t="s">
        <v>21</v>
      </c>
      <c r="C14" s="105">
        <f>C15+C16+C17+C18</f>
        <v>957</v>
      </c>
      <c r="D14" s="105">
        <f t="shared" ref="D14:F14" si="4">D15+D16+D17+D18</f>
        <v>465349</v>
      </c>
      <c r="E14" s="105">
        <f t="shared" si="4"/>
        <v>1</v>
      </c>
      <c r="F14" s="105">
        <f t="shared" si="4"/>
        <v>30000</v>
      </c>
      <c r="G14" s="139">
        <f t="shared" si="1"/>
        <v>0.10449320794148381</v>
      </c>
      <c r="H14" s="139">
        <f t="shared" si="2"/>
        <v>6.4467743564507503</v>
      </c>
      <c r="I14" s="105">
        <f t="shared" ref="I14:J14" si="5">I15+I16+I17+I18</f>
        <v>76</v>
      </c>
      <c r="J14" s="105">
        <f t="shared" si="5"/>
        <v>984754</v>
      </c>
    </row>
    <row r="15" spans="1:10" ht="15" customHeight="1" x14ac:dyDescent="0.25">
      <c r="A15" s="9" t="s">
        <v>22</v>
      </c>
      <c r="B15" s="13" t="s">
        <v>23</v>
      </c>
      <c r="C15" s="49">
        <v>311</v>
      </c>
      <c r="D15" s="49">
        <v>82492</v>
      </c>
      <c r="E15" s="49">
        <v>1</v>
      </c>
      <c r="F15" s="49">
        <v>30000</v>
      </c>
      <c r="G15" s="138">
        <f t="shared" si="1"/>
        <v>0.32154340836012862</v>
      </c>
      <c r="H15" s="138">
        <f t="shared" si="2"/>
        <v>36.36716287640013</v>
      </c>
      <c r="I15" s="49">
        <v>52</v>
      </c>
      <c r="J15" s="49">
        <v>127002.99999999997</v>
      </c>
    </row>
    <row r="16" spans="1:10" ht="15" customHeight="1" x14ac:dyDescent="0.25">
      <c r="A16" s="9" t="s">
        <v>24</v>
      </c>
      <c r="B16" s="14" t="s">
        <v>25</v>
      </c>
      <c r="C16" s="49">
        <v>133</v>
      </c>
      <c r="D16" s="49">
        <v>186700</v>
      </c>
      <c r="E16" s="49"/>
      <c r="F16" s="49"/>
      <c r="G16" s="138">
        <f t="shared" si="1"/>
        <v>0</v>
      </c>
      <c r="H16" s="138">
        <f t="shared" si="2"/>
        <v>0</v>
      </c>
      <c r="I16" s="49">
        <v>19</v>
      </c>
      <c r="J16" s="49">
        <v>830289</v>
      </c>
    </row>
    <row r="17" spans="1:10" ht="15" customHeight="1" x14ac:dyDescent="0.25">
      <c r="A17" s="9" t="s">
        <v>26</v>
      </c>
      <c r="B17" s="14" t="s">
        <v>27</v>
      </c>
      <c r="C17" s="49">
        <v>129</v>
      </c>
      <c r="D17" s="49">
        <v>39273</v>
      </c>
      <c r="E17" s="49">
        <v>0</v>
      </c>
      <c r="F17" s="49">
        <v>0</v>
      </c>
      <c r="G17" s="138">
        <f t="shared" si="1"/>
        <v>0</v>
      </c>
      <c r="H17" s="138">
        <f t="shared" si="2"/>
        <v>0</v>
      </c>
      <c r="I17" s="49">
        <v>5</v>
      </c>
      <c r="J17" s="49">
        <v>27462</v>
      </c>
    </row>
    <row r="18" spans="1:10" ht="15" customHeight="1" x14ac:dyDescent="0.25">
      <c r="A18" s="9" t="s">
        <v>28</v>
      </c>
      <c r="B18" s="11" t="s">
        <v>29</v>
      </c>
      <c r="C18" s="49">
        <v>384</v>
      </c>
      <c r="D18" s="49">
        <v>156884</v>
      </c>
      <c r="E18" s="49">
        <v>0</v>
      </c>
      <c r="F18" s="49">
        <v>0</v>
      </c>
      <c r="G18" s="138">
        <f t="shared" si="1"/>
        <v>0</v>
      </c>
      <c r="H18" s="138">
        <f t="shared" si="2"/>
        <v>0</v>
      </c>
      <c r="I18" s="49">
        <v>0</v>
      </c>
      <c r="J18" s="49">
        <v>0</v>
      </c>
    </row>
    <row r="19" spans="1:10" ht="15" customHeight="1" x14ac:dyDescent="0.25">
      <c r="A19" s="9"/>
      <c r="B19" s="15" t="s">
        <v>30</v>
      </c>
      <c r="C19" s="49"/>
      <c r="D19" s="49"/>
      <c r="E19" s="49">
        <v>0</v>
      </c>
      <c r="F19" s="49">
        <v>0</v>
      </c>
      <c r="G19" s="138" t="e">
        <f t="shared" si="1"/>
        <v>#DIV/0!</v>
      </c>
      <c r="H19" s="138" t="e">
        <f t="shared" si="2"/>
        <v>#DIV/0!</v>
      </c>
      <c r="I19" s="49">
        <v>0</v>
      </c>
      <c r="J19" s="49">
        <v>0</v>
      </c>
    </row>
    <row r="20" spans="1:10" ht="15" customHeight="1" x14ac:dyDescent="0.25">
      <c r="A20" s="6" t="s">
        <v>31</v>
      </c>
      <c r="B20" s="7" t="s">
        <v>32</v>
      </c>
      <c r="C20" s="48">
        <v>100</v>
      </c>
      <c r="D20" s="48">
        <v>30825</v>
      </c>
      <c r="E20" s="48">
        <v>0</v>
      </c>
      <c r="F20" s="48">
        <v>0</v>
      </c>
      <c r="G20" s="138">
        <f t="shared" si="1"/>
        <v>0</v>
      </c>
      <c r="H20" s="138">
        <f t="shared" si="2"/>
        <v>0</v>
      </c>
      <c r="I20" s="48">
        <v>0</v>
      </c>
      <c r="J20" s="48">
        <v>0</v>
      </c>
    </row>
    <row r="21" spans="1:10" ht="15" customHeight="1" x14ac:dyDescent="0.25">
      <c r="A21" s="6" t="s">
        <v>33</v>
      </c>
      <c r="B21" s="7" t="s">
        <v>34</v>
      </c>
      <c r="C21" s="48">
        <v>69</v>
      </c>
      <c r="D21" s="48">
        <v>29949</v>
      </c>
      <c r="E21" s="48">
        <v>3</v>
      </c>
      <c r="F21" s="48">
        <v>1591</v>
      </c>
      <c r="G21" s="138">
        <f t="shared" si="1"/>
        <v>4.3478260869565215</v>
      </c>
      <c r="H21" s="138">
        <f t="shared" si="2"/>
        <v>5.3123643527329794</v>
      </c>
      <c r="I21" s="48">
        <v>16</v>
      </c>
      <c r="J21" s="48">
        <v>4749</v>
      </c>
    </row>
    <row r="22" spans="1:10" ht="15" customHeight="1" x14ac:dyDescent="0.25">
      <c r="A22" s="6" t="s">
        <v>35</v>
      </c>
      <c r="B22" s="7" t="s">
        <v>36</v>
      </c>
      <c r="C22" s="48">
        <v>75</v>
      </c>
      <c r="D22" s="48">
        <v>146238</v>
      </c>
      <c r="E22" s="48">
        <v>175</v>
      </c>
      <c r="F22" s="48">
        <v>253359</v>
      </c>
      <c r="G22" s="138">
        <f t="shared" si="1"/>
        <v>233.33333333333334</v>
      </c>
      <c r="H22" s="138">
        <f t="shared" si="2"/>
        <v>173.25113855495835</v>
      </c>
      <c r="I22" s="48">
        <v>425</v>
      </c>
      <c r="J22" s="48">
        <v>741948</v>
      </c>
    </row>
    <row r="23" spans="1:10" ht="15" customHeight="1" x14ac:dyDescent="0.25">
      <c r="A23" s="6" t="s">
        <v>37</v>
      </c>
      <c r="B23" s="7" t="s">
        <v>38</v>
      </c>
      <c r="C23" s="48">
        <v>122</v>
      </c>
      <c r="D23" s="48">
        <v>35826</v>
      </c>
      <c r="E23" s="48">
        <v>0</v>
      </c>
      <c r="F23" s="48">
        <v>0</v>
      </c>
      <c r="G23" s="138">
        <f t="shared" si="1"/>
        <v>0</v>
      </c>
      <c r="H23" s="138">
        <f t="shared" si="2"/>
        <v>0</v>
      </c>
      <c r="I23" s="48">
        <v>0</v>
      </c>
      <c r="J23" s="48">
        <v>0</v>
      </c>
    </row>
    <row r="24" spans="1:10" ht="15" customHeight="1" x14ac:dyDescent="0.25">
      <c r="A24" s="6" t="s">
        <v>39</v>
      </c>
      <c r="B24" s="7" t="s">
        <v>40</v>
      </c>
      <c r="C24" s="48">
        <v>135</v>
      </c>
      <c r="D24" s="48">
        <v>42824</v>
      </c>
      <c r="E24" s="48">
        <v>0</v>
      </c>
      <c r="F24" s="48">
        <v>0</v>
      </c>
      <c r="G24" s="138">
        <f t="shared" si="1"/>
        <v>0</v>
      </c>
      <c r="H24" s="138">
        <f t="shared" si="2"/>
        <v>0</v>
      </c>
      <c r="I24" s="48"/>
      <c r="J24" s="48"/>
    </row>
    <row r="25" spans="1:10" ht="15" customHeight="1" x14ac:dyDescent="0.25">
      <c r="A25" s="6" t="s">
        <v>41</v>
      </c>
      <c r="B25" s="7" t="s">
        <v>42</v>
      </c>
      <c r="C25" s="48">
        <v>207</v>
      </c>
      <c r="D25" s="48">
        <v>58372</v>
      </c>
      <c r="E25" s="48">
        <v>0</v>
      </c>
      <c r="F25" s="48">
        <v>0</v>
      </c>
      <c r="G25" s="138">
        <f t="shared" si="1"/>
        <v>0</v>
      </c>
      <c r="H25" s="138">
        <f t="shared" si="2"/>
        <v>0</v>
      </c>
      <c r="I25" s="48">
        <v>0</v>
      </c>
      <c r="J25" s="48">
        <v>0</v>
      </c>
    </row>
    <row r="26" spans="1:10" ht="15" customHeight="1" x14ac:dyDescent="0.25">
      <c r="A26" s="9"/>
      <c r="B26" s="12" t="s">
        <v>43</v>
      </c>
      <c r="C26" s="49"/>
      <c r="D26" s="49"/>
      <c r="E26" s="49">
        <v>0</v>
      </c>
      <c r="F26" s="49">
        <v>0</v>
      </c>
      <c r="G26" s="138" t="e">
        <f t="shared" si="1"/>
        <v>#DIV/0!</v>
      </c>
      <c r="H26" s="138" t="e">
        <f t="shared" si="2"/>
        <v>#DIV/0!</v>
      </c>
      <c r="I26" s="49">
        <v>0</v>
      </c>
      <c r="J26" s="49">
        <v>0</v>
      </c>
    </row>
    <row r="27" spans="1:10" ht="15" customHeight="1" x14ac:dyDescent="0.25">
      <c r="A27" s="115">
        <v>2</v>
      </c>
      <c r="B27" s="116" t="s">
        <v>44</v>
      </c>
      <c r="C27" s="118">
        <f>C8+C14+C20+C21+C22+C23+C24+C25</f>
        <v>4247</v>
      </c>
      <c r="D27" s="118">
        <f t="shared" ref="D27:F27" si="6">D8+D14+D20+D21+D22+D23+D24+D25</f>
        <v>1116205.6000000001</v>
      </c>
      <c r="E27" s="118">
        <f t="shared" si="6"/>
        <v>328</v>
      </c>
      <c r="F27" s="118">
        <f t="shared" si="6"/>
        <v>343672</v>
      </c>
      <c r="G27" s="139">
        <f t="shared" si="1"/>
        <v>7.7230986578761485</v>
      </c>
      <c r="H27" s="139">
        <f t="shared" si="2"/>
        <v>30.789309783072223</v>
      </c>
      <c r="I27" s="118">
        <f t="shared" ref="I27:J27" si="7">I8+I14+I20+I21+I22+I23+I24+I25</f>
        <v>670</v>
      </c>
      <c r="J27" s="118">
        <f t="shared" si="7"/>
        <v>1813190</v>
      </c>
    </row>
    <row r="28" spans="1:10" ht="15" customHeight="1" x14ac:dyDescent="0.25">
      <c r="A28" s="9">
        <v>3</v>
      </c>
      <c r="B28" s="16" t="s">
        <v>45</v>
      </c>
      <c r="C28" s="49">
        <v>547</v>
      </c>
      <c r="D28" s="49">
        <v>145487</v>
      </c>
      <c r="E28" s="49"/>
      <c r="F28" s="49"/>
      <c r="G28" s="138">
        <f t="shared" si="1"/>
        <v>0</v>
      </c>
      <c r="H28" s="138">
        <f t="shared" si="2"/>
        <v>0</v>
      </c>
      <c r="I28" s="49">
        <v>126</v>
      </c>
      <c r="J28" s="49">
        <v>31948</v>
      </c>
    </row>
    <row r="29" spans="1:10" ht="15" customHeight="1" thickBot="1" x14ac:dyDescent="0.3">
      <c r="A29" s="17"/>
      <c r="B29" s="18" t="s">
        <v>46</v>
      </c>
      <c r="C29" s="50"/>
      <c r="D29" s="50"/>
      <c r="E29" s="50">
        <v>0</v>
      </c>
      <c r="F29" s="50">
        <v>0</v>
      </c>
      <c r="G29" s="138" t="e">
        <f t="shared" si="1"/>
        <v>#DIV/0!</v>
      </c>
      <c r="H29" s="138" t="e">
        <f t="shared" si="2"/>
        <v>#DIV/0!</v>
      </c>
      <c r="I29" s="50">
        <v>0</v>
      </c>
      <c r="J29" s="50">
        <v>0</v>
      </c>
    </row>
    <row r="30" spans="1:10" s="5" customFormat="1" ht="15" customHeight="1" x14ac:dyDescent="0.25">
      <c r="A30" s="150">
        <v>4</v>
      </c>
      <c r="B30" s="151" t="s">
        <v>47</v>
      </c>
      <c r="C30" s="190"/>
      <c r="D30" s="191"/>
      <c r="E30" s="191"/>
      <c r="F30" s="191"/>
      <c r="G30" s="191"/>
      <c r="H30" s="191"/>
      <c r="I30" s="191"/>
      <c r="J30" s="191"/>
    </row>
    <row r="31" spans="1:10" ht="15" customHeight="1" x14ac:dyDescent="0.25">
      <c r="A31" s="20" t="s">
        <v>48</v>
      </c>
      <c r="B31" s="11" t="s">
        <v>49</v>
      </c>
      <c r="C31" s="45">
        <v>70</v>
      </c>
      <c r="D31" s="49">
        <v>10000</v>
      </c>
      <c r="E31" s="45">
        <v>0</v>
      </c>
      <c r="F31" s="45">
        <v>0</v>
      </c>
      <c r="G31" s="138">
        <f t="shared" ref="G31:G37" si="8">E31/C31*100</f>
        <v>0</v>
      </c>
      <c r="H31" s="138">
        <f t="shared" ref="H31:H37" si="9">F31/D31*100</f>
        <v>0</v>
      </c>
      <c r="I31" s="45">
        <v>0</v>
      </c>
      <c r="J31" s="49">
        <v>0</v>
      </c>
    </row>
    <row r="32" spans="1:10" ht="15" customHeight="1" x14ac:dyDescent="0.25">
      <c r="A32" s="20" t="s">
        <v>50</v>
      </c>
      <c r="B32" s="11" t="s">
        <v>34</v>
      </c>
      <c r="C32" s="45"/>
      <c r="D32" s="49"/>
      <c r="E32" s="45">
        <v>1</v>
      </c>
      <c r="F32" s="45">
        <v>592</v>
      </c>
      <c r="G32" s="138" t="e">
        <f t="shared" si="8"/>
        <v>#DIV/0!</v>
      </c>
      <c r="H32" s="138" t="e">
        <f t="shared" si="9"/>
        <v>#DIV/0!</v>
      </c>
      <c r="I32" s="45">
        <v>1</v>
      </c>
      <c r="J32" s="49">
        <v>1901.0000000000002</v>
      </c>
    </row>
    <row r="33" spans="1:10" ht="15" customHeight="1" x14ac:dyDescent="0.25">
      <c r="A33" s="20" t="s">
        <v>51</v>
      </c>
      <c r="B33" s="11" t="s">
        <v>52</v>
      </c>
      <c r="C33" s="45">
        <v>50</v>
      </c>
      <c r="D33" s="49">
        <v>47355</v>
      </c>
      <c r="E33" s="45">
        <v>12</v>
      </c>
      <c r="F33" s="45">
        <v>44035</v>
      </c>
      <c r="G33" s="138">
        <f t="shared" si="8"/>
        <v>24</v>
      </c>
      <c r="H33" s="138">
        <f t="shared" si="9"/>
        <v>92.989124696441777</v>
      </c>
      <c r="I33" s="45">
        <v>72</v>
      </c>
      <c r="J33" s="49">
        <v>153091</v>
      </c>
    </row>
    <row r="34" spans="1:10" ht="15" customHeight="1" x14ac:dyDescent="0.25">
      <c r="A34" s="20" t="s">
        <v>53</v>
      </c>
      <c r="B34" s="11" t="s">
        <v>54</v>
      </c>
      <c r="C34" s="45"/>
      <c r="D34" s="49"/>
      <c r="E34" s="45"/>
      <c r="F34" s="45"/>
      <c r="G34" s="138" t="e">
        <f t="shared" si="8"/>
        <v>#DIV/0!</v>
      </c>
      <c r="H34" s="138" t="e">
        <f t="shared" si="9"/>
        <v>#DIV/0!</v>
      </c>
      <c r="I34" s="45">
        <v>123</v>
      </c>
      <c r="J34" s="49">
        <v>13063</v>
      </c>
    </row>
    <row r="35" spans="1:10" ht="15" customHeight="1" x14ac:dyDescent="0.25">
      <c r="A35" s="20" t="s">
        <v>55</v>
      </c>
      <c r="B35" s="11" t="s">
        <v>42</v>
      </c>
      <c r="C35" s="45">
        <v>431</v>
      </c>
      <c r="D35" s="49">
        <v>169615.21658986801</v>
      </c>
      <c r="E35" s="45">
        <v>6276</v>
      </c>
      <c r="F35" s="45">
        <v>9263319</v>
      </c>
      <c r="G35" s="138">
        <f t="shared" si="8"/>
        <v>1456.1484918793503</v>
      </c>
      <c r="H35" s="138">
        <f t="shared" si="9"/>
        <v>5461.3726210655004</v>
      </c>
      <c r="I35" s="45">
        <v>6540</v>
      </c>
      <c r="J35" s="49">
        <v>10063925</v>
      </c>
    </row>
    <row r="36" spans="1:10" ht="15" customHeight="1" thickBot="1" x14ac:dyDescent="0.3">
      <c r="A36" s="21">
        <v>5</v>
      </c>
      <c r="B36" s="22" t="s">
        <v>56</v>
      </c>
      <c r="C36" s="122">
        <f>C31+C32+C33+C34+C35</f>
        <v>551</v>
      </c>
      <c r="D36" s="77">
        <f t="shared" ref="D36:F36" si="10">D31+D32+D33+D34+D35</f>
        <v>226970.21658986801</v>
      </c>
      <c r="E36" s="122">
        <f t="shared" si="10"/>
        <v>6289</v>
      </c>
      <c r="F36" s="122">
        <f t="shared" si="10"/>
        <v>9307946</v>
      </c>
      <c r="G36" s="137">
        <f t="shared" si="8"/>
        <v>1141.3793103448277</v>
      </c>
      <c r="H36" s="137">
        <f t="shared" si="9"/>
        <v>4100.954803607262</v>
      </c>
      <c r="I36" s="122">
        <f t="shared" ref="I36:J36" si="11">I31+I32+I33+I34+I35</f>
        <v>6736</v>
      </c>
      <c r="J36" s="77">
        <f t="shared" si="11"/>
        <v>10231980</v>
      </c>
    </row>
    <row r="37" spans="1:10" s="5" customFormat="1" ht="15" customHeight="1" thickBot="1" x14ac:dyDescent="0.3">
      <c r="A37" s="125"/>
      <c r="B37" s="126" t="s">
        <v>57</v>
      </c>
      <c r="C37" s="127">
        <f>C27+C36</f>
        <v>4798</v>
      </c>
      <c r="D37" s="124">
        <f t="shared" ref="D37:F37" si="12">D27+D36</f>
        <v>1343175.8165898682</v>
      </c>
      <c r="E37" s="127">
        <f t="shared" si="12"/>
        <v>6617</v>
      </c>
      <c r="F37" s="127">
        <f t="shared" si="12"/>
        <v>9651618</v>
      </c>
      <c r="G37" s="141">
        <f t="shared" si="8"/>
        <v>137.91162984576908</v>
      </c>
      <c r="H37" s="141">
        <f t="shared" si="9"/>
        <v>718.56698734377767</v>
      </c>
      <c r="I37" s="127">
        <f t="shared" ref="I37:J37" si="13">I27+I36</f>
        <v>7406</v>
      </c>
      <c r="J37" s="124">
        <f t="shared" si="13"/>
        <v>12045170</v>
      </c>
    </row>
    <row r="38" spans="1:10" x14ac:dyDescent="0.25">
      <c r="A38" s="25"/>
      <c r="B38" s="26"/>
      <c r="C38" s="26"/>
      <c r="D38" s="26"/>
      <c r="E38" s="26"/>
      <c r="F38" s="24"/>
      <c r="G38" s="24"/>
      <c r="H38" s="24"/>
      <c r="I38" s="24"/>
      <c r="J38" s="24"/>
    </row>
  </sheetData>
  <mergeCells count="12">
    <mergeCell ref="A1:J1"/>
    <mergeCell ref="A2:J2"/>
    <mergeCell ref="A3:J3"/>
    <mergeCell ref="C7:J7"/>
    <mergeCell ref="A4:J4"/>
    <mergeCell ref="A5:A6"/>
    <mergeCell ref="B5:B6"/>
    <mergeCell ref="C30:J30"/>
    <mergeCell ref="C5:D5"/>
    <mergeCell ref="E5:F5"/>
    <mergeCell ref="G5:H5"/>
    <mergeCell ref="I5:J5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38"/>
  <sheetViews>
    <sheetView zoomScaleNormal="100" workbookViewId="0">
      <selection activeCell="A38" sqref="A38:XFD40"/>
    </sheetView>
  </sheetViews>
  <sheetFormatPr defaultRowHeight="15" x14ac:dyDescent="0.25"/>
  <cols>
    <col min="1" max="1" width="6.7109375" style="23" bestFit="1" customWidth="1"/>
    <col min="2" max="2" width="41.140625" style="2" customWidth="1"/>
    <col min="3" max="3" width="12.7109375" style="2" bestFit="1" customWidth="1"/>
    <col min="4" max="4" width="14.42578125" style="2" customWidth="1"/>
    <col min="5" max="5" width="15" style="2" customWidth="1"/>
    <col min="6" max="6" width="13.85546875" style="2" customWidth="1"/>
    <col min="7" max="7" width="12.7109375" style="2" bestFit="1" customWidth="1"/>
    <col min="8" max="8" width="9.7109375" style="2" bestFit="1" customWidth="1"/>
    <col min="9" max="9" width="11.140625" style="2" customWidth="1"/>
    <col min="10" max="10" width="13.140625" style="2" customWidth="1"/>
    <col min="11" max="248" width="9.140625" style="2"/>
    <col min="249" max="249" width="6.7109375" style="2" bestFit="1" customWidth="1"/>
    <col min="250" max="250" width="74.5703125" style="2" customWidth="1"/>
    <col min="251" max="251" width="12.7109375" style="2" bestFit="1" customWidth="1"/>
    <col min="252" max="252" width="11.28515625" style="2" customWidth="1"/>
    <col min="253" max="253" width="15" style="2" customWidth="1"/>
    <col min="254" max="254" width="13.85546875" style="2" customWidth="1"/>
    <col min="255" max="255" width="12.7109375" style="2" bestFit="1" customWidth="1"/>
    <col min="256" max="256" width="9.7109375" style="2" bestFit="1" customWidth="1"/>
    <col min="257" max="257" width="11.140625" style="2" customWidth="1"/>
    <col min="258" max="258" width="13.140625" style="2" customWidth="1"/>
    <col min="259" max="259" width="12.7109375" style="2" bestFit="1" customWidth="1"/>
    <col min="260" max="260" width="11.5703125" style="2" customWidth="1"/>
    <col min="261" max="261" width="14.7109375" style="2" customWidth="1"/>
    <col min="262" max="262" width="13.7109375" style="2" customWidth="1"/>
    <col min="263" max="263" width="12.7109375" style="2" bestFit="1" customWidth="1"/>
    <col min="264" max="264" width="9.7109375" style="2" bestFit="1" customWidth="1"/>
    <col min="265" max="265" width="11.42578125" style="2" customWidth="1"/>
    <col min="266" max="266" width="11.5703125" style="2" bestFit="1" customWidth="1"/>
    <col min="267" max="504" width="9.140625" style="2"/>
    <col min="505" max="505" width="6.7109375" style="2" bestFit="1" customWidth="1"/>
    <col min="506" max="506" width="74.5703125" style="2" customWidth="1"/>
    <col min="507" max="507" width="12.7109375" style="2" bestFit="1" customWidth="1"/>
    <col min="508" max="508" width="11.28515625" style="2" customWidth="1"/>
    <col min="509" max="509" width="15" style="2" customWidth="1"/>
    <col min="510" max="510" width="13.85546875" style="2" customWidth="1"/>
    <col min="511" max="511" width="12.7109375" style="2" bestFit="1" customWidth="1"/>
    <col min="512" max="512" width="9.7109375" style="2" bestFit="1" customWidth="1"/>
    <col min="513" max="513" width="11.140625" style="2" customWidth="1"/>
    <col min="514" max="514" width="13.140625" style="2" customWidth="1"/>
    <col min="515" max="515" width="12.7109375" style="2" bestFit="1" customWidth="1"/>
    <col min="516" max="516" width="11.5703125" style="2" customWidth="1"/>
    <col min="517" max="517" width="14.7109375" style="2" customWidth="1"/>
    <col min="518" max="518" width="13.7109375" style="2" customWidth="1"/>
    <col min="519" max="519" width="12.7109375" style="2" bestFit="1" customWidth="1"/>
    <col min="520" max="520" width="9.7109375" style="2" bestFit="1" customWidth="1"/>
    <col min="521" max="521" width="11.42578125" style="2" customWidth="1"/>
    <col min="522" max="522" width="11.5703125" style="2" bestFit="1" customWidth="1"/>
    <col min="523" max="760" width="9.140625" style="2"/>
    <col min="761" max="761" width="6.7109375" style="2" bestFit="1" customWidth="1"/>
    <col min="762" max="762" width="74.5703125" style="2" customWidth="1"/>
    <col min="763" max="763" width="12.7109375" style="2" bestFit="1" customWidth="1"/>
    <col min="764" max="764" width="11.28515625" style="2" customWidth="1"/>
    <col min="765" max="765" width="15" style="2" customWidth="1"/>
    <col min="766" max="766" width="13.85546875" style="2" customWidth="1"/>
    <col min="767" max="767" width="12.7109375" style="2" bestFit="1" customWidth="1"/>
    <col min="768" max="768" width="9.7109375" style="2" bestFit="1" customWidth="1"/>
    <col min="769" max="769" width="11.140625" style="2" customWidth="1"/>
    <col min="770" max="770" width="13.140625" style="2" customWidth="1"/>
    <col min="771" max="771" width="12.7109375" style="2" bestFit="1" customWidth="1"/>
    <col min="772" max="772" width="11.5703125" style="2" customWidth="1"/>
    <col min="773" max="773" width="14.7109375" style="2" customWidth="1"/>
    <col min="774" max="774" width="13.7109375" style="2" customWidth="1"/>
    <col min="775" max="775" width="12.7109375" style="2" bestFit="1" customWidth="1"/>
    <col min="776" max="776" width="9.7109375" style="2" bestFit="1" customWidth="1"/>
    <col min="777" max="777" width="11.42578125" style="2" customWidth="1"/>
    <col min="778" max="778" width="11.5703125" style="2" bestFit="1" customWidth="1"/>
    <col min="779" max="1016" width="9.140625" style="2"/>
    <col min="1017" max="1017" width="6.7109375" style="2" bestFit="1" customWidth="1"/>
    <col min="1018" max="1018" width="74.5703125" style="2" customWidth="1"/>
    <col min="1019" max="1019" width="12.7109375" style="2" bestFit="1" customWidth="1"/>
    <col min="1020" max="1020" width="11.28515625" style="2" customWidth="1"/>
    <col min="1021" max="1021" width="15" style="2" customWidth="1"/>
    <col min="1022" max="1022" width="13.85546875" style="2" customWidth="1"/>
    <col min="1023" max="1023" width="12.7109375" style="2" bestFit="1" customWidth="1"/>
    <col min="1024" max="1024" width="9.7109375" style="2" bestFit="1" customWidth="1"/>
    <col min="1025" max="1025" width="11.140625" style="2" customWidth="1"/>
    <col min="1026" max="1026" width="13.140625" style="2" customWidth="1"/>
    <col min="1027" max="1027" width="12.7109375" style="2" bestFit="1" customWidth="1"/>
    <col min="1028" max="1028" width="11.5703125" style="2" customWidth="1"/>
    <col min="1029" max="1029" width="14.7109375" style="2" customWidth="1"/>
    <col min="1030" max="1030" width="13.7109375" style="2" customWidth="1"/>
    <col min="1031" max="1031" width="12.7109375" style="2" bestFit="1" customWidth="1"/>
    <col min="1032" max="1032" width="9.7109375" style="2" bestFit="1" customWidth="1"/>
    <col min="1033" max="1033" width="11.42578125" style="2" customWidth="1"/>
    <col min="1034" max="1034" width="11.5703125" style="2" bestFit="1" customWidth="1"/>
    <col min="1035" max="1272" width="9.140625" style="2"/>
    <col min="1273" max="1273" width="6.7109375" style="2" bestFit="1" customWidth="1"/>
    <col min="1274" max="1274" width="74.5703125" style="2" customWidth="1"/>
    <col min="1275" max="1275" width="12.7109375" style="2" bestFit="1" customWidth="1"/>
    <col min="1276" max="1276" width="11.28515625" style="2" customWidth="1"/>
    <col min="1277" max="1277" width="15" style="2" customWidth="1"/>
    <col min="1278" max="1278" width="13.85546875" style="2" customWidth="1"/>
    <col min="1279" max="1279" width="12.7109375" style="2" bestFit="1" customWidth="1"/>
    <col min="1280" max="1280" width="9.7109375" style="2" bestFit="1" customWidth="1"/>
    <col min="1281" max="1281" width="11.140625" style="2" customWidth="1"/>
    <col min="1282" max="1282" width="13.140625" style="2" customWidth="1"/>
    <col min="1283" max="1283" width="12.7109375" style="2" bestFit="1" customWidth="1"/>
    <col min="1284" max="1284" width="11.5703125" style="2" customWidth="1"/>
    <col min="1285" max="1285" width="14.7109375" style="2" customWidth="1"/>
    <col min="1286" max="1286" width="13.7109375" style="2" customWidth="1"/>
    <col min="1287" max="1287" width="12.7109375" style="2" bestFit="1" customWidth="1"/>
    <col min="1288" max="1288" width="9.7109375" style="2" bestFit="1" customWidth="1"/>
    <col min="1289" max="1289" width="11.42578125" style="2" customWidth="1"/>
    <col min="1290" max="1290" width="11.5703125" style="2" bestFit="1" customWidth="1"/>
    <col min="1291" max="1528" width="9.140625" style="2"/>
    <col min="1529" max="1529" width="6.7109375" style="2" bestFit="1" customWidth="1"/>
    <col min="1530" max="1530" width="74.5703125" style="2" customWidth="1"/>
    <col min="1531" max="1531" width="12.7109375" style="2" bestFit="1" customWidth="1"/>
    <col min="1532" max="1532" width="11.28515625" style="2" customWidth="1"/>
    <col min="1533" max="1533" width="15" style="2" customWidth="1"/>
    <col min="1534" max="1534" width="13.85546875" style="2" customWidth="1"/>
    <col min="1535" max="1535" width="12.7109375" style="2" bestFit="1" customWidth="1"/>
    <col min="1536" max="1536" width="9.7109375" style="2" bestFit="1" customWidth="1"/>
    <col min="1537" max="1537" width="11.140625" style="2" customWidth="1"/>
    <col min="1538" max="1538" width="13.140625" style="2" customWidth="1"/>
    <col min="1539" max="1539" width="12.7109375" style="2" bestFit="1" customWidth="1"/>
    <col min="1540" max="1540" width="11.5703125" style="2" customWidth="1"/>
    <col min="1541" max="1541" width="14.7109375" style="2" customWidth="1"/>
    <col min="1542" max="1542" width="13.7109375" style="2" customWidth="1"/>
    <col min="1543" max="1543" width="12.7109375" style="2" bestFit="1" customWidth="1"/>
    <col min="1544" max="1544" width="9.7109375" style="2" bestFit="1" customWidth="1"/>
    <col min="1545" max="1545" width="11.42578125" style="2" customWidth="1"/>
    <col min="1546" max="1546" width="11.5703125" style="2" bestFit="1" customWidth="1"/>
    <col min="1547" max="1784" width="9.140625" style="2"/>
    <col min="1785" max="1785" width="6.7109375" style="2" bestFit="1" customWidth="1"/>
    <col min="1786" max="1786" width="74.5703125" style="2" customWidth="1"/>
    <col min="1787" max="1787" width="12.7109375" style="2" bestFit="1" customWidth="1"/>
    <col min="1788" max="1788" width="11.28515625" style="2" customWidth="1"/>
    <col min="1789" max="1789" width="15" style="2" customWidth="1"/>
    <col min="1790" max="1790" width="13.85546875" style="2" customWidth="1"/>
    <col min="1791" max="1791" width="12.7109375" style="2" bestFit="1" customWidth="1"/>
    <col min="1792" max="1792" width="9.7109375" style="2" bestFit="1" customWidth="1"/>
    <col min="1793" max="1793" width="11.140625" style="2" customWidth="1"/>
    <col min="1794" max="1794" width="13.140625" style="2" customWidth="1"/>
    <col min="1795" max="1795" width="12.7109375" style="2" bestFit="1" customWidth="1"/>
    <col min="1796" max="1796" width="11.5703125" style="2" customWidth="1"/>
    <col min="1797" max="1797" width="14.7109375" style="2" customWidth="1"/>
    <col min="1798" max="1798" width="13.7109375" style="2" customWidth="1"/>
    <col min="1799" max="1799" width="12.7109375" style="2" bestFit="1" customWidth="1"/>
    <col min="1800" max="1800" width="9.7109375" style="2" bestFit="1" customWidth="1"/>
    <col min="1801" max="1801" width="11.42578125" style="2" customWidth="1"/>
    <col min="1802" max="1802" width="11.5703125" style="2" bestFit="1" customWidth="1"/>
    <col min="1803" max="2040" width="9.140625" style="2"/>
    <col min="2041" max="2041" width="6.7109375" style="2" bestFit="1" customWidth="1"/>
    <col min="2042" max="2042" width="74.5703125" style="2" customWidth="1"/>
    <col min="2043" max="2043" width="12.7109375" style="2" bestFit="1" customWidth="1"/>
    <col min="2044" max="2044" width="11.28515625" style="2" customWidth="1"/>
    <col min="2045" max="2045" width="15" style="2" customWidth="1"/>
    <col min="2046" max="2046" width="13.85546875" style="2" customWidth="1"/>
    <col min="2047" max="2047" width="12.7109375" style="2" bestFit="1" customWidth="1"/>
    <col min="2048" max="2048" width="9.7109375" style="2" bestFit="1" customWidth="1"/>
    <col min="2049" max="2049" width="11.140625" style="2" customWidth="1"/>
    <col min="2050" max="2050" width="13.140625" style="2" customWidth="1"/>
    <col min="2051" max="2051" width="12.7109375" style="2" bestFit="1" customWidth="1"/>
    <col min="2052" max="2052" width="11.5703125" style="2" customWidth="1"/>
    <col min="2053" max="2053" width="14.7109375" style="2" customWidth="1"/>
    <col min="2054" max="2054" width="13.7109375" style="2" customWidth="1"/>
    <col min="2055" max="2055" width="12.7109375" style="2" bestFit="1" customWidth="1"/>
    <col min="2056" max="2056" width="9.7109375" style="2" bestFit="1" customWidth="1"/>
    <col min="2057" max="2057" width="11.42578125" style="2" customWidth="1"/>
    <col min="2058" max="2058" width="11.5703125" style="2" bestFit="1" customWidth="1"/>
    <col min="2059" max="2296" width="9.140625" style="2"/>
    <col min="2297" max="2297" width="6.7109375" style="2" bestFit="1" customWidth="1"/>
    <col min="2298" max="2298" width="74.5703125" style="2" customWidth="1"/>
    <col min="2299" max="2299" width="12.7109375" style="2" bestFit="1" customWidth="1"/>
    <col min="2300" max="2300" width="11.28515625" style="2" customWidth="1"/>
    <col min="2301" max="2301" width="15" style="2" customWidth="1"/>
    <col min="2302" max="2302" width="13.85546875" style="2" customWidth="1"/>
    <col min="2303" max="2303" width="12.7109375" style="2" bestFit="1" customWidth="1"/>
    <col min="2304" max="2304" width="9.7109375" style="2" bestFit="1" customWidth="1"/>
    <col min="2305" max="2305" width="11.140625" style="2" customWidth="1"/>
    <col min="2306" max="2306" width="13.140625" style="2" customWidth="1"/>
    <col min="2307" max="2307" width="12.7109375" style="2" bestFit="1" customWidth="1"/>
    <col min="2308" max="2308" width="11.5703125" style="2" customWidth="1"/>
    <col min="2309" max="2309" width="14.7109375" style="2" customWidth="1"/>
    <col min="2310" max="2310" width="13.7109375" style="2" customWidth="1"/>
    <col min="2311" max="2311" width="12.7109375" style="2" bestFit="1" customWidth="1"/>
    <col min="2312" max="2312" width="9.7109375" style="2" bestFit="1" customWidth="1"/>
    <col min="2313" max="2313" width="11.42578125" style="2" customWidth="1"/>
    <col min="2314" max="2314" width="11.5703125" style="2" bestFit="1" customWidth="1"/>
    <col min="2315" max="2552" width="9.140625" style="2"/>
    <col min="2553" max="2553" width="6.7109375" style="2" bestFit="1" customWidth="1"/>
    <col min="2554" max="2554" width="74.5703125" style="2" customWidth="1"/>
    <col min="2555" max="2555" width="12.7109375" style="2" bestFit="1" customWidth="1"/>
    <col min="2556" max="2556" width="11.28515625" style="2" customWidth="1"/>
    <col min="2557" max="2557" width="15" style="2" customWidth="1"/>
    <col min="2558" max="2558" width="13.85546875" style="2" customWidth="1"/>
    <col min="2559" max="2559" width="12.7109375" style="2" bestFit="1" customWidth="1"/>
    <col min="2560" max="2560" width="9.7109375" style="2" bestFit="1" customWidth="1"/>
    <col min="2561" max="2561" width="11.140625" style="2" customWidth="1"/>
    <col min="2562" max="2562" width="13.140625" style="2" customWidth="1"/>
    <col min="2563" max="2563" width="12.7109375" style="2" bestFit="1" customWidth="1"/>
    <col min="2564" max="2564" width="11.5703125" style="2" customWidth="1"/>
    <col min="2565" max="2565" width="14.7109375" style="2" customWidth="1"/>
    <col min="2566" max="2566" width="13.7109375" style="2" customWidth="1"/>
    <col min="2567" max="2567" width="12.7109375" style="2" bestFit="1" customWidth="1"/>
    <col min="2568" max="2568" width="9.7109375" style="2" bestFit="1" customWidth="1"/>
    <col min="2569" max="2569" width="11.42578125" style="2" customWidth="1"/>
    <col min="2570" max="2570" width="11.5703125" style="2" bestFit="1" customWidth="1"/>
    <col min="2571" max="2808" width="9.140625" style="2"/>
    <col min="2809" max="2809" width="6.7109375" style="2" bestFit="1" customWidth="1"/>
    <col min="2810" max="2810" width="74.5703125" style="2" customWidth="1"/>
    <col min="2811" max="2811" width="12.7109375" style="2" bestFit="1" customWidth="1"/>
    <col min="2812" max="2812" width="11.28515625" style="2" customWidth="1"/>
    <col min="2813" max="2813" width="15" style="2" customWidth="1"/>
    <col min="2814" max="2814" width="13.85546875" style="2" customWidth="1"/>
    <col min="2815" max="2815" width="12.7109375" style="2" bestFit="1" customWidth="1"/>
    <col min="2816" max="2816" width="9.7109375" style="2" bestFit="1" customWidth="1"/>
    <col min="2817" max="2817" width="11.140625" style="2" customWidth="1"/>
    <col min="2818" max="2818" width="13.140625" style="2" customWidth="1"/>
    <col min="2819" max="2819" width="12.7109375" style="2" bestFit="1" customWidth="1"/>
    <col min="2820" max="2820" width="11.5703125" style="2" customWidth="1"/>
    <col min="2821" max="2821" width="14.7109375" style="2" customWidth="1"/>
    <col min="2822" max="2822" width="13.7109375" style="2" customWidth="1"/>
    <col min="2823" max="2823" width="12.7109375" style="2" bestFit="1" customWidth="1"/>
    <col min="2824" max="2824" width="9.7109375" style="2" bestFit="1" customWidth="1"/>
    <col min="2825" max="2825" width="11.42578125" style="2" customWidth="1"/>
    <col min="2826" max="2826" width="11.5703125" style="2" bestFit="1" customWidth="1"/>
    <col min="2827" max="3064" width="9.140625" style="2"/>
    <col min="3065" max="3065" width="6.7109375" style="2" bestFit="1" customWidth="1"/>
    <col min="3066" max="3066" width="74.5703125" style="2" customWidth="1"/>
    <col min="3067" max="3067" width="12.7109375" style="2" bestFit="1" customWidth="1"/>
    <col min="3068" max="3068" width="11.28515625" style="2" customWidth="1"/>
    <col min="3069" max="3069" width="15" style="2" customWidth="1"/>
    <col min="3070" max="3070" width="13.85546875" style="2" customWidth="1"/>
    <col min="3071" max="3071" width="12.7109375" style="2" bestFit="1" customWidth="1"/>
    <col min="3072" max="3072" width="9.7109375" style="2" bestFit="1" customWidth="1"/>
    <col min="3073" max="3073" width="11.140625" style="2" customWidth="1"/>
    <col min="3074" max="3074" width="13.140625" style="2" customWidth="1"/>
    <col min="3075" max="3075" width="12.7109375" style="2" bestFit="1" customWidth="1"/>
    <col min="3076" max="3076" width="11.5703125" style="2" customWidth="1"/>
    <col min="3077" max="3077" width="14.7109375" style="2" customWidth="1"/>
    <col min="3078" max="3078" width="13.7109375" style="2" customWidth="1"/>
    <col min="3079" max="3079" width="12.7109375" style="2" bestFit="1" customWidth="1"/>
    <col min="3080" max="3080" width="9.7109375" style="2" bestFit="1" customWidth="1"/>
    <col min="3081" max="3081" width="11.42578125" style="2" customWidth="1"/>
    <col min="3082" max="3082" width="11.5703125" style="2" bestFit="1" customWidth="1"/>
    <col min="3083" max="3320" width="9.140625" style="2"/>
    <col min="3321" max="3321" width="6.7109375" style="2" bestFit="1" customWidth="1"/>
    <col min="3322" max="3322" width="74.5703125" style="2" customWidth="1"/>
    <col min="3323" max="3323" width="12.7109375" style="2" bestFit="1" customWidth="1"/>
    <col min="3324" max="3324" width="11.28515625" style="2" customWidth="1"/>
    <col min="3325" max="3325" width="15" style="2" customWidth="1"/>
    <col min="3326" max="3326" width="13.85546875" style="2" customWidth="1"/>
    <col min="3327" max="3327" width="12.7109375" style="2" bestFit="1" customWidth="1"/>
    <col min="3328" max="3328" width="9.7109375" style="2" bestFit="1" customWidth="1"/>
    <col min="3329" max="3329" width="11.140625" style="2" customWidth="1"/>
    <col min="3330" max="3330" width="13.140625" style="2" customWidth="1"/>
    <col min="3331" max="3331" width="12.7109375" style="2" bestFit="1" customWidth="1"/>
    <col min="3332" max="3332" width="11.5703125" style="2" customWidth="1"/>
    <col min="3333" max="3333" width="14.7109375" style="2" customWidth="1"/>
    <col min="3334" max="3334" width="13.7109375" style="2" customWidth="1"/>
    <col min="3335" max="3335" width="12.7109375" style="2" bestFit="1" customWidth="1"/>
    <col min="3336" max="3336" width="9.7109375" style="2" bestFit="1" customWidth="1"/>
    <col min="3337" max="3337" width="11.42578125" style="2" customWidth="1"/>
    <col min="3338" max="3338" width="11.5703125" style="2" bestFit="1" customWidth="1"/>
    <col min="3339" max="3576" width="9.140625" style="2"/>
    <col min="3577" max="3577" width="6.7109375" style="2" bestFit="1" customWidth="1"/>
    <col min="3578" max="3578" width="74.5703125" style="2" customWidth="1"/>
    <col min="3579" max="3579" width="12.7109375" style="2" bestFit="1" customWidth="1"/>
    <col min="3580" max="3580" width="11.28515625" style="2" customWidth="1"/>
    <col min="3581" max="3581" width="15" style="2" customWidth="1"/>
    <col min="3582" max="3582" width="13.85546875" style="2" customWidth="1"/>
    <col min="3583" max="3583" width="12.7109375" style="2" bestFit="1" customWidth="1"/>
    <col min="3584" max="3584" width="9.7109375" style="2" bestFit="1" customWidth="1"/>
    <col min="3585" max="3585" width="11.140625" style="2" customWidth="1"/>
    <col min="3586" max="3586" width="13.140625" style="2" customWidth="1"/>
    <col min="3587" max="3587" width="12.7109375" style="2" bestFit="1" customWidth="1"/>
    <col min="3588" max="3588" width="11.5703125" style="2" customWidth="1"/>
    <col min="3589" max="3589" width="14.7109375" style="2" customWidth="1"/>
    <col min="3590" max="3590" width="13.7109375" style="2" customWidth="1"/>
    <col min="3591" max="3591" width="12.7109375" style="2" bestFit="1" customWidth="1"/>
    <col min="3592" max="3592" width="9.7109375" style="2" bestFit="1" customWidth="1"/>
    <col min="3593" max="3593" width="11.42578125" style="2" customWidth="1"/>
    <col min="3594" max="3594" width="11.5703125" style="2" bestFit="1" customWidth="1"/>
    <col min="3595" max="3832" width="9.140625" style="2"/>
    <col min="3833" max="3833" width="6.7109375" style="2" bestFit="1" customWidth="1"/>
    <col min="3834" max="3834" width="74.5703125" style="2" customWidth="1"/>
    <col min="3835" max="3835" width="12.7109375" style="2" bestFit="1" customWidth="1"/>
    <col min="3836" max="3836" width="11.28515625" style="2" customWidth="1"/>
    <col min="3837" max="3837" width="15" style="2" customWidth="1"/>
    <col min="3838" max="3838" width="13.85546875" style="2" customWidth="1"/>
    <col min="3839" max="3839" width="12.7109375" style="2" bestFit="1" customWidth="1"/>
    <col min="3840" max="3840" width="9.7109375" style="2" bestFit="1" customWidth="1"/>
    <col min="3841" max="3841" width="11.140625" style="2" customWidth="1"/>
    <col min="3842" max="3842" width="13.140625" style="2" customWidth="1"/>
    <col min="3843" max="3843" width="12.7109375" style="2" bestFit="1" customWidth="1"/>
    <col min="3844" max="3844" width="11.5703125" style="2" customWidth="1"/>
    <col min="3845" max="3845" width="14.7109375" style="2" customWidth="1"/>
    <col min="3846" max="3846" width="13.7109375" style="2" customWidth="1"/>
    <col min="3847" max="3847" width="12.7109375" style="2" bestFit="1" customWidth="1"/>
    <col min="3848" max="3848" width="9.7109375" style="2" bestFit="1" customWidth="1"/>
    <col min="3849" max="3849" width="11.42578125" style="2" customWidth="1"/>
    <col min="3850" max="3850" width="11.5703125" style="2" bestFit="1" customWidth="1"/>
    <col min="3851" max="4088" width="9.140625" style="2"/>
    <col min="4089" max="4089" width="6.7109375" style="2" bestFit="1" customWidth="1"/>
    <col min="4090" max="4090" width="74.5703125" style="2" customWidth="1"/>
    <col min="4091" max="4091" width="12.7109375" style="2" bestFit="1" customWidth="1"/>
    <col min="4092" max="4092" width="11.28515625" style="2" customWidth="1"/>
    <col min="4093" max="4093" width="15" style="2" customWidth="1"/>
    <col min="4094" max="4094" width="13.85546875" style="2" customWidth="1"/>
    <col min="4095" max="4095" width="12.7109375" style="2" bestFit="1" customWidth="1"/>
    <col min="4096" max="4096" width="9.7109375" style="2" bestFit="1" customWidth="1"/>
    <col min="4097" max="4097" width="11.140625" style="2" customWidth="1"/>
    <col min="4098" max="4098" width="13.140625" style="2" customWidth="1"/>
    <col min="4099" max="4099" width="12.7109375" style="2" bestFit="1" customWidth="1"/>
    <col min="4100" max="4100" width="11.5703125" style="2" customWidth="1"/>
    <col min="4101" max="4101" width="14.7109375" style="2" customWidth="1"/>
    <col min="4102" max="4102" width="13.7109375" style="2" customWidth="1"/>
    <col min="4103" max="4103" width="12.7109375" style="2" bestFit="1" customWidth="1"/>
    <col min="4104" max="4104" width="9.7109375" style="2" bestFit="1" customWidth="1"/>
    <col min="4105" max="4105" width="11.42578125" style="2" customWidth="1"/>
    <col min="4106" max="4106" width="11.5703125" style="2" bestFit="1" customWidth="1"/>
    <col min="4107" max="4344" width="9.140625" style="2"/>
    <col min="4345" max="4345" width="6.7109375" style="2" bestFit="1" customWidth="1"/>
    <col min="4346" max="4346" width="74.5703125" style="2" customWidth="1"/>
    <col min="4347" max="4347" width="12.7109375" style="2" bestFit="1" customWidth="1"/>
    <col min="4348" max="4348" width="11.28515625" style="2" customWidth="1"/>
    <col min="4349" max="4349" width="15" style="2" customWidth="1"/>
    <col min="4350" max="4350" width="13.85546875" style="2" customWidth="1"/>
    <col min="4351" max="4351" width="12.7109375" style="2" bestFit="1" customWidth="1"/>
    <col min="4352" max="4352" width="9.7109375" style="2" bestFit="1" customWidth="1"/>
    <col min="4353" max="4353" width="11.140625" style="2" customWidth="1"/>
    <col min="4354" max="4354" width="13.140625" style="2" customWidth="1"/>
    <col min="4355" max="4355" width="12.7109375" style="2" bestFit="1" customWidth="1"/>
    <col min="4356" max="4356" width="11.5703125" style="2" customWidth="1"/>
    <col min="4357" max="4357" width="14.7109375" style="2" customWidth="1"/>
    <col min="4358" max="4358" width="13.7109375" style="2" customWidth="1"/>
    <col min="4359" max="4359" width="12.7109375" style="2" bestFit="1" customWidth="1"/>
    <col min="4360" max="4360" width="9.7109375" style="2" bestFit="1" customWidth="1"/>
    <col min="4361" max="4361" width="11.42578125" style="2" customWidth="1"/>
    <col min="4362" max="4362" width="11.5703125" style="2" bestFit="1" customWidth="1"/>
    <col min="4363" max="4600" width="9.140625" style="2"/>
    <col min="4601" max="4601" width="6.7109375" style="2" bestFit="1" customWidth="1"/>
    <col min="4602" max="4602" width="74.5703125" style="2" customWidth="1"/>
    <col min="4603" max="4603" width="12.7109375" style="2" bestFit="1" customWidth="1"/>
    <col min="4604" max="4604" width="11.28515625" style="2" customWidth="1"/>
    <col min="4605" max="4605" width="15" style="2" customWidth="1"/>
    <col min="4606" max="4606" width="13.85546875" style="2" customWidth="1"/>
    <col min="4607" max="4607" width="12.7109375" style="2" bestFit="1" customWidth="1"/>
    <col min="4608" max="4608" width="9.7109375" style="2" bestFit="1" customWidth="1"/>
    <col min="4609" max="4609" width="11.140625" style="2" customWidth="1"/>
    <col min="4610" max="4610" width="13.140625" style="2" customWidth="1"/>
    <col min="4611" max="4611" width="12.7109375" style="2" bestFit="1" customWidth="1"/>
    <col min="4612" max="4612" width="11.5703125" style="2" customWidth="1"/>
    <col min="4613" max="4613" width="14.7109375" style="2" customWidth="1"/>
    <col min="4614" max="4614" width="13.7109375" style="2" customWidth="1"/>
    <col min="4615" max="4615" width="12.7109375" style="2" bestFit="1" customWidth="1"/>
    <col min="4616" max="4616" width="9.7109375" style="2" bestFit="1" customWidth="1"/>
    <col min="4617" max="4617" width="11.42578125" style="2" customWidth="1"/>
    <col min="4618" max="4618" width="11.5703125" style="2" bestFit="1" customWidth="1"/>
    <col min="4619" max="4856" width="9.140625" style="2"/>
    <col min="4857" max="4857" width="6.7109375" style="2" bestFit="1" customWidth="1"/>
    <col min="4858" max="4858" width="74.5703125" style="2" customWidth="1"/>
    <col min="4859" max="4859" width="12.7109375" style="2" bestFit="1" customWidth="1"/>
    <col min="4860" max="4860" width="11.28515625" style="2" customWidth="1"/>
    <col min="4861" max="4861" width="15" style="2" customWidth="1"/>
    <col min="4862" max="4862" width="13.85546875" style="2" customWidth="1"/>
    <col min="4863" max="4863" width="12.7109375" style="2" bestFit="1" customWidth="1"/>
    <col min="4864" max="4864" width="9.7109375" style="2" bestFit="1" customWidth="1"/>
    <col min="4865" max="4865" width="11.140625" style="2" customWidth="1"/>
    <col min="4866" max="4866" width="13.140625" style="2" customWidth="1"/>
    <col min="4867" max="4867" width="12.7109375" style="2" bestFit="1" customWidth="1"/>
    <col min="4868" max="4868" width="11.5703125" style="2" customWidth="1"/>
    <col min="4869" max="4869" width="14.7109375" style="2" customWidth="1"/>
    <col min="4870" max="4870" width="13.7109375" style="2" customWidth="1"/>
    <col min="4871" max="4871" width="12.7109375" style="2" bestFit="1" customWidth="1"/>
    <col min="4872" max="4872" width="9.7109375" style="2" bestFit="1" customWidth="1"/>
    <col min="4873" max="4873" width="11.42578125" style="2" customWidth="1"/>
    <col min="4874" max="4874" width="11.5703125" style="2" bestFit="1" customWidth="1"/>
    <col min="4875" max="5112" width="9.140625" style="2"/>
    <col min="5113" max="5113" width="6.7109375" style="2" bestFit="1" customWidth="1"/>
    <col min="5114" max="5114" width="74.5703125" style="2" customWidth="1"/>
    <col min="5115" max="5115" width="12.7109375" style="2" bestFit="1" customWidth="1"/>
    <col min="5116" max="5116" width="11.28515625" style="2" customWidth="1"/>
    <col min="5117" max="5117" width="15" style="2" customWidth="1"/>
    <col min="5118" max="5118" width="13.85546875" style="2" customWidth="1"/>
    <col min="5119" max="5119" width="12.7109375" style="2" bestFit="1" customWidth="1"/>
    <col min="5120" max="5120" width="9.7109375" style="2" bestFit="1" customWidth="1"/>
    <col min="5121" max="5121" width="11.140625" style="2" customWidth="1"/>
    <col min="5122" max="5122" width="13.140625" style="2" customWidth="1"/>
    <col min="5123" max="5123" width="12.7109375" style="2" bestFit="1" customWidth="1"/>
    <col min="5124" max="5124" width="11.5703125" style="2" customWidth="1"/>
    <col min="5125" max="5125" width="14.7109375" style="2" customWidth="1"/>
    <col min="5126" max="5126" width="13.7109375" style="2" customWidth="1"/>
    <col min="5127" max="5127" width="12.7109375" style="2" bestFit="1" customWidth="1"/>
    <col min="5128" max="5128" width="9.7109375" style="2" bestFit="1" customWidth="1"/>
    <col min="5129" max="5129" width="11.42578125" style="2" customWidth="1"/>
    <col min="5130" max="5130" width="11.5703125" style="2" bestFit="1" customWidth="1"/>
    <col min="5131" max="5368" width="9.140625" style="2"/>
    <col min="5369" max="5369" width="6.7109375" style="2" bestFit="1" customWidth="1"/>
    <col min="5370" max="5370" width="74.5703125" style="2" customWidth="1"/>
    <col min="5371" max="5371" width="12.7109375" style="2" bestFit="1" customWidth="1"/>
    <col min="5372" max="5372" width="11.28515625" style="2" customWidth="1"/>
    <col min="5373" max="5373" width="15" style="2" customWidth="1"/>
    <col min="5374" max="5374" width="13.85546875" style="2" customWidth="1"/>
    <col min="5375" max="5375" width="12.7109375" style="2" bestFit="1" customWidth="1"/>
    <col min="5376" max="5376" width="9.7109375" style="2" bestFit="1" customWidth="1"/>
    <col min="5377" max="5377" width="11.140625" style="2" customWidth="1"/>
    <col min="5378" max="5378" width="13.140625" style="2" customWidth="1"/>
    <col min="5379" max="5379" width="12.7109375" style="2" bestFit="1" customWidth="1"/>
    <col min="5380" max="5380" width="11.5703125" style="2" customWidth="1"/>
    <col min="5381" max="5381" width="14.7109375" style="2" customWidth="1"/>
    <col min="5382" max="5382" width="13.7109375" style="2" customWidth="1"/>
    <col min="5383" max="5383" width="12.7109375" style="2" bestFit="1" customWidth="1"/>
    <col min="5384" max="5384" width="9.7109375" style="2" bestFit="1" customWidth="1"/>
    <col min="5385" max="5385" width="11.42578125" style="2" customWidth="1"/>
    <col min="5386" max="5386" width="11.5703125" style="2" bestFit="1" customWidth="1"/>
    <col min="5387" max="5624" width="9.140625" style="2"/>
    <col min="5625" max="5625" width="6.7109375" style="2" bestFit="1" customWidth="1"/>
    <col min="5626" max="5626" width="74.5703125" style="2" customWidth="1"/>
    <col min="5627" max="5627" width="12.7109375" style="2" bestFit="1" customWidth="1"/>
    <col min="5628" max="5628" width="11.28515625" style="2" customWidth="1"/>
    <col min="5629" max="5629" width="15" style="2" customWidth="1"/>
    <col min="5630" max="5630" width="13.85546875" style="2" customWidth="1"/>
    <col min="5631" max="5631" width="12.7109375" style="2" bestFit="1" customWidth="1"/>
    <col min="5632" max="5632" width="9.7109375" style="2" bestFit="1" customWidth="1"/>
    <col min="5633" max="5633" width="11.140625" style="2" customWidth="1"/>
    <col min="5634" max="5634" width="13.140625" style="2" customWidth="1"/>
    <col min="5635" max="5635" width="12.7109375" style="2" bestFit="1" customWidth="1"/>
    <col min="5636" max="5636" width="11.5703125" style="2" customWidth="1"/>
    <col min="5637" max="5637" width="14.7109375" style="2" customWidth="1"/>
    <col min="5638" max="5638" width="13.7109375" style="2" customWidth="1"/>
    <col min="5639" max="5639" width="12.7109375" style="2" bestFit="1" customWidth="1"/>
    <col min="5640" max="5640" width="9.7109375" style="2" bestFit="1" customWidth="1"/>
    <col min="5641" max="5641" width="11.42578125" style="2" customWidth="1"/>
    <col min="5642" max="5642" width="11.5703125" style="2" bestFit="1" customWidth="1"/>
    <col min="5643" max="5880" width="9.140625" style="2"/>
    <col min="5881" max="5881" width="6.7109375" style="2" bestFit="1" customWidth="1"/>
    <col min="5882" max="5882" width="74.5703125" style="2" customWidth="1"/>
    <col min="5883" max="5883" width="12.7109375" style="2" bestFit="1" customWidth="1"/>
    <col min="5884" max="5884" width="11.28515625" style="2" customWidth="1"/>
    <col min="5885" max="5885" width="15" style="2" customWidth="1"/>
    <col min="5886" max="5886" width="13.85546875" style="2" customWidth="1"/>
    <col min="5887" max="5887" width="12.7109375" style="2" bestFit="1" customWidth="1"/>
    <col min="5888" max="5888" width="9.7109375" style="2" bestFit="1" customWidth="1"/>
    <col min="5889" max="5889" width="11.140625" style="2" customWidth="1"/>
    <col min="5890" max="5890" width="13.140625" style="2" customWidth="1"/>
    <col min="5891" max="5891" width="12.7109375" style="2" bestFit="1" customWidth="1"/>
    <col min="5892" max="5892" width="11.5703125" style="2" customWidth="1"/>
    <col min="5893" max="5893" width="14.7109375" style="2" customWidth="1"/>
    <col min="5894" max="5894" width="13.7109375" style="2" customWidth="1"/>
    <col min="5895" max="5895" width="12.7109375" style="2" bestFit="1" customWidth="1"/>
    <col min="5896" max="5896" width="9.7109375" style="2" bestFit="1" customWidth="1"/>
    <col min="5897" max="5897" width="11.42578125" style="2" customWidth="1"/>
    <col min="5898" max="5898" width="11.5703125" style="2" bestFit="1" customWidth="1"/>
    <col min="5899" max="6136" width="9.140625" style="2"/>
    <col min="6137" max="6137" width="6.7109375" style="2" bestFit="1" customWidth="1"/>
    <col min="6138" max="6138" width="74.5703125" style="2" customWidth="1"/>
    <col min="6139" max="6139" width="12.7109375" style="2" bestFit="1" customWidth="1"/>
    <col min="6140" max="6140" width="11.28515625" style="2" customWidth="1"/>
    <col min="6141" max="6141" width="15" style="2" customWidth="1"/>
    <col min="6142" max="6142" width="13.85546875" style="2" customWidth="1"/>
    <col min="6143" max="6143" width="12.7109375" style="2" bestFit="1" customWidth="1"/>
    <col min="6144" max="6144" width="9.7109375" style="2" bestFit="1" customWidth="1"/>
    <col min="6145" max="6145" width="11.140625" style="2" customWidth="1"/>
    <col min="6146" max="6146" width="13.140625" style="2" customWidth="1"/>
    <col min="6147" max="6147" width="12.7109375" style="2" bestFit="1" customWidth="1"/>
    <col min="6148" max="6148" width="11.5703125" style="2" customWidth="1"/>
    <col min="6149" max="6149" width="14.7109375" style="2" customWidth="1"/>
    <col min="6150" max="6150" width="13.7109375" style="2" customWidth="1"/>
    <col min="6151" max="6151" width="12.7109375" style="2" bestFit="1" customWidth="1"/>
    <col min="6152" max="6152" width="9.7109375" style="2" bestFit="1" customWidth="1"/>
    <col min="6153" max="6153" width="11.42578125" style="2" customWidth="1"/>
    <col min="6154" max="6154" width="11.5703125" style="2" bestFit="1" customWidth="1"/>
    <col min="6155" max="6392" width="9.140625" style="2"/>
    <col min="6393" max="6393" width="6.7109375" style="2" bestFit="1" customWidth="1"/>
    <col min="6394" max="6394" width="74.5703125" style="2" customWidth="1"/>
    <col min="6395" max="6395" width="12.7109375" style="2" bestFit="1" customWidth="1"/>
    <col min="6396" max="6396" width="11.28515625" style="2" customWidth="1"/>
    <col min="6397" max="6397" width="15" style="2" customWidth="1"/>
    <col min="6398" max="6398" width="13.85546875" style="2" customWidth="1"/>
    <col min="6399" max="6399" width="12.7109375" style="2" bestFit="1" customWidth="1"/>
    <col min="6400" max="6400" width="9.7109375" style="2" bestFit="1" customWidth="1"/>
    <col min="6401" max="6401" width="11.140625" style="2" customWidth="1"/>
    <col min="6402" max="6402" width="13.140625" style="2" customWidth="1"/>
    <col min="6403" max="6403" width="12.7109375" style="2" bestFit="1" customWidth="1"/>
    <col min="6404" max="6404" width="11.5703125" style="2" customWidth="1"/>
    <col min="6405" max="6405" width="14.7109375" style="2" customWidth="1"/>
    <col min="6406" max="6406" width="13.7109375" style="2" customWidth="1"/>
    <col min="6407" max="6407" width="12.7109375" style="2" bestFit="1" customWidth="1"/>
    <col min="6408" max="6408" width="9.7109375" style="2" bestFit="1" customWidth="1"/>
    <col min="6409" max="6409" width="11.42578125" style="2" customWidth="1"/>
    <col min="6410" max="6410" width="11.5703125" style="2" bestFit="1" customWidth="1"/>
    <col min="6411" max="6648" width="9.140625" style="2"/>
    <col min="6649" max="6649" width="6.7109375" style="2" bestFit="1" customWidth="1"/>
    <col min="6650" max="6650" width="74.5703125" style="2" customWidth="1"/>
    <col min="6651" max="6651" width="12.7109375" style="2" bestFit="1" customWidth="1"/>
    <col min="6652" max="6652" width="11.28515625" style="2" customWidth="1"/>
    <col min="6653" max="6653" width="15" style="2" customWidth="1"/>
    <col min="6654" max="6654" width="13.85546875" style="2" customWidth="1"/>
    <col min="6655" max="6655" width="12.7109375" style="2" bestFit="1" customWidth="1"/>
    <col min="6656" max="6656" width="9.7109375" style="2" bestFit="1" customWidth="1"/>
    <col min="6657" max="6657" width="11.140625" style="2" customWidth="1"/>
    <col min="6658" max="6658" width="13.140625" style="2" customWidth="1"/>
    <col min="6659" max="6659" width="12.7109375" style="2" bestFit="1" customWidth="1"/>
    <col min="6660" max="6660" width="11.5703125" style="2" customWidth="1"/>
    <col min="6661" max="6661" width="14.7109375" style="2" customWidth="1"/>
    <col min="6662" max="6662" width="13.7109375" style="2" customWidth="1"/>
    <col min="6663" max="6663" width="12.7109375" style="2" bestFit="1" customWidth="1"/>
    <col min="6664" max="6664" width="9.7109375" style="2" bestFit="1" customWidth="1"/>
    <col min="6665" max="6665" width="11.42578125" style="2" customWidth="1"/>
    <col min="6666" max="6666" width="11.5703125" style="2" bestFit="1" customWidth="1"/>
    <col min="6667" max="6904" width="9.140625" style="2"/>
    <col min="6905" max="6905" width="6.7109375" style="2" bestFit="1" customWidth="1"/>
    <col min="6906" max="6906" width="74.5703125" style="2" customWidth="1"/>
    <col min="6907" max="6907" width="12.7109375" style="2" bestFit="1" customWidth="1"/>
    <col min="6908" max="6908" width="11.28515625" style="2" customWidth="1"/>
    <col min="6909" max="6909" width="15" style="2" customWidth="1"/>
    <col min="6910" max="6910" width="13.85546875" style="2" customWidth="1"/>
    <col min="6911" max="6911" width="12.7109375" style="2" bestFit="1" customWidth="1"/>
    <col min="6912" max="6912" width="9.7109375" style="2" bestFit="1" customWidth="1"/>
    <col min="6913" max="6913" width="11.140625" style="2" customWidth="1"/>
    <col min="6914" max="6914" width="13.140625" style="2" customWidth="1"/>
    <col min="6915" max="6915" width="12.7109375" style="2" bestFit="1" customWidth="1"/>
    <col min="6916" max="6916" width="11.5703125" style="2" customWidth="1"/>
    <col min="6917" max="6917" width="14.7109375" style="2" customWidth="1"/>
    <col min="6918" max="6918" width="13.7109375" style="2" customWidth="1"/>
    <col min="6919" max="6919" width="12.7109375" style="2" bestFit="1" customWidth="1"/>
    <col min="6920" max="6920" width="9.7109375" style="2" bestFit="1" customWidth="1"/>
    <col min="6921" max="6921" width="11.42578125" style="2" customWidth="1"/>
    <col min="6922" max="6922" width="11.5703125" style="2" bestFit="1" customWidth="1"/>
    <col min="6923" max="7160" width="9.140625" style="2"/>
    <col min="7161" max="7161" width="6.7109375" style="2" bestFit="1" customWidth="1"/>
    <col min="7162" max="7162" width="74.5703125" style="2" customWidth="1"/>
    <col min="7163" max="7163" width="12.7109375" style="2" bestFit="1" customWidth="1"/>
    <col min="7164" max="7164" width="11.28515625" style="2" customWidth="1"/>
    <col min="7165" max="7165" width="15" style="2" customWidth="1"/>
    <col min="7166" max="7166" width="13.85546875" style="2" customWidth="1"/>
    <col min="7167" max="7167" width="12.7109375" style="2" bestFit="1" customWidth="1"/>
    <col min="7168" max="7168" width="9.7109375" style="2" bestFit="1" customWidth="1"/>
    <col min="7169" max="7169" width="11.140625" style="2" customWidth="1"/>
    <col min="7170" max="7170" width="13.140625" style="2" customWidth="1"/>
    <col min="7171" max="7171" width="12.7109375" style="2" bestFit="1" customWidth="1"/>
    <col min="7172" max="7172" width="11.5703125" style="2" customWidth="1"/>
    <col min="7173" max="7173" width="14.7109375" style="2" customWidth="1"/>
    <col min="7174" max="7174" width="13.7109375" style="2" customWidth="1"/>
    <col min="7175" max="7175" width="12.7109375" style="2" bestFit="1" customWidth="1"/>
    <col min="7176" max="7176" width="9.7109375" style="2" bestFit="1" customWidth="1"/>
    <col min="7177" max="7177" width="11.42578125" style="2" customWidth="1"/>
    <col min="7178" max="7178" width="11.5703125" style="2" bestFit="1" customWidth="1"/>
    <col min="7179" max="7416" width="9.140625" style="2"/>
    <col min="7417" max="7417" width="6.7109375" style="2" bestFit="1" customWidth="1"/>
    <col min="7418" max="7418" width="74.5703125" style="2" customWidth="1"/>
    <col min="7419" max="7419" width="12.7109375" style="2" bestFit="1" customWidth="1"/>
    <col min="7420" max="7420" width="11.28515625" style="2" customWidth="1"/>
    <col min="7421" max="7421" width="15" style="2" customWidth="1"/>
    <col min="7422" max="7422" width="13.85546875" style="2" customWidth="1"/>
    <col min="7423" max="7423" width="12.7109375" style="2" bestFit="1" customWidth="1"/>
    <col min="7424" max="7424" width="9.7109375" style="2" bestFit="1" customWidth="1"/>
    <col min="7425" max="7425" width="11.140625" style="2" customWidth="1"/>
    <col min="7426" max="7426" width="13.140625" style="2" customWidth="1"/>
    <col min="7427" max="7427" width="12.7109375" style="2" bestFit="1" customWidth="1"/>
    <col min="7428" max="7428" width="11.5703125" style="2" customWidth="1"/>
    <col min="7429" max="7429" width="14.7109375" style="2" customWidth="1"/>
    <col min="7430" max="7430" width="13.7109375" style="2" customWidth="1"/>
    <col min="7431" max="7431" width="12.7109375" style="2" bestFit="1" customWidth="1"/>
    <col min="7432" max="7432" width="9.7109375" style="2" bestFit="1" customWidth="1"/>
    <col min="7433" max="7433" width="11.42578125" style="2" customWidth="1"/>
    <col min="7434" max="7434" width="11.5703125" style="2" bestFit="1" customWidth="1"/>
    <col min="7435" max="7672" width="9.140625" style="2"/>
    <col min="7673" max="7673" width="6.7109375" style="2" bestFit="1" customWidth="1"/>
    <col min="7674" max="7674" width="74.5703125" style="2" customWidth="1"/>
    <col min="7675" max="7675" width="12.7109375" style="2" bestFit="1" customWidth="1"/>
    <col min="7676" max="7676" width="11.28515625" style="2" customWidth="1"/>
    <col min="7677" max="7677" width="15" style="2" customWidth="1"/>
    <col min="7678" max="7678" width="13.85546875" style="2" customWidth="1"/>
    <col min="7679" max="7679" width="12.7109375" style="2" bestFit="1" customWidth="1"/>
    <col min="7680" max="7680" width="9.7109375" style="2" bestFit="1" customWidth="1"/>
    <col min="7681" max="7681" width="11.140625" style="2" customWidth="1"/>
    <col min="7682" max="7682" width="13.140625" style="2" customWidth="1"/>
    <col min="7683" max="7683" width="12.7109375" style="2" bestFit="1" customWidth="1"/>
    <col min="7684" max="7684" width="11.5703125" style="2" customWidth="1"/>
    <col min="7685" max="7685" width="14.7109375" style="2" customWidth="1"/>
    <col min="7686" max="7686" width="13.7109375" style="2" customWidth="1"/>
    <col min="7687" max="7687" width="12.7109375" style="2" bestFit="1" customWidth="1"/>
    <col min="7688" max="7688" width="9.7109375" style="2" bestFit="1" customWidth="1"/>
    <col min="7689" max="7689" width="11.42578125" style="2" customWidth="1"/>
    <col min="7690" max="7690" width="11.5703125" style="2" bestFit="1" customWidth="1"/>
    <col min="7691" max="7928" width="9.140625" style="2"/>
    <col min="7929" max="7929" width="6.7109375" style="2" bestFit="1" customWidth="1"/>
    <col min="7930" max="7930" width="74.5703125" style="2" customWidth="1"/>
    <col min="7931" max="7931" width="12.7109375" style="2" bestFit="1" customWidth="1"/>
    <col min="7932" max="7932" width="11.28515625" style="2" customWidth="1"/>
    <col min="7933" max="7933" width="15" style="2" customWidth="1"/>
    <col min="7934" max="7934" width="13.85546875" style="2" customWidth="1"/>
    <col min="7935" max="7935" width="12.7109375" style="2" bestFit="1" customWidth="1"/>
    <col min="7936" max="7936" width="9.7109375" style="2" bestFit="1" customWidth="1"/>
    <col min="7937" max="7937" width="11.140625" style="2" customWidth="1"/>
    <col min="7938" max="7938" width="13.140625" style="2" customWidth="1"/>
    <col min="7939" max="7939" width="12.7109375" style="2" bestFit="1" customWidth="1"/>
    <col min="7940" max="7940" width="11.5703125" style="2" customWidth="1"/>
    <col min="7941" max="7941" width="14.7109375" style="2" customWidth="1"/>
    <col min="7942" max="7942" width="13.7109375" style="2" customWidth="1"/>
    <col min="7943" max="7943" width="12.7109375" style="2" bestFit="1" customWidth="1"/>
    <col min="7944" max="7944" width="9.7109375" style="2" bestFit="1" customWidth="1"/>
    <col min="7945" max="7945" width="11.42578125" style="2" customWidth="1"/>
    <col min="7946" max="7946" width="11.5703125" style="2" bestFit="1" customWidth="1"/>
    <col min="7947" max="8184" width="9.140625" style="2"/>
    <col min="8185" max="8185" width="6.7109375" style="2" bestFit="1" customWidth="1"/>
    <col min="8186" max="8186" width="74.5703125" style="2" customWidth="1"/>
    <col min="8187" max="8187" width="12.7109375" style="2" bestFit="1" customWidth="1"/>
    <col min="8188" max="8188" width="11.28515625" style="2" customWidth="1"/>
    <col min="8189" max="8189" width="15" style="2" customWidth="1"/>
    <col min="8190" max="8190" width="13.85546875" style="2" customWidth="1"/>
    <col min="8191" max="8191" width="12.7109375" style="2" bestFit="1" customWidth="1"/>
    <col min="8192" max="8192" width="9.7109375" style="2" bestFit="1" customWidth="1"/>
    <col min="8193" max="8193" width="11.140625" style="2" customWidth="1"/>
    <col min="8194" max="8194" width="13.140625" style="2" customWidth="1"/>
    <col min="8195" max="8195" width="12.7109375" style="2" bestFit="1" customWidth="1"/>
    <col min="8196" max="8196" width="11.5703125" style="2" customWidth="1"/>
    <col min="8197" max="8197" width="14.7109375" style="2" customWidth="1"/>
    <col min="8198" max="8198" width="13.7109375" style="2" customWidth="1"/>
    <col min="8199" max="8199" width="12.7109375" style="2" bestFit="1" customWidth="1"/>
    <col min="8200" max="8200" width="9.7109375" style="2" bestFit="1" customWidth="1"/>
    <col min="8201" max="8201" width="11.42578125" style="2" customWidth="1"/>
    <col min="8202" max="8202" width="11.5703125" style="2" bestFit="1" customWidth="1"/>
    <col min="8203" max="8440" width="9.140625" style="2"/>
    <col min="8441" max="8441" width="6.7109375" style="2" bestFit="1" customWidth="1"/>
    <col min="8442" max="8442" width="74.5703125" style="2" customWidth="1"/>
    <col min="8443" max="8443" width="12.7109375" style="2" bestFit="1" customWidth="1"/>
    <col min="8444" max="8444" width="11.28515625" style="2" customWidth="1"/>
    <col min="8445" max="8445" width="15" style="2" customWidth="1"/>
    <col min="8446" max="8446" width="13.85546875" style="2" customWidth="1"/>
    <col min="8447" max="8447" width="12.7109375" style="2" bestFit="1" customWidth="1"/>
    <col min="8448" max="8448" width="9.7109375" style="2" bestFit="1" customWidth="1"/>
    <col min="8449" max="8449" width="11.140625" style="2" customWidth="1"/>
    <col min="8450" max="8450" width="13.140625" style="2" customWidth="1"/>
    <col min="8451" max="8451" width="12.7109375" style="2" bestFit="1" customWidth="1"/>
    <col min="8452" max="8452" width="11.5703125" style="2" customWidth="1"/>
    <col min="8453" max="8453" width="14.7109375" style="2" customWidth="1"/>
    <col min="8454" max="8454" width="13.7109375" style="2" customWidth="1"/>
    <col min="8455" max="8455" width="12.7109375" style="2" bestFit="1" customWidth="1"/>
    <col min="8456" max="8456" width="9.7109375" style="2" bestFit="1" customWidth="1"/>
    <col min="8457" max="8457" width="11.42578125" style="2" customWidth="1"/>
    <col min="8458" max="8458" width="11.5703125" style="2" bestFit="1" customWidth="1"/>
    <col min="8459" max="8696" width="9.140625" style="2"/>
    <col min="8697" max="8697" width="6.7109375" style="2" bestFit="1" customWidth="1"/>
    <col min="8698" max="8698" width="74.5703125" style="2" customWidth="1"/>
    <col min="8699" max="8699" width="12.7109375" style="2" bestFit="1" customWidth="1"/>
    <col min="8700" max="8700" width="11.28515625" style="2" customWidth="1"/>
    <col min="8701" max="8701" width="15" style="2" customWidth="1"/>
    <col min="8702" max="8702" width="13.85546875" style="2" customWidth="1"/>
    <col min="8703" max="8703" width="12.7109375" style="2" bestFit="1" customWidth="1"/>
    <col min="8704" max="8704" width="9.7109375" style="2" bestFit="1" customWidth="1"/>
    <col min="8705" max="8705" width="11.140625" style="2" customWidth="1"/>
    <col min="8706" max="8706" width="13.140625" style="2" customWidth="1"/>
    <col min="8707" max="8707" width="12.7109375" style="2" bestFit="1" customWidth="1"/>
    <col min="8708" max="8708" width="11.5703125" style="2" customWidth="1"/>
    <col min="8709" max="8709" width="14.7109375" style="2" customWidth="1"/>
    <col min="8710" max="8710" width="13.7109375" style="2" customWidth="1"/>
    <col min="8711" max="8711" width="12.7109375" style="2" bestFit="1" customWidth="1"/>
    <col min="8712" max="8712" width="9.7109375" style="2" bestFit="1" customWidth="1"/>
    <col min="8713" max="8713" width="11.42578125" style="2" customWidth="1"/>
    <col min="8714" max="8714" width="11.5703125" style="2" bestFit="1" customWidth="1"/>
    <col min="8715" max="8952" width="9.140625" style="2"/>
    <col min="8953" max="8953" width="6.7109375" style="2" bestFit="1" customWidth="1"/>
    <col min="8954" max="8954" width="74.5703125" style="2" customWidth="1"/>
    <col min="8955" max="8955" width="12.7109375" style="2" bestFit="1" customWidth="1"/>
    <col min="8956" max="8956" width="11.28515625" style="2" customWidth="1"/>
    <col min="8957" max="8957" width="15" style="2" customWidth="1"/>
    <col min="8958" max="8958" width="13.85546875" style="2" customWidth="1"/>
    <col min="8959" max="8959" width="12.7109375" style="2" bestFit="1" customWidth="1"/>
    <col min="8960" max="8960" width="9.7109375" style="2" bestFit="1" customWidth="1"/>
    <col min="8961" max="8961" width="11.140625" style="2" customWidth="1"/>
    <col min="8962" max="8962" width="13.140625" style="2" customWidth="1"/>
    <col min="8963" max="8963" width="12.7109375" style="2" bestFit="1" customWidth="1"/>
    <col min="8964" max="8964" width="11.5703125" style="2" customWidth="1"/>
    <col min="8965" max="8965" width="14.7109375" style="2" customWidth="1"/>
    <col min="8966" max="8966" width="13.7109375" style="2" customWidth="1"/>
    <col min="8967" max="8967" width="12.7109375" style="2" bestFit="1" customWidth="1"/>
    <col min="8968" max="8968" width="9.7109375" style="2" bestFit="1" customWidth="1"/>
    <col min="8969" max="8969" width="11.42578125" style="2" customWidth="1"/>
    <col min="8970" max="8970" width="11.5703125" style="2" bestFit="1" customWidth="1"/>
    <col min="8971" max="9208" width="9.140625" style="2"/>
    <col min="9209" max="9209" width="6.7109375" style="2" bestFit="1" customWidth="1"/>
    <col min="9210" max="9210" width="74.5703125" style="2" customWidth="1"/>
    <col min="9211" max="9211" width="12.7109375" style="2" bestFit="1" customWidth="1"/>
    <col min="9212" max="9212" width="11.28515625" style="2" customWidth="1"/>
    <col min="9213" max="9213" width="15" style="2" customWidth="1"/>
    <col min="9214" max="9214" width="13.85546875" style="2" customWidth="1"/>
    <col min="9215" max="9215" width="12.7109375" style="2" bestFit="1" customWidth="1"/>
    <col min="9216" max="9216" width="9.7109375" style="2" bestFit="1" customWidth="1"/>
    <col min="9217" max="9217" width="11.140625" style="2" customWidth="1"/>
    <col min="9218" max="9218" width="13.140625" style="2" customWidth="1"/>
    <col min="9219" max="9219" width="12.7109375" style="2" bestFit="1" customWidth="1"/>
    <col min="9220" max="9220" width="11.5703125" style="2" customWidth="1"/>
    <col min="9221" max="9221" width="14.7109375" style="2" customWidth="1"/>
    <col min="9222" max="9222" width="13.7109375" style="2" customWidth="1"/>
    <col min="9223" max="9223" width="12.7109375" style="2" bestFit="1" customWidth="1"/>
    <col min="9224" max="9224" width="9.7109375" style="2" bestFit="1" customWidth="1"/>
    <col min="9225" max="9225" width="11.42578125" style="2" customWidth="1"/>
    <col min="9226" max="9226" width="11.5703125" style="2" bestFit="1" customWidth="1"/>
    <col min="9227" max="9464" width="9.140625" style="2"/>
    <col min="9465" max="9465" width="6.7109375" style="2" bestFit="1" customWidth="1"/>
    <col min="9466" max="9466" width="74.5703125" style="2" customWidth="1"/>
    <col min="9467" max="9467" width="12.7109375" style="2" bestFit="1" customWidth="1"/>
    <col min="9468" max="9468" width="11.28515625" style="2" customWidth="1"/>
    <col min="9469" max="9469" width="15" style="2" customWidth="1"/>
    <col min="9470" max="9470" width="13.85546875" style="2" customWidth="1"/>
    <col min="9471" max="9471" width="12.7109375" style="2" bestFit="1" customWidth="1"/>
    <col min="9472" max="9472" width="9.7109375" style="2" bestFit="1" customWidth="1"/>
    <col min="9473" max="9473" width="11.140625" style="2" customWidth="1"/>
    <col min="9474" max="9474" width="13.140625" style="2" customWidth="1"/>
    <col min="9475" max="9475" width="12.7109375" style="2" bestFit="1" customWidth="1"/>
    <col min="9476" max="9476" width="11.5703125" style="2" customWidth="1"/>
    <col min="9477" max="9477" width="14.7109375" style="2" customWidth="1"/>
    <col min="9478" max="9478" width="13.7109375" style="2" customWidth="1"/>
    <col min="9479" max="9479" width="12.7109375" style="2" bestFit="1" customWidth="1"/>
    <col min="9480" max="9480" width="9.7109375" style="2" bestFit="1" customWidth="1"/>
    <col min="9481" max="9481" width="11.42578125" style="2" customWidth="1"/>
    <col min="9482" max="9482" width="11.5703125" style="2" bestFit="1" customWidth="1"/>
    <col min="9483" max="9720" width="9.140625" style="2"/>
    <col min="9721" max="9721" width="6.7109375" style="2" bestFit="1" customWidth="1"/>
    <col min="9722" max="9722" width="74.5703125" style="2" customWidth="1"/>
    <col min="9723" max="9723" width="12.7109375" style="2" bestFit="1" customWidth="1"/>
    <col min="9724" max="9724" width="11.28515625" style="2" customWidth="1"/>
    <col min="9725" max="9725" width="15" style="2" customWidth="1"/>
    <col min="9726" max="9726" width="13.85546875" style="2" customWidth="1"/>
    <col min="9727" max="9727" width="12.7109375" style="2" bestFit="1" customWidth="1"/>
    <col min="9728" max="9728" width="9.7109375" style="2" bestFit="1" customWidth="1"/>
    <col min="9729" max="9729" width="11.140625" style="2" customWidth="1"/>
    <col min="9730" max="9730" width="13.140625" style="2" customWidth="1"/>
    <col min="9731" max="9731" width="12.7109375" style="2" bestFit="1" customWidth="1"/>
    <col min="9732" max="9732" width="11.5703125" style="2" customWidth="1"/>
    <col min="9733" max="9733" width="14.7109375" style="2" customWidth="1"/>
    <col min="9734" max="9734" width="13.7109375" style="2" customWidth="1"/>
    <col min="9735" max="9735" width="12.7109375" style="2" bestFit="1" customWidth="1"/>
    <col min="9736" max="9736" width="9.7109375" style="2" bestFit="1" customWidth="1"/>
    <col min="9737" max="9737" width="11.42578125" style="2" customWidth="1"/>
    <col min="9738" max="9738" width="11.5703125" style="2" bestFit="1" customWidth="1"/>
    <col min="9739" max="9976" width="9.140625" style="2"/>
    <col min="9977" max="9977" width="6.7109375" style="2" bestFit="1" customWidth="1"/>
    <col min="9978" max="9978" width="74.5703125" style="2" customWidth="1"/>
    <col min="9979" max="9979" width="12.7109375" style="2" bestFit="1" customWidth="1"/>
    <col min="9980" max="9980" width="11.28515625" style="2" customWidth="1"/>
    <col min="9981" max="9981" width="15" style="2" customWidth="1"/>
    <col min="9982" max="9982" width="13.85546875" style="2" customWidth="1"/>
    <col min="9983" max="9983" width="12.7109375" style="2" bestFit="1" customWidth="1"/>
    <col min="9984" max="9984" width="9.7109375" style="2" bestFit="1" customWidth="1"/>
    <col min="9985" max="9985" width="11.140625" style="2" customWidth="1"/>
    <col min="9986" max="9986" width="13.140625" style="2" customWidth="1"/>
    <col min="9987" max="9987" width="12.7109375" style="2" bestFit="1" customWidth="1"/>
    <col min="9988" max="9988" width="11.5703125" style="2" customWidth="1"/>
    <col min="9989" max="9989" width="14.7109375" style="2" customWidth="1"/>
    <col min="9990" max="9990" width="13.7109375" style="2" customWidth="1"/>
    <col min="9991" max="9991" width="12.7109375" style="2" bestFit="1" customWidth="1"/>
    <col min="9992" max="9992" width="9.7109375" style="2" bestFit="1" customWidth="1"/>
    <col min="9993" max="9993" width="11.42578125" style="2" customWidth="1"/>
    <col min="9994" max="9994" width="11.5703125" style="2" bestFit="1" customWidth="1"/>
    <col min="9995" max="10232" width="9.140625" style="2"/>
    <col min="10233" max="10233" width="6.7109375" style="2" bestFit="1" customWidth="1"/>
    <col min="10234" max="10234" width="74.5703125" style="2" customWidth="1"/>
    <col min="10235" max="10235" width="12.7109375" style="2" bestFit="1" customWidth="1"/>
    <col min="10236" max="10236" width="11.28515625" style="2" customWidth="1"/>
    <col min="10237" max="10237" width="15" style="2" customWidth="1"/>
    <col min="10238" max="10238" width="13.85546875" style="2" customWidth="1"/>
    <col min="10239" max="10239" width="12.7109375" style="2" bestFit="1" customWidth="1"/>
    <col min="10240" max="10240" width="9.7109375" style="2" bestFit="1" customWidth="1"/>
    <col min="10241" max="10241" width="11.140625" style="2" customWidth="1"/>
    <col min="10242" max="10242" width="13.140625" style="2" customWidth="1"/>
    <col min="10243" max="10243" width="12.7109375" style="2" bestFit="1" customWidth="1"/>
    <col min="10244" max="10244" width="11.5703125" style="2" customWidth="1"/>
    <col min="10245" max="10245" width="14.7109375" style="2" customWidth="1"/>
    <col min="10246" max="10246" width="13.7109375" style="2" customWidth="1"/>
    <col min="10247" max="10247" width="12.7109375" style="2" bestFit="1" customWidth="1"/>
    <col min="10248" max="10248" width="9.7109375" style="2" bestFit="1" customWidth="1"/>
    <col min="10249" max="10249" width="11.42578125" style="2" customWidth="1"/>
    <col min="10250" max="10250" width="11.5703125" style="2" bestFit="1" customWidth="1"/>
    <col min="10251" max="10488" width="9.140625" style="2"/>
    <col min="10489" max="10489" width="6.7109375" style="2" bestFit="1" customWidth="1"/>
    <col min="10490" max="10490" width="74.5703125" style="2" customWidth="1"/>
    <col min="10491" max="10491" width="12.7109375" style="2" bestFit="1" customWidth="1"/>
    <col min="10492" max="10492" width="11.28515625" style="2" customWidth="1"/>
    <col min="10493" max="10493" width="15" style="2" customWidth="1"/>
    <col min="10494" max="10494" width="13.85546875" style="2" customWidth="1"/>
    <col min="10495" max="10495" width="12.7109375" style="2" bestFit="1" customWidth="1"/>
    <col min="10496" max="10496" width="9.7109375" style="2" bestFit="1" customWidth="1"/>
    <col min="10497" max="10497" width="11.140625" style="2" customWidth="1"/>
    <col min="10498" max="10498" width="13.140625" style="2" customWidth="1"/>
    <col min="10499" max="10499" width="12.7109375" style="2" bestFit="1" customWidth="1"/>
    <col min="10500" max="10500" width="11.5703125" style="2" customWidth="1"/>
    <col min="10501" max="10501" width="14.7109375" style="2" customWidth="1"/>
    <col min="10502" max="10502" width="13.7109375" style="2" customWidth="1"/>
    <col min="10503" max="10503" width="12.7109375" style="2" bestFit="1" customWidth="1"/>
    <col min="10504" max="10504" width="9.7109375" style="2" bestFit="1" customWidth="1"/>
    <col min="10505" max="10505" width="11.42578125" style="2" customWidth="1"/>
    <col min="10506" max="10506" width="11.5703125" style="2" bestFit="1" customWidth="1"/>
    <col min="10507" max="10744" width="9.140625" style="2"/>
    <col min="10745" max="10745" width="6.7109375" style="2" bestFit="1" customWidth="1"/>
    <col min="10746" max="10746" width="74.5703125" style="2" customWidth="1"/>
    <col min="10747" max="10747" width="12.7109375" style="2" bestFit="1" customWidth="1"/>
    <col min="10748" max="10748" width="11.28515625" style="2" customWidth="1"/>
    <col min="10749" max="10749" width="15" style="2" customWidth="1"/>
    <col min="10750" max="10750" width="13.85546875" style="2" customWidth="1"/>
    <col min="10751" max="10751" width="12.7109375" style="2" bestFit="1" customWidth="1"/>
    <col min="10752" max="10752" width="9.7109375" style="2" bestFit="1" customWidth="1"/>
    <col min="10753" max="10753" width="11.140625" style="2" customWidth="1"/>
    <col min="10754" max="10754" width="13.140625" style="2" customWidth="1"/>
    <col min="10755" max="10755" width="12.7109375" style="2" bestFit="1" customWidth="1"/>
    <col min="10756" max="10756" width="11.5703125" style="2" customWidth="1"/>
    <col min="10757" max="10757" width="14.7109375" style="2" customWidth="1"/>
    <col min="10758" max="10758" width="13.7109375" style="2" customWidth="1"/>
    <col min="10759" max="10759" width="12.7109375" style="2" bestFit="1" customWidth="1"/>
    <col min="10760" max="10760" width="9.7109375" style="2" bestFit="1" customWidth="1"/>
    <col min="10761" max="10761" width="11.42578125" style="2" customWidth="1"/>
    <col min="10762" max="10762" width="11.5703125" style="2" bestFit="1" customWidth="1"/>
    <col min="10763" max="11000" width="9.140625" style="2"/>
    <col min="11001" max="11001" width="6.7109375" style="2" bestFit="1" customWidth="1"/>
    <col min="11002" max="11002" width="74.5703125" style="2" customWidth="1"/>
    <col min="11003" max="11003" width="12.7109375" style="2" bestFit="1" customWidth="1"/>
    <col min="11004" max="11004" width="11.28515625" style="2" customWidth="1"/>
    <col min="11005" max="11005" width="15" style="2" customWidth="1"/>
    <col min="11006" max="11006" width="13.85546875" style="2" customWidth="1"/>
    <col min="11007" max="11007" width="12.7109375" style="2" bestFit="1" customWidth="1"/>
    <col min="11008" max="11008" width="9.7109375" style="2" bestFit="1" customWidth="1"/>
    <col min="11009" max="11009" width="11.140625" style="2" customWidth="1"/>
    <col min="11010" max="11010" width="13.140625" style="2" customWidth="1"/>
    <col min="11011" max="11011" width="12.7109375" style="2" bestFit="1" customWidth="1"/>
    <col min="11012" max="11012" width="11.5703125" style="2" customWidth="1"/>
    <col min="11013" max="11013" width="14.7109375" style="2" customWidth="1"/>
    <col min="11014" max="11014" width="13.7109375" style="2" customWidth="1"/>
    <col min="11015" max="11015" width="12.7109375" style="2" bestFit="1" customWidth="1"/>
    <col min="11016" max="11016" width="9.7109375" style="2" bestFit="1" customWidth="1"/>
    <col min="11017" max="11017" width="11.42578125" style="2" customWidth="1"/>
    <col min="11018" max="11018" width="11.5703125" style="2" bestFit="1" customWidth="1"/>
    <col min="11019" max="11256" width="9.140625" style="2"/>
    <col min="11257" max="11257" width="6.7109375" style="2" bestFit="1" customWidth="1"/>
    <col min="11258" max="11258" width="74.5703125" style="2" customWidth="1"/>
    <col min="11259" max="11259" width="12.7109375" style="2" bestFit="1" customWidth="1"/>
    <col min="11260" max="11260" width="11.28515625" style="2" customWidth="1"/>
    <col min="11261" max="11261" width="15" style="2" customWidth="1"/>
    <col min="11262" max="11262" width="13.85546875" style="2" customWidth="1"/>
    <col min="11263" max="11263" width="12.7109375" style="2" bestFit="1" customWidth="1"/>
    <col min="11264" max="11264" width="9.7109375" style="2" bestFit="1" customWidth="1"/>
    <col min="11265" max="11265" width="11.140625" style="2" customWidth="1"/>
    <col min="11266" max="11266" width="13.140625" style="2" customWidth="1"/>
    <col min="11267" max="11267" width="12.7109375" style="2" bestFit="1" customWidth="1"/>
    <col min="11268" max="11268" width="11.5703125" style="2" customWidth="1"/>
    <col min="11269" max="11269" width="14.7109375" style="2" customWidth="1"/>
    <col min="11270" max="11270" width="13.7109375" style="2" customWidth="1"/>
    <col min="11271" max="11271" width="12.7109375" style="2" bestFit="1" customWidth="1"/>
    <col min="11272" max="11272" width="9.7109375" style="2" bestFit="1" customWidth="1"/>
    <col min="11273" max="11273" width="11.42578125" style="2" customWidth="1"/>
    <col min="11274" max="11274" width="11.5703125" style="2" bestFit="1" customWidth="1"/>
    <col min="11275" max="11512" width="9.140625" style="2"/>
    <col min="11513" max="11513" width="6.7109375" style="2" bestFit="1" customWidth="1"/>
    <col min="11514" max="11514" width="74.5703125" style="2" customWidth="1"/>
    <col min="11515" max="11515" width="12.7109375" style="2" bestFit="1" customWidth="1"/>
    <col min="11516" max="11516" width="11.28515625" style="2" customWidth="1"/>
    <col min="11517" max="11517" width="15" style="2" customWidth="1"/>
    <col min="11518" max="11518" width="13.85546875" style="2" customWidth="1"/>
    <col min="11519" max="11519" width="12.7109375" style="2" bestFit="1" customWidth="1"/>
    <col min="11520" max="11520" width="9.7109375" style="2" bestFit="1" customWidth="1"/>
    <col min="11521" max="11521" width="11.140625" style="2" customWidth="1"/>
    <col min="11522" max="11522" width="13.140625" style="2" customWidth="1"/>
    <col min="11523" max="11523" width="12.7109375" style="2" bestFit="1" customWidth="1"/>
    <col min="11524" max="11524" width="11.5703125" style="2" customWidth="1"/>
    <col min="11525" max="11525" width="14.7109375" style="2" customWidth="1"/>
    <col min="11526" max="11526" width="13.7109375" style="2" customWidth="1"/>
    <col min="11527" max="11527" width="12.7109375" style="2" bestFit="1" customWidth="1"/>
    <col min="11528" max="11528" width="9.7109375" style="2" bestFit="1" customWidth="1"/>
    <col min="11529" max="11529" width="11.42578125" style="2" customWidth="1"/>
    <col min="11530" max="11530" width="11.5703125" style="2" bestFit="1" customWidth="1"/>
    <col min="11531" max="11768" width="9.140625" style="2"/>
    <col min="11769" max="11769" width="6.7109375" style="2" bestFit="1" customWidth="1"/>
    <col min="11770" max="11770" width="74.5703125" style="2" customWidth="1"/>
    <col min="11771" max="11771" width="12.7109375" style="2" bestFit="1" customWidth="1"/>
    <col min="11772" max="11772" width="11.28515625" style="2" customWidth="1"/>
    <col min="11773" max="11773" width="15" style="2" customWidth="1"/>
    <col min="11774" max="11774" width="13.85546875" style="2" customWidth="1"/>
    <col min="11775" max="11775" width="12.7109375" style="2" bestFit="1" customWidth="1"/>
    <col min="11776" max="11776" width="9.7109375" style="2" bestFit="1" customWidth="1"/>
    <col min="11777" max="11777" width="11.140625" style="2" customWidth="1"/>
    <col min="11778" max="11778" width="13.140625" style="2" customWidth="1"/>
    <col min="11779" max="11779" width="12.7109375" style="2" bestFit="1" customWidth="1"/>
    <col min="11780" max="11780" width="11.5703125" style="2" customWidth="1"/>
    <col min="11781" max="11781" width="14.7109375" style="2" customWidth="1"/>
    <col min="11782" max="11782" width="13.7109375" style="2" customWidth="1"/>
    <col min="11783" max="11783" width="12.7109375" style="2" bestFit="1" customWidth="1"/>
    <col min="11784" max="11784" width="9.7109375" style="2" bestFit="1" customWidth="1"/>
    <col min="11785" max="11785" width="11.42578125" style="2" customWidth="1"/>
    <col min="11786" max="11786" width="11.5703125" style="2" bestFit="1" customWidth="1"/>
    <col min="11787" max="12024" width="9.140625" style="2"/>
    <col min="12025" max="12025" width="6.7109375" style="2" bestFit="1" customWidth="1"/>
    <col min="12026" max="12026" width="74.5703125" style="2" customWidth="1"/>
    <col min="12027" max="12027" width="12.7109375" style="2" bestFit="1" customWidth="1"/>
    <col min="12028" max="12028" width="11.28515625" style="2" customWidth="1"/>
    <col min="12029" max="12029" width="15" style="2" customWidth="1"/>
    <col min="12030" max="12030" width="13.85546875" style="2" customWidth="1"/>
    <col min="12031" max="12031" width="12.7109375" style="2" bestFit="1" customWidth="1"/>
    <col min="12032" max="12032" width="9.7109375" style="2" bestFit="1" customWidth="1"/>
    <col min="12033" max="12033" width="11.140625" style="2" customWidth="1"/>
    <col min="12034" max="12034" width="13.140625" style="2" customWidth="1"/>
    <col min="12035" max="12035" width="12.7109375" style="2" bestFit="1" customWidth="1"/>
    <col min="12036" max="12036" width="11.5703125" style="2" customWidth="1"/>
    <col min="12037" max="12037" width="14.7109375" style="2" customWidth="1"/>
    <col min="12038" max="12038" width="13.7109375" style="2" customWidth="1"/>
    <col min="12039" max="12039" width="12.7109375" style="2" bestFit="1" customWidth="1"/>
    <col min="12040" max="12040" width="9.7109375" style="2" bestFit="1" customWidth="1"/>
    <col min="12041" max="12041" width="11.42578125" style="2" customWidth="1"/>
    <col min="12042" max="12042" width="11.5703125" style="2" bestFit="1" customWidth="1"/>
    <col min="12043" max="12280" width="9.140625" style="2"/>
    <col min="12281" max="12281" width="6.7109375" style="2" bestFit="1" customWidth="1"/>
    <col min="12282" max="12282" width="74.5703125" style="2" customWidth="1"/>
    <col min="12283" max="12283" width="12.7109375" style="2" bestFit="1" customWidth="1"/>
    <col min="12284" max="12284" width="11.28515625" style="2" customWidth="1"/>
    <col min="12285" max="12285" width="15" style="2" customWidth="1"/>
    <col min="12286" max="12286" width="13.85546875" style="2" customWidth="1"/>
    <col min="12287" max="12287" width="12.7109375" style="2" bestFit="1" customWidth="1"/>
    <col min="12288" max="12288" width="9.7109375" style="2" bestFit="1" customWidth="1"/>
    <col min="12289" max="12289" width="11.140625" style="2" customWidth="1"/>
    <col min="12290" max="12290" width="13.140625" style="2" customWidth="1"/>
    <col min="12291" max="12291" width="12.7109375" style="2" bestFit="1" customWidth="1"/>
    <col min="12292" max="12292" width="11.5703125" style="2" customWidth="1"/>
    <col min="12293" max="12293" width="14.7109375" style="2" customWidth="1"/>
    <col min="12294" max="12294" width="13.7109375" style="2" customWidth="1"/>
    <col min="12295" max="12295" width="12.7109375" style="2" bestFit="1" customWidth="1"/>
    <col min="12296" max="12296" width="9.7109375" style="2" bestFit="1" customWidth="1"/>
    <col min="12297" max="12297" width="11.42578125" style="2" customWidth="1"/>
    <col min="12298" max="12298" width="11.5703125" style="2" bestFit="1" customWidth="1"/>
    <col min="12299" max="12536" width="9.140625" style="2"/>
    <col min="12537" max="12537" width="6.7109375" style="2" bestFit="1" customWidth="1"/>
    <col min="12538" max="12538" width="74.5703125" style="2" customWidth="1"/>
    <col min="12539" max="12539" width="12.7109375" style="2" bestFit="1" customWidth="1"/>
    <col min="12540" max="12540" width="11.28515625" style="2" customWidth="1"/>
    <col min="12541" max="12541" width="15" style="2" customWidth="1"/>
    <col min="12542" max="12542" width="13.85546875" style="2" customWidth="1"/>
    <col min="12543" max="12543" width="12.7109375" style="2" bestFit="1" customWidth="1"/>
    <col min="12544" max="12544" width="9.7109375" style="2" bestFit="1" customWidth="1"/>
    <col min="12545" max="12545" width="11.140625" style="2" customWidth="1"/>
    <col min="12546" max="12546" width="13.140625" style="2" customWidth="1"/>
    <col min="12547" max="12547" width="12.7109375" style="2" bestFit="1" customWidth="1"/>
    <col min="12548" max="12548" width="11.5703125" style="2" customWidth="1"/>
    <col min="12549" max="12549" width="14.7109375" style="2" customWidth="1"/>
    <col min="12550" max="12550" width="13.7109375" style="2" customWidth="1"/>
    <col min="12551" max="12551" width="12.7109375" style="2" bestFit="1" customWidth="1"/>
    <col min="12552" max="12552" width="9.7109375" style="2" bestFit="1" customWidth="1"/>
    <col min="12553" max="12553" width="11.42578125" style="2" customWidth="1"/>
    <col min="12554" max="12554" width="11.5703125" style="2" bestFit="1" customWidth="1"/>
    <col min="12555" max="12792" width="9.140625" style="2"/>
    <col min="12793" max="12793" width="6.7109375" style="2" bestFit="1" customWidth="1"/>
    <col min="12794" max="12794" width="74.5703125" style="2" customWidth="1"/>
    <col min="12795" max="12795" width="12.7109375" style="2" bestFit="1" customWidth="1"/>
    <col min="12796" max="12796" width="11.28515625" style="2" customWidth="1"/>
    <col min="12797" max="12797" width="15" style="2" customWidth="1"/>
    <col min="12798" max="12798" width="13.85546875" style="2" customWidth="1"/>
    <col min="12799" max="12799" width="12.7109375" style="2" bestFit="1" customWidth="1"/>
    <col min="12800" max="12800" width="9.7109375" style="2" bestFit="1" customWidth="1"/>
    <col min="12801" max="12801" width="11.140625" style="2" customWidth="1"/>
    <col min="12802" max="12802" width="13.140625" style="2" customWidth="1"/>
    <col min="12803" max="12803" width="12.7109375" style="2" bestFit="1" customWidth="1"/>
    <col min="12804" max="12804" width="11.5703125" style="2" customWidth="1"/>
    <col min="12805" max="12805" width="14.7109375" style="2" customWidth="1"/>
    <col min="12806" max="12806" width="13.7109375" style="2" customWidth="1"/>
    <col min="12807" max="12807" width="12.7109375" style="2" bestFit="1" customWidth="1"/>
    <col min="12808" max="12808" width="9.7109375" style="2" bestFit="1" customWidth="1"/>
    <col min="12809" max="12809" width="11.42578125" style="2" customWidth="1"/>
    <col min="12810" max="12810" width="11.5703125" style="2" bestFit="1" customWidth="1"/>
    <col min="12811" max="13048" width="9.140625" style="2"/>
    <col min="13049" max="13049" width="6.7109375" style="2" bestFit="1" customWidth="1"/>
    <col min="13050" max="13050" width="74.5703125" style="2" customWidth="1"/>
    <col min="13051" max="13051" width="12.7109375" style="2" bestFit="1" customWidth="1"/>
    <col min="13052" max="13052" width="11.28515625" style="2" customWidth="1"/>
    <col min="13053" max="13053" width="15" style="2" customWidth="1"/>
    <col min="13054" max="13054" width="13.85546875" style="2" customWidth="1"/>
    <col min="13055" max="13055" width="12.7109375" style="2" bestFit="1" customWidth="1"/>
    <col min="13056" max="13056" width="9.7109375" style="2" bestFit="1" customWidth="1"/>
    <col min="13057" max="13057" width="11.140625" style="2" customWidth="1"/>
    <col min="13058" max="13058" width="13.140625" style="2" customWidth="1"/>
    <col min="13059" max="13059" width="12.7109375" style="2" bestFit="1" customWidth="1"/>
    <col min="13060" max="13060" width="11.5703125" style="2" customWidth="1"/>
    <col min="13061" max="13061" width="14.7109375" style="2" customWidth="1"/>
    <col min="13062" max="13062" width="13.7109375" style="2" customWidth="1"/>
    <col min="13063" max="13063" width="12.7109375" style="2" bestFit="1" customWidth="1"/>
    <col min="13064" max="13064" width="9.7109375" style="2" bestFit="1" customWidth="1"/>
    <col min="13065" max="13065" width="11.42578125" style="2" customWidth="1"/>
    <col min="13066" max="13066" width="11.5703125" style="2" bestFit="1" customWidth="1"/>
    <col min="13067" max="13304" width="9.140625" style="2"/>
    <col min="13305" max="13305" width="6.7109375" style="2" bestFit="1" customWidth="1"/>
    <col min="13306" max="13306" width="74.5703125" style="2" customWidth="1"/>
    <col min="13307" max="13307" width="12.7109375" style="2" bestFit="1" customWidth="1"/>
    <col min="13308" max="13308" width="11.28515625" style="2" customWidth="1"/>
    <col min="13309" max="13309" width="15" style="2" customWidth="1"/>
    <col min="13310" max="13310" width="13.85546875" style="2" customWidth="1"/>
    <col min="13311" max="13311" width="12.7109375" style="2" bestFit="1" customWidth="1"/>
    <col min="13312" max="13312" width="9.7109375" style="2" bestFit="1" customWidth="1"/>
    <col min="13313" max="13313" width="11.140625" style="2" customWidth="1"/>
    <col min="13314" max="13314" width="13.140625" style="2" customWidth="1"/>
    <col min="13315" max="13315" width="12.7109375" style="2" bestFit="1" customWidth="1"/>
    <col min="13316" max="13316" width="11.5703125" style="2" customWidth="1"/>
    <col min="13317" max="13317" width="14.7109375" style="2" customWidth="1"/>
    <col min="13318" max="13318" width="13.7109375" style="2" customWidth="1"/>
    <col min="13319" max="13319" width="12.7109375" style="2" bestFit="1" customWidth="1"/>
    <col min="13320" max="13320" width="9.7109375" style="2" bestFit="1" customWidth="1"/>
    <col min="13321" max="13321" width="11.42578125" style="2" customWidth="1"/>
    <col min="13322" max="13322" width="11.5703125" style="2" bestFit="1" customWidth="1"/>
    <col min="13323" max="13560" width="9.140625" style="2"/>
    <col min="13561" max="13561" width="6.7109375" style="2" bestFit="1" customWidth="1"/>
    <col min="13562" max="13562" width="74.5703125" style="2" customWidth="1"/>
    <col min="13563" max="13563" width="12.7109375" style="2" bestFit="1" customWidth="1"/>
    <col min="13564" max="13564" width="11.28515625" style="2" customWidth="1"/>
    <col min="13565" max="13565" width="15" style="2" customWidth="1"/>
    <col min="13566" max="13566" width="13.85546875" style="2" customWidth="1"/>
    <col min="13567" max="13567" width="12.7109375" style="2" bestFit="1" customWidth="1"/>
    <col min="13568" max="13568" width="9.7109375" style="2" bestFit="1" customWidth="1"/>
    <col min="13569" max="13569" width="11.140625" style="2" customWidth="1"/>
    <col min="13570" max="13570" width="13.140625" style="2" customWidth="1"/>
    <col min="13571" max="13571" width="12.7109375" style="2" bestFit="1" customWidth="1"/>
    <col min="13572" max="13572" width="11.5703125" style="2" customWidth="1"/>
    <col min="13573" max="13573" width="14.7109375" style="2" customWidth="1"/>
    <col min="13574" max="13574" width="13.7109375" style="2" customWidth="1"/>
    <col min="13575" max="13575" width="12.7109375" style="2" bestFit="1" customWidth="1"/>
    <col min="13576" max="13576" width="9.7109375" style="2" bestFit="1" customWidth="1"/>
    <col min="13577" max="13577" width="11.42578125" style="2" customWidth="1"/>
    <col min="13578" max="13578" width="11.5703125" style="2" bestFit="1" customWidth="1"/>
    <col min="13579" max="13816" width="9.140625" style="2"/>
    <col min="13817" max="13817" width="6.7109375" style="2" bestFit="1" customWidth="1"/>
    <col min="13818" max="13818" width="74.5703125" style="2" customWidth="1"/>
    <col min="13819" max="13819" width="12.7109375" style="2" bestFit="1" customWidth="1"/>
    <col min="13820" max="13820" width="11.28515625" style="2" customWidth="1"/>
    <col min="13821" max="13821" width="15" style="2" customWidth="1"/>
    <col min="13822" max="13822" width="13.85546875" style="2" customWidth="1"/>
    <col min="13823" max="13823" width="12.7109375" style="2" bestFit="1" customWidth="1"/>
    <col min="13824" max="13824" width="9.7109375" style="2" bestFit="1" customWidth="1"/>
    <col min="13825" max="13825" width="11.140625" style="2" customWidth="1"/>
    <col min="13826" max="13826" width="13.140625" style="2" customWidth="1"/>
    <col min="13827" max="13827" width="12.7109375" style="2" bestFit="1" customWidth="1"/>
    <col min="13828" max="13828" width="11.5703125" style="2" customWidth="1"/>
    <col min="13829" max="13829" width="14.7109375" style="2" customWidth="1"/>
    <col min="13830" max="13830" width="13.7109375" style="2" customWidth="1"/>
    <col min="13831" max="13831" width="12.7109375" style="2" bestFit="1" customWidth="1"/>
    <col min="13832" max="13832" width="9.7109375" style="2" bestFit="1" customWidth="1"/>
    <col min="13833" max="13833" width="11.42578125" style="2" customWidth="1"/>
    <col min="13834" max="13834" width="11.5703125" style="2" bestFit="1" customWidth="1"/>
    <col min="13835" max="14072" width="9.140625" style="2"/>
    <col min="14073" max="14073" width="6.7109375" style="2" bestFit="1" customWidth="1"/>
    <col min="14074" max="14074" width="74.5703125" style="2" customWidth="1"/>
    <col min="14075" max="14075" width="12.7109375" style="2" bestFit="1" customWidth="1"/>
    <col min="14076" max="14076" width="11.28515625" style="2" customWidth="1"/>
    <col min="14077" max="14077" width="15" style="2" customWidth="1"/>
    <col min="14078" max="14078" width="13.85546875" style="2" customWidth="1"/>
    <col min="14079" max="14079" width="12.7109375" style="2" bestFit="1" customWidth="1"/>
    <col min="14080" max="14080" width="9.7109375" style="2" bestFit="1" customWidth="1"/>
    <col min="14081" max="14081" width="11.140625" style="2" customWidth="1"/>
    <col min="14082" max="14082" width="13.140625" style="2" customWidth="1"/>
    <col min="14083" max="14083" width="12.7109375" style="2" bestFit="1" customWidth="1"/>
    <col min="14084" max="14084" width="11.5703125" style="2" customWidth="1"/>
    <col min="14085" max="14085" width="14.7109375" style="2" customWidth="1"/>
    <col min="14086" max="14086" width="13.7109375" style="2" customWidth="1"/>
    <col min="14087" max="14087" width="12.7109375" style="2" bestFit="1" customWidth="1"/>
    <col min="14088" max="14088" width="9.7109375" style="2" bestFit="1" customWidth="1"/>
    <col min="14089" max="14089" width="11.42578125" style="2" customWidth="1"/>
    <col min="14090" max="14090" width="11.5703125" style="2" bestFit="1" customWidth="1"/>
    <col min="14091" max="14328" width="9.140625" style="2"/>
    <col min="14329" max="14329" width="6.7109375" style="2" bestFit="1" customWidth="1"/>
    <col min="14330" max="14330" width="74.5703125" style="2" customWidth="1"/>
    <col min="14331" max="14331" width="12.7109375" style="2" bestFit="1" customWidth="1"/>
    <col min="14332" max="14332" width="11.28515625" style="2" customWidth="1"/>
    <col min="14333" max="14333" width="15" style="2" customWidth="1"/>
    <col min="14334" max="14334" width="13.85546875" style="2" customWidth="1"/>
    <col min="14335" max="14335" width="12.7109375" style="2" bestFit="1" customWidth="1"/>
    <col min="14336" max="14336" width="9.7109375" style="2" bestFit="1" customWidth="1"/>
    <col min="14337" max="14337" width="11.140625" style="2" customWidth="1"/>
    <col min="14338" max="14338" width="13.140625" style="2" customWidth="1"/>
    <col min="14339" max="14339" width="12.7109375" style="2" bestFit="1" customWidth="1"/>
    <col min="14340" max="14340" width="11.5703125" style="2" customWidth="1"/>
    <col min="14341" max="14341" width="14.7109375" style="2" customWidth="1"/>
    <col min="14342" max="14342" width="13.7109375" style="2" customWidth="1"/>
    <col min="14343" max="14343" width="12.7109375" style="2" bestFit="1" customWidth="1"/>
    <col min="14344" max="14344" width="9.7109375" style="2" bestFit="1" customWidth="1"/>
    <col min="14345" max="14345" width="11.42578125" style="2" customWidth="1"/>
    <col min="14346" max="14346" width="11.5703125" style="2" bestFit="1" customWidth="1"/>
    <col min="14347" max="14584" width="9.140625" style="2"/>
    <col min="14585" max="14585" width="6.7109375" style="2" bestFit="1" customWidth="1"/>
    <col min="14586" max="14586" width="74.5703125" style="2" customWidth="1"/>
    <col min="14587" max="14587" width="12.7109375" style="2" bestFit="1" customWidth="1"/>
    <col min="14588" max="14588" width="11.28515625" style="2" customWidth="1"/>
    <col min="14589" max="14589" width="15" style="2" customWidth="1"/>
    <col min="14590" max="14590" width="13.85546875" style="2" customWidth="1"/>
    <col min="14591" max="14591" width="12.7109375" style="2" bestFit="1" customWidth="1"/>
    <col min="14592" max="14592" width="9.7109375" style="2" bestFit="1" customWidth="1"/>
    <col min="14593" max="14593" width="11.140625" style="2" customWidth="1"/>
    <col min="14594" max="14594" width="13.140625" style="2" customWidth="1"/>
    <col min="14595" max="14595" width="12.7109375" style="2" bestFit="1" customWidth="1"/>
    <col min="14596" max="14596" width="11.5703125" style="2" customWidth="1"/>
    <col min="14597" max="14597" width="14.7109375" style="2" customWidth="1"/>
    <col min="14598" max="14598" width="13.7109375" style="2" customWidth="1"/>
    <col min="14599" max="14599" width="12.7109375" style="2" bestFit="1" customWidth="1"/>
    <col min="14600" max="14600" width="9.7109375" style="2" bestFit="1" customWidth="1"/>
    <col min="14601" max="14601" width="11.42578125" style="2" customWidth="1"/>
    <col min="14602" max="14602" width="11.5703125" style="2" bestFit="1" customWidth="1"/>
    <col min="14603" max="14840" width="9.140625" style="2"/>
    <col min="14841" max="14841" width="6.7109375" style="2" bestFit="1" customWidth="1"/>
    <col min="14842" max="14842" width="74.5703125" style="2" customWidth="1"/>
    <col min="14843" max="14843" width="12.7109375" style="2" bestFit="1" customWidth="1"/>
    <col min="14844" max="14844" width="11.28515625" style="2" customWidth="1"/>
    <col min="14845" max="14845" width="15" style="2" customWidth="1"/>
    <col min="14846" max="14846" width="13.85546875" style="2" customWidth="1"/>
    <col min="14847" max="14847" width="12.7109375" style="2" bestFit="1" customWidth="1"/>
    <col min="14848" max="14848" width="9.7109375" style="2" bestFit="1" customWidth="1"/>
    <col min="14849" max="14849" width="11.140625" style="2" customWidth="1"/>
    <col min="14850" max="14850" width="13.140625" style="2" customWidth="1"/>
    <col min="14851" max="14851" width="12.7109375" style="2" bestFit="1" customWidth="1"/>
    <col min="14852" max="14852" width="11.5703125" style="2" customWidth="1"/>
    <col min="14853" max="14853" width="14.7109375" style="2" customWidth="1"/>
    <col min="14854" max="14854" width="13.7109375" style="2" customWidth="1"/>
    <col min="14855" max="14855" width="12.7109375" style="2" bestFit="1" customWidth="1"/>
    <col min="14856" max="14856" width="9.7109375" style="2" bestFit="1" customWidth="1"/>
    <col min="14857" max="14857" width="11.42578125" style="2" customWidth="1"/>
    <col min="14858" max="14858" width="11.5703125" style="2" bestFit="1" customWidth="1"/>
    <col min="14859" max="15096" width="9.140625" style="2"/>
    <col min="15097" max="15097" width="6.7109375" style="2" bestFit="1" customWidth="1"/>
    <col min="15098" max="15098" width="74.5703125" style="2" customWidth="1"/>
    <col min="15099" max="15099" width="12.7109375" style="2" bestFit="1" customWidth="1"/>
    <col min="15100" max="15100" width="11.28515625" style="2" customWidth="1"/>
    <col min="15101" max="15101" width="15" style="2" customWidth="1"/>
    <col min="15102" max="15102" width="13.85546875" style="2" customWidth="1"/>
    <col min="15103" max="15103" width="12.7109375" style="2" bestFit="1" customWidth="1"/>
    <col min="15104" max="15104" width="9.7109375" style="2" bestFit="1" customWidth="1"/>
    <col min="15105" max="15105" width="11.140625" style="2" customWidth="1"/>
    <col min="15106" max="15106" width="13.140625" style="2" customWidth="1"/>
    <col min="15107" max="15107" width="12.7109375" style="2" bestFit="1" customWidth="1"/>
    <col min="15108" max="15108" width="11.5703125" style="2" customWidth="1"/>
    <col min="15109" max="15109" width="14.7109375" style="2" customWidth="1"/>
    <col min="15110" max="15110" width="13.7109375" style="2" customWidth="1"/>
    <col min="15111" max="15111" width="12.7109375" style="2" bestFit="1" customWidth="1"/>
    <col min="15112" max="15112" width="9.7109375" style="2" bestFit="1" customWidth="1"/>
    <col min="15113" max="15113" width="11.42578125" style="2" customWidth="1"/>
    <col min="15114" max="15114" width="11.5703125" style="2" bestFit="1" customWidth="1"/>
    <col min="15115" max="15352" width="9.140625" style="2"/>
    <col min="15353" max="15353" width="6.7109375" style="2" bestFit="1" customWidth="1"/>
    <col min="15354" max="15354" width="74.5703125" style="2" customWidth="1"/>
    <col min="15355" max="15355" width="12.7109375" style="2" bestFit="1" customWidth="1"/>
    <col min="15356" max="15356" width="11.28515625" style="2" customWidth="1"/>
    <col min="15357" max="15357" width="15" style="2" customWidth="1"/>
    <col min="15358" max="15358" width="13.85546875" style="2" customWidth="1"/>
    <col min="15359" max="15359" width="12.7109375" style="2" bestFit="1" customWidth="1"/>
    <col min="15360" max="15360" width="9.7109375" style="2" bestFit="1" customWidth="1"/>
    <col min="15361" max="15361" width="11.140625" style="2" customWidth="1"/>
    <col min="15362" max="15362" width="13.140625" style="2" customWidth="1"/>
    <col min="15363" max="15363" width="12.7109375" style="2" bestFit="1" customWidth="1"/>
    <col min="15364" max="15364" width="11.5703125" style="2" customWidth="1"/>
    <col min="15365" max="15365" width="14.7109375" style="2" customWidth="1"/>
    <col min="15366" max="15366" width="13.7109375" style="2" customWidth="1"/>
    <col min="15367" max="15367" width="12.7109375" style="2" bestFit="1" customWidth="1"/>
    <col min="15368" max="15368" width="9.7109375" style="2" bestFit="1" customWidth="1"/>
    <col min="15369" max="15369" width="11.42578125" style="2" customWidth="1"/>
    <col min="15370" max="15370" width="11.5703125" style="2" bestFit="1" customWidth="1"/>
    <col min="15371" max="15608" width="9.140625" style="2"/>
    <col min="15609" max="15609" width="6.7109375" style="2" bestFit="1" customWidth="1"/>
    <col min="15610" max="15610" width="74.5703125" style="2" customWidth="1"/>
    <col min="15611" max="15611" width="12.7109375" style="2" bestFit="1" customWidth="1"/>
    <col min="15612" max="15612" width="11.28515625" style="2" customWidth="1"/>
    <col min="15613" max="15613" width="15" style="2" customWidth="1"/>
    <col min="15614" max="15614" width="13.85546875" style="2" customWidth="1"/>
    <col min="15615" max="15615" width="12.7109375" style="2" bestFit="1" customWidth="1"/>
    <col min="15616" max="15616" width="9.7109375" style="2" bestFit="1" customWidth="1"/>
    <col min="15617" max="15617" width="11.140625" style="2" customWidth="1"/>
    <col min="15618" max="15618" width="13.140625" style="2" customWidth="1"/>
    <col min="15619" max="15619" width="12.7109375" style="2" bestFit="1" customWidth="1"/>
    <col min="15620" max="15620" width="11.5703125" style="2" customWidth="1"/>
    <col min="15621" max="15621" width="14.7109375" style="2" customWidth="1"/>
    <col min="15622" max="15622" width="13.7109375" style="2" customWidth="1"/>
    <col min="15623" max="15623" width="12.7109375" style="2" bestFit="1" customWidth="1"/>
    <col min="15624" max="15624" width="9.7109375" style="2" bestFit="1" customWidth="1"/>
    <col min="15625" max="15625" width="11.42578125" style="2" customWidth="1"/>
    <col min="15626" max="15626" width="11.5703125" style="2" bestFit="1" customWidth="1"/>
    <col min="15627" max="15864" width="9.140625" style="2"/>
    <col min="15865" max="15865" width="6.7109375" style="2" bestFit="1" customWidth="1"/>
    <col min="15866" max="15866" width="74.5703125" style="2" customWidth="1"/>
    <col min="15867" max="15867" width="12.7109375" style="2" bestFit="1" customWidth="1"/>
    <col min="15868" max="15868" width="11.28515625" style="2" customWidth="1"/>
    <col min="15869" max="15869" width="15" style="2" customWidth="1"/>
    <col min="15870" max="15870" width="13.85546875" style="2" customWidth="1"/>
    <col min="15871" max="15871" width="12.7109375" style="2" bestFit="1" customWidth="1"/>
    <col min="15872" max="15872" width="9.7109375" style="2" bestFit="1" customWidth="1"/>
    <col min="15873" max="15873" width="11.140625" style="2" customWidth="1"/>
    <col min="15874" max="15874" width="13.140625" style="2" customWidth="1"/>
    <col min="15875" max="15875" width="12.7109375" style="2" bestFit="1" customWidth="1"/>
    <col min="15876" max="15876" width="11.5703125" style="2" customWidth="1"/>
    <col min="15877" max="15877" width="14.7109375" style="2" customWidth="1"/>
    <col min="15878" max="15878" width="13.7109375" style="2" customWidth="1"/>
    <col min="15879" max="15879" width="12.7109375" style="2" bestFit="1" customWidth="1"/>
    <col min="15880" max="15880" width="9.7109375" style="2" bestFit="1" customWidth="1"/>
    <col min="15881" max="15881" width="11.42578125" style="2" customWidth="1"/>
    <col min="15882" max="15882" width="11.5703125" style="2" bestFit="1" customWidth="1"/>
    <col min="15883" max="16120" width="9.140625" style="2"/>
    <col min="16121" max="16121" width="6.7109375" style="2" bestFit="1" customWidth="1"/>
    <col min="16122" max="16122" width="74.5703125" style="2" customWidth="1"/>
    <col min="16123" max="16123" width="12.7109375" style="2" bestFit="1" customWidth="1"/>
    <col min="16124" max="16124" width="11.28515625" style="2" customWidth="1"/>
    <col min="16125" max="16125" width="15" style="2" customWidth="1"/>
    <col min="16126" max="16126" width="13.85546875" style="2" customWidth="1"/>
    <col min="16127" max="16127" width="12.7109375" style="2" bestFit="1" customWidth="1"/>
    <col min="16128" max="16128" width="9.7109375" style="2" bestFit="1" customWidth="1"/>
    <col min="16129" max="16129" width="11.140625" style="2" customWidth="1"/>
    <col min="16130" max="16130" width="13.140625" style="2" customWidth="1"/>
    <col min="16131" max="16131" width="12.7109375" style="2" bestFit="1" customWidth="1"/>
    <col min="16132" max="16132" width="11.5703125" style="2" customWidth="1"/>
    <col min="16133" max="16133" width="14.7109375" style="2" customWidth="1"/>
    <col min="16134" max="16134" width="13.7109375" style="2" customWidth="1"/>
    <col min="16135" max="16135" width="12.7109375" style="2" bestFit="1" customWidth="1"/>
    <col min="16136" max="16136" width="9.7109375" style="2" bestFit="1" customWidth="1"/>
    <col min="16137" max="16137" width="11.42578125" style="2" customWidth="1"/>
    <col min="16138" max="16138" width="11.5703125" style="2" bestFit="1" customWidth="1"/>
    <col min="16139" max="16384" width="9.140625" style="2"/>
  </cols>
  <sheetData>
    <row r="1" spans="1:10" ht="15.75" customHeight="1" x14ac:dyDescent="0.25">
      <c r="A1" s="175" t="s">
        <v>73</v>
      </c>
      <c r="B1" s="175"/>
      <c r="C1" s="175"/>
      <c r="D1" s="175"/>
      <c r="E1" s="175"/>
      <c r="F1" s="175"/>
      <c r="G1" s="175"/>
      <c r="H1" s="175"/>
      <c r="I1" s="175"/>
      <c r="J1" s="175"/>
    </row>
    <row r="2" spans="1:10" ht="15.75" customHeight="1" x14ac:dyDescent="0.25">
      <c r="A2" s="176" t="s">
        <v>72</v>
      </c>
      <c r="B2" s="176"/>
      <c r="C2" s="176"/>
      <c r="D2" s="176"/>
      <c r="E2" s="176"/>
      <c r="F2" s="176"/>
      <c r="G2" s="176"/>
      <c r="H2" s="176"/>
      <c r="I2" s="176"/>
      <c r="J2" s="176"/>
    </row>
    <row r="3" spans="1:10" ht="15.75" x14ac:dyDescent="0.25">
      <c r="A3" s="186" t="s">
        <v>0</v>
      </c>
      <c r="B3" s="186"/>
      <c r="C3" s="186"/>
      <c r="D3" s="186"/>
      <c r="E3" s="186"/>
      <c r="F3" s="186"/>
      <c r="G3" s="186"/>
      <c r="H3" s="186"/>
      <c r="I3" s="186"/>
      <c r="J3" s="186"/>
    </row>
    <row r="4" spans="1:10" ht="15.75" x14ac:dyDescent="0.25">
      <c r="A4" s="187" t="s">
        <v>71</v>
      </c>
      <c r="B4" s="187"/>
      <c r="C4" s="187"/>
      <c r="D4" s="187"/>
      <c r="E4" s="187"/>
      <c r="F4" s="187"/>
      <c r="G4" s="187"/>
      <c r="H4" s="187"/>
      <c r="I4" s="187"/>
      <c r="J4" s="187"/>
    </row>
    <row r="5" spans="1:10" ht="40.5" customHeight="1" x14ac:dyDescent="0.25">
      <c r="A5" s="181" t="s">
        <v>74</v>
      </c>
      <c r="B5" s="183" t="s">
        <v>2</v>
      </c>
      <c r="C5" s="172" t="s">
        <v>3</v>
      </c>
      <c r="D5" s="172"/>
      <c r="E5" s="172" t="s">
        <v>4</v>
      </c>
      <c r="F5" s="172"/>
      <c r="G5" s="173" t="s">
        <v>5</v>
      </c>
      <c r="H5" s="174"/>
      <c r="I5" s="172" t="s">
        <v>6</v>
      </c>
      <c r="J5" s="172"/>
    </row>
    <row r="6" spans="1:10" ht="15" customHeight="1" thickBot="1" x14ac:dyDescent="0.3">
      <c r="A6" s="182"/>
      <c r="B6" s="183"/>
      <c r="C6" s="3" t="s">
        <v>7</v>
      </c>
      <c r="D6" s="3" t="s">
        <v>8</v>
      </c>
      <c r="E6" s="3" t="s">
        <v>7</v>
      </c>
      <c r="F6" s="3" t="s">
        <v>8</v>
      </c>
      <c r="G6" s="3" t="s">
        <v>7</v>
      </c>
      <c r="H6" s="3" t="s">
        <v>8</v>
      </c>
      <c r="I6" s="3" t="s">
        <v>7</v>
      </c>
      <c r="J6" s="4" t="s">
        <v>8</v>
      </c>
    </row>
    <row r="7" spans="1:10" s="5" customFormat="1" ht="15" customHeight="1" x14ac:dyDescent="0.25">
      <c r="A7" s="154">
        <v>1</v>
      </c>
      <c r="B7" s="155" t="s">
        <v>9</v>
      </c>
      <c r="C7" s="178"/>
      <c r="D7" s="179"/>
      <c r="E7" s="179"/>
      <c r="F7" s="179"/>
      <c r="G7" s="179"/>
      <c r="H7" s="179"/>
      <c r="I7" s="179"/>
      <c r="J7" s="179"/>
    </row>
    <row r="8" spans="1:10" ht="15" customHeight="1" x14ac:dyDescent="0.25">
      <c r="A8" s="102" t="s">
        <v>10</v>
      </c>
      <c r="B8" s="103" t="s">
        <v>11</v>
      </c>
      <c r="C8" s="105">
        <f>C9+C10+C11</f>
        <v>40624</v>
      </c>
      <c r="D8" s="105">
        <f t="shared" ref="D8:F8" si="0">D9+D10+D11</f>
        <v>6593129.9159799991</v>
      </c>
      <c r="E8" s="105">
        <f t="shared" si="0"/>
        <v>37172</v>
      </c>
      <c r="F8" s="105">
        <f t="shared" si="0"/>
        <v>8866565</v>
      </c>
      <c r="G8" s="139">
        <f>E8/C8*100</f>
        <v>91.502560063016929</v>
      </c>
      <c r="H8" s="139">
        <f>F8/D8*100</f>
        <v>134.48187906186706</v>
      </c>
      <c r="I8" s="105">
        <f t="shared" ref="I8:J8" si="1">I9+I10+I11</f>
        <v>32376</v>
      </c>
      <c r="J8" s="105">
        <f t="shared" si="1"/>
        <v>10587561</v>
      </c>
    </row>
    <row r="9" spans="1:10" ht="15" customHeight="1" x14ac:dyDescent="0.25">
      <c r="A9" s="9" t="s">
        <v>12</v>
      </c>
      <c r="B9" s="10" t="s">
        <v>13</v>
      </c>
      <c r="C9" s="49">
        <v>39427</v>
      </c>
      <c r="D9" s="49">
        <v>5204504.8769999994</v>
      </c>
      <c r="E9" s="49">
        <v>36961</v>
      </c>
      <c r="F9" s="49">
        <v>7277205</v>
      </c>
      <c r="G9" s="138">
        <f>E9/C9*100</f>
        <v>93.745402896492251</v>
      </c>
      <c r="H9" s="138">
        <f>F9/D9*100</f>
        <v>139.82511635563603</v>
      </c>
      <c r="I9" s="49">
        <v>32113</v>
      </c>
      <c r="J9" s="49">
        <v>8526819</v>
      </c>
    </row>
    <row r="10" spans="1:10" ht="15" customHeight="1" x14ac:dyDescent="0.25">
      <c r="A10" s="9" t="s">
        <v>14</v>
      </c>
      <c r="B10" s="10" t="s">
        <v>15</v>
      </c>
      <c r="C10" s="49">
        <v>641</v>
      </c>
      <c r="D10" s="49">
        <v>246565.04498000004</v>
      </c>
      <c r="E10" s="49">
        <v>12</v>
      </c>
      <c r="F10" s="49">
        <v>80596</v>
      </c>
      <c r="G10" s="138">
        <f t="shared" ref="G10:G29" si="2">E10/C10*100</f>
        <v>1.87207488299532</v>
      </c>
      <c r="H10" s="138">
        <f t="shared" ref="H10:H29" si="3">F10/D10*100</f>
        <v>32.687520652628393</v>
      </c>
      <c r="I10" s="49">
        <v>25</v>
      </c>
      <c r="J10" s="49">
        <v>281065</v>
      </c>
    </row>
    <row r="11" spans="1:10" ht="15" customHeight="1" x14ac:dyDescent="0.25">
      <c r="A11" s="9" t="s">
        <v>16</v>
      </c>
      <c r="B11" s="10" t="s">
        <v>17</v>
      </c>
      <c r="C11" s="49">
        <v>556</v>
      </c>
      <c r="D11" s="49">
        <v>1142059.9940000002</v>
      </c>
      <c r="E11" s="49">
        <v>199</v>
      </c>
      <c r="F11" s="49">
        <v>1508764</v>
      </c>
      <c r="G11" s="138">
        <f t="shared" si="2"/>
        <v>35.791366906474821</v>
      </c>
      <c r="H11" s="138">
        <f t="shared" si="3"/>
        <v>132.10899671878354</v>
      </c>
      <c r="I11" s="49">
        <v>238</v>
      </c>
      <c r="J11" s="49">
        <v>1779677.0000000005</v>
      </c>
    </row>
    <row r="12" spans="1:10" ht="15" customHeight="1" x14ac:dyDescent="0.25">
      <c r="A12" s="9"/>
      <c r="B12" s="12" t="s">
        <v>18</v>
      </c>
      <c r="C12" s="49"/>
      <c r="D12" s="49">
        <v>0</v>
      </c>
      <c r="E12" s="49">
        <v>0</v>
      </c>
      <c r="F12" s="49">
        <v>0</v>
      </c>
      <c r="G12" s="138" t="e">
        <f t="shared" si="2"/>
        <v>#DIV/0!</v>
      </c>
      <c r="H12" s="138" t="e">
        <f t="shared" si="3"/>
        <v>#DIV/0!</v>
      </c>
      <c r="I12" s="49">
        <v>0</v>
      </c>
      <c r="J12" s="49">
        <v>0</v>
      </c>
    </row>
    <row r="13" spans="1:10" ht="15" customHeight="1" x14ac:dyDescent="0.25">
      <c r="A13" s="9"/>
      <c r="B13" s="12" t="s">
        <v>19</v>
      </c>
      <c r="C13" s="49"/>
      <c r="D13" s="49">
        <v>0</v>
      </c>
      <c r="E13" s="49">
        <v>12639</v>
      </c>
      <c r="F13" s="49">
        <v>22141.41</v>
      </c>
      <c r="G13" s="138" t="e">
        <f t="shared" si="2"/>
        <v>#DIV/0!</v>
      </c>
      <c r="H13" s="138" t="e">
        <f t="shared" si="3"/>
        <v>#DIV/0!</v>
      </c>
      <c r="I13" s="49">
        <v>22238</v>
      </c>
      <c r="J13" s="49">
        <v>46843.759999999995</v>
      </c>
    </row>
    <row r="14" spans="1:10" ht="15" customHeight="1" x14ac:dyDescent="0.25">
      <c r="A14" s="102" t="s">
        <v>20</v>
      </c>
      <c r="B14" s="112" t="s">
        <v>21</v>
      </c>
      <c r="C14" s="105">
        <f>C15+C16+C17+C18</f>
        <v>8560</v>
      </c>
      <c r="D14" s="105">
        <f t="shared" ref="D14:F14" si="4">D15+D16+D17+D18</f>
        <v>15738931</v>
      </c>
      <c r="E14" s="105">
        <f t="shared" si="4"/>
        <v>2166</v>
      </c>
      <c r="F14" s="105">
        <f t="shared" si="4"/>
        <v>19356874</v>
      </c>
      <c r="G14" s="139">
        <f t="shared" si="2"/>
        <v>25.303738317757009</v>
      </c>
      <c r="H14" s="139">
        <f t="shared" si="3"/>
        <v>122.9872219402957</v>
      </c>
      <c r="I14" s="105">
        <f t="shared" ref="I14:J14" si="5">I15+I16+I17+I18</f>
        <v>3483</v>
      </c>
      <c r="J14" s="105">
        <f t="shared" si="5"/>
        <v>20233696</v>
      </c>
    </row>
    <row r="15" spans="1:10" ht="15" customHeight="1" x14ac:dyDescent="0.25">
      <c r="A15" s="9" t="s">
        <v>22</v>
      </c>
      <c r="B15" s="13" t="s">
        <v>23</v>
      </c>
      <c r="C15" s="49">
        <v>1932</v>
      </c>
      <c r="D15" s="49">
        <v>1878100</v>
      </c>
      <c r="E15" s="49">
        <v>1340</v>
      </c>
      <c r="F15" s="49">
        <v>5811520.0000000009</v>
      </c>
      <c r="G15" s="138">
        <f t="shared" si="2"/>
        <v>69.35817805383023</v>
      </c>
      <c r="H15" s="138">
        <f t="shared" si="3"/>
        <v>309.436132261328</v>
      </c>
      <c r="I15" s="49">
        <v>2068</v>
      </c>
      <c r="J15" s="49">
        <v>7236408</v>
      </c>
    </row>
    <row r="16" spans="1:10" ht="15" customHeight="1" x14ac:dyDescent="0.25">
      <c r="A16" s="9" t="s">
        <v>24</v>
      </c>
      <c r="B16" s="14" t="s">
        <v>25</v>
      </c>
      <c r="C16" s="49">
        <v>2791</v>
      </c>
      <c r="D16" s="49">
        <v>8785302</v>
      </c>
      <c r="E16" s="49">
        <v>658</v>
      </c>
      <c r="F16" s="49">
        <v>7962336</v>
      </c>
      <c r="G16" s="138">
        <f t="shared" si="2"/>
        <v>23.575779290576854</v>
      </c>
      <c r="H16" s="138">
        <f t="shared" si="3"/>
        <v>90.632467728485594</v>
      </c>
      <c r="I16" s="49">
        <v>1076</v>
      </c>
      <c r="J16" s="49">
        <v>7999426.9999999991</v>
      </c>
    </row>
    <row r="17" spans="1:10" ht="15" customHeight="1" x14ac:dyDescent="0.25">
      <c r="A17" s="9" t="s">
        <v>26</v>
      </c>
      <c r="B17" s="14" t="s">
        <v>27</v>
      </c>
      <c r="C17" s="49">
        <v>910</v>
      </c>
      <c r="D17" s="49">
        <v>2708929</v>
      </c>
      <c r="E17" s="49">
        <v>168</v>
      </c>
      <c r="F17" s="49">
        <v>5583017.9999999991</v>
      </c>
      <c r="G17" s="138">
        <f t="shared" si="2"/>
        <v>18.461538461538463</v>
      </c>
      <c r="H17" s="138">
        <f t="shared" si="3"/>
        <v>206.0968744474292</v>
      </c>
      <c r="I17" s="49">
        <v>339</v>
      </c>
      <c r="J17" s="49">
        <v>4997861</v>
      </c>
    </row>
    <row r="18" spans="1:10" ht="15" customHeight="1" x14ac:dyDescent="0.25">
      <c r="A18" s="9" t="s">
        <v>28</v>
      </c>
      <c r="B18" s="11" t="s">
        <v>29</v>
      </c>
      <c r="C18" s="49">
        <v>2927</v>
      </c>
      <c r="D18" s="49">
        <v>2366600</v>
      </c>
      <c r="E18" s="49">
        <v>0</v>
      </c>
      <c r="F18" s="49">
        <v>0</v>
      </c>
      <c r="G18" s="138">
        <f t="shared" si="2"/>
        <v>0</v>
      </c>
      <c r="H18" s="138">
        <f t="shared" si="3"/>
        <v>0</v>
      </c>
      <c r="I18" s="49">
        <v>0</v>
      </c>
      <c r="J18" s="49">
        <v>0</v>
      </c>
    </row>
    <row r="19" spans="1:10" ht="15" customHeight="1" x14ac:dyDescent="0.25">
      <c r="A19" s="9"/>
      <c r="B19" s="15" t="s">
        <v>30</v>
      </c>
      <c r="C19" s="49"/>
      <c r="D19" s="49">
        <v>0</v>
      </c>
      <c r="E19" s="49"/>
      <c r="F19" s="49"/>
      <c r="G19" s="138" t="e">
        <f t="shared" si="2"/>
        <v>#DIV/0!</v>
      </c>
      <c r="H19" s="138" t="e">
        <f t="shared" si="3"/>
        <v>#DIV/0!</v>
      </c>
      <c r="I19" s="49"/>
      <c r="J19" s="49"/>
    </row>
    <row r="20" spans="1:10" ht="15" customHeight="1" x14ac:dyDescent="0.25">
      <c r="A20" s="6" t="s">
        <v>31</v>
      </c>
      <c r="B20" s="7" t="s">
        <v>32</v>
      </c>
      <c r="C20" s="48">
        <v>479</v>
      </c>
      <c r="D20" s="48">
        <v>98347</v>
      </c>
      <c r="E20" s="48">
        <v>0</v>
      </c>
      <c r="F20" s="48">
        <v>0</v>
      </c>
      <c r="G20" s="138">
        <f t="shared" si="2"/>
        <v>0</v>
      </c>
      <c r="H20" s="138">
        <f t="shared" si="3"/>
        <v>0</v>
      </c>
      <c r="I20" s="48">
        <v>0</v>
      </c>
      <c r="J20" s="48">
        <v>0</v>
      </c>
    </row>
    <row r="21" spans="1:10" ht="15" customHeight="1" x14ac:dyDescent="0.25">
      <c r="A21" s="6" t="s">
        <v>33</v>
      </c>
      <c r="B21" s="7" t="s">
        <v>34</v>
      </c>
      <c r="C21" s="48">
        <v>838</v>
      </c>
      <c r="D21" s="48">
        <v>264930</v>
      </c>
      <c r="E21" s="48">
        <v>34</v>
      </c>
      <c r="F21" s="48">
        <v>16579</v>
      </c>
      <c r="G21" s="138">
        <f t="shared" si="2"/>
        <v>4.0572792362768499</v>
      </c>
      <c r="H21" s="138">
        <f t="shared" si="3"/>
        <v>6.2578794398520365</v>
      </c>
      <c r="I21" s="48">
        <v>178</v>
      </c>
      <c r="J21" s="48">
        <v>73991</v>
      </c>
    </row>
    <row r="22" spans="1:10" ht="15" customHeight="1" x14ac:dyDescent="0.25">
      <c r="A22" s="6" t="s">
        <v>35</v>
      </c>
      <c r="B22" s="7" t="s">
        <v>36</v>
      </c>
      <c r="C22" s="48">
        <v>2228</v>
      </c>
      <c r="D22" s="48">
        <v>2465312.0000000005</v>
      </c>
      <c r="E22" s="48">
        <v>297</v>
      </c>
      <c r="F22" s="48">
        <v>441948.00000000006</v>
      </c>
      <c r="G22" s="138">
        <f t="shared" si="2"/>
        <v>13.330341113105925</v>
      </c>
      <c r="H22" s="138">
        <f t="shared" si="3"/>
        <v>17.926655936449425</v>
      </c>
      <c r="I22" s="48">
        <v>2996</v>
      </c>
      <c r="J22" s="48">
        <v>3515019</v>
      </c>
    </row>
    <row r="23" spans="1:10" ht="15" customHeight="1" x14ac:dyDescent="0.25">
      <c r="A23" s="6" t="s">
        <v>37</v>
      </c>
      <c r="B23" s="7" t="s">
        <v>38</v>
      </c>
      <c r="C23" s="48">
        <v>485</v>
      </c>
      <c r="D23" s="48">
        <v>84105</v>
      </c>
      <c r="E23" s="48">
        <v>0</v>
      </c>
      <c r="F23" s="48">
        <v>0</v>
      </c>
      <c r="G23" s="138">
        <f t="shared" si="2"/>
        <v>0</v>
      </c>
      <c r="H23" s="138">
        <f t="shared" si="3"/>
        <v>0</v>
      </c>
      <c r="I23" s="48">
        <v>0</v>
      </c>
      <c r="J23" s="48">
        <v>0</v>
      </c>
    </row>
    <row r="24" spans="1:10" ht="15" customHeight="1" x14ac:dyDescent="0.25">
      <c r="A24" s="6" t="s">
        <v>39</v>
      </c>
      <c r="B24" s="7" t="s">
        <v>40</v>
      </c>
      <c r="C24" s="48">
        <v>761</v>
      </c>
      <c r="D24" s="48">
        <v>197627</v>
      </c>
      <c r="E24" s="48">
        <v>0</v>
      </c>
      <c r="F24" s="48">
        <v>0</v>
      </c>
      <c r="G24" s="138">
        <f t="shared" si="2"/>
        <v>0</v>
      </c>
      <c r="H24" s="138">
        <f t="shared" si="3"/>
        <v>0</v>
      </c>
      <c r="I24" s="48">
        <v>0</v>
      </c>
      <c r="J24" s="48">
        <v>0</v>
      </c>
    </row>
    <row r="25" spans="1:10" ht="15" customHeight="1" x14ac:dyDescent="0.25">
      <c r="A25" s="6" t="s">
        <v>41</v>
      </c>
      <c r="B25" s="7" t="s">
        <v>42</v>
      </c>
      <c r="C25" s="48">
        <v>1333</v>
      </c>
      <c r="D25" s="48">
        <v>1244522</v>
      </c>
      <c r="E25" s="48">
        <v>60</v>
      </c>
      <c r="F25" s="48">
        <v>10185</v>
      </c>
      <c r="G25" s="138">
        <f t="shared" si="2"/>
        <v>4.5011252813203297</v>
      </c>
      <c r="H25" s="138">
        <f t="shared" si="3"/>
        <v>0.81838649698438437</v>
      </c>
      <c r="I25" s="48">
        <v>134</v>
      </c>
      <c r="J25" s="48">
        <v>18630.000000000004</v>
      </c>
    </row>
    <row r="26" spans="1:10" ht="15" customHeight="1" x14ac:dyDescent="0.25">
      <c r="A26" s="9"/>
      <c r="B26" s="12" t="s">
        <v>43</v>
      </c>
      <c r="C26" s="49"/>
      <c r="D26" s="49">
        <v>0</v>
      </c>
      <c r="E26" s="49"/>
      <c r="F26" s="49"/>
      <c r="G26" s="138" t="e">
        <f t="shared" si="2"/>
        <v>#DIV/0!</v>
      </c>
      <c r="H26" s="138" t="e">
        <f t="shared" si="3"/>
        <v>#DIV/0!</v>
      </c>
      <c r="I26" s="49"/>
      <c r="J26" s="49"/>
    </row>
    <row r="27" spans="1:10" ht="15" customHeight="1" x14ac:dyDescent="0.25">
      <c r="A27" s="115">
        <v>2</v>
      </c>
      <c r="B27" s="116" t="s">
        <v>44</v>
      </c>
      <c r="C27" s="118">
        <f>C8+C14+C20+C21+C22+C23+C24+C25</f>
        <v>55308</v>
      </c>
      <c r="D27" s="118">
        <f t="shared" ref="D27:F27" si="6">D8+D14+D20+D21+D22+D23+D24+D25</f>
        <v>26686903.91598</v>
      </c>
      <c r="E27" s="118">
        <f t="shared" si="6"/>
        <v>39729</v>
      </c>
      <c r="F27" s="118">
        <f t="shared" si="6"/>
        <v>28692151</v>
      </c>
      <c r="G27" s="139">
        <f t="shared" si="2"/>
        <v>71.832284660446959</v>
      </c>
      <c r="H27" s="139">
        <f t="shared" si="3"/>
        <v>107.51397423370371</v>
      </c>
      <c r="I27" s="118">
        <f t="shared" ref="I27:J27" si="7">I8+I14+I20+I21+I22+I23+I24+I25</f>
        <v>39167</v>
      </c>
      <c r="J27" s="118">
        <f t="shared" si="7"/>
        <v>34428897</v>
      </c>
    </row>
    <row r="28" spans="1:10" ht="15" customHeight="1" x14ac:dyDescent="0.25">
      <c r="A28" s="9">
        <v>3</v>
      </c>
      <c r="B28" s="16" t="s">
        <v>45</v>
      </c>
      <c r="C28" s="49">
        <v>8150</v>
      </c>
      <c r="D28" s="49">
        <v>2949264</v>
      </c>
      <c r="E28" s="49">
        <v>19770</v>
      </c>
      <c r="F28" s="49">
        <v>3278447.9999999995</v>
      </c>
      <c r="G28" s="138">
        <f t="shared" si="2"/>
        <v>242.57668711656444</v>
      </c>
      <c r="H28" s="138">
        <f t="shared" si="3"/>
        <v>111.16156437673941</v>
      </c>
      <c r="I28" s="49">
        <v>26733</v>
      </c>
      <c r="J28" s="49">
        <v>5858742</v>
      </c>
    </row>
    <row r="29" spans="1:10" ht="15" customHeight="1" thickBot="1" x14ac:dyDescent="0.3">
      <c r="A29" s="17"/>
      <c r="B29" s="18" t="s">
        <v>46</v>
      </c>
      <c r="C29" s="50"/>
      <c r="D29" s="50"/>
      <c r="E29" s="50"/>
      <c r="F29" s="50"/>
      <c r="G29" s="138" t="e">
        <f t="shared" si="2"/>
        <v>#DIV/0!</v>
      </c>
      <c r="H29" s="138" t="e">
        <f t="shared" si="3"/>
        <v>#DIV/0!</v>
      </c>
      <c r="I29" s="50"/>
      <c r="J29" s="50"/>
    </row>
    <row r="30" spans="1:10" s="5" customFormat="1" ht="15" customHeight="1" x14ac:dyDescent="0.25">
      <c r="A30" s="150">
        <v>4</v>
      </c>
      <c r="B30" s="151" t="s">
        <v>47</v>
      </c>
      <c r="C30" s="190"/>
      <c r="D30" s="191"/>
      <c r="E30" s="191"/>
      <c r="F30" s="191"/>
      <c r="G30" s="191"/>
      <c r="H30" s="191"/>
      <c r="I30" s="191"/>
      <c r="J30" s="191"/>
    </row>
    <row r="31" spans="1:10" ht="15" customHeight="1" x14ac:dyDescent="0.25">
      <c r="A31" s="20" t="s">
        <v>48</v>
      </c>
      <c r="B31" s="11" t="s">
        <v>49</v>
      </c>
      <c r="C31" s="45">
        <v>83</v>
      </c>
      <c r="D31" s="45">
        <v>425000</v>
      </c>
      <c r="E31" s="45">
        <v>0</v>
      </c>
      <c r="F31" s="49">
        <v>0</v>
      </c>
      <c r="G31" s="138">
        <f t="shared" ref="G31:G37" si="8">E31/C31*100</f>
        <v>0</v>
      </c>
      <c r="H31" s="138">
        <f t="shared" ref="H31:H37" si="9">F31/D31*100</f>
        <v>0</v>
      </c>
      <c r="I31" s="45">
        <v>0</v>
      </c>
      <c r="J31" s="49">
        <v>0</v>
      </c>
    </row>
    <row r="32" spans="1:10" ht="15" customHeight="1" x14ac:dyDescent="0.25">
      <c r="A32" s="20" t="s">
        <v>50</v>
      </c>
      <c r="B32" s="11" t="s">
        <v>34</v>
      </c>
      <c r="C32" s="45">
        <v>63</v>
      </c>
      <c r="D32" s="45">
        <v>102530</v>
      </c>
      <c r="E32" s="45">
        <v>18</v>
      </c>
      <c r="F32" s="49">
        <v>24818.000000000004</v>
      </c>
      <c r="G32" s="138">
        <f t="shared" si="8"/>
        <v>28.571428571428569</v>
      </c>
      <c r="H32" s="138">
        <f t="shared" si="9"/>
        <v>24.205598361455188</v>
      </c>
      <c r="I32" s="45">
        <v>34</v>
      </c>
      <c r="J32" s="49">
        <v>49104</v>
      </c>
    </row>
    <row r="33" spans="1:10" ht="15" customHeight="1" x14ac:dyDescent="0.25">
      <c r="A33" s="20" t="s">
        <v>51</v>
      </c>
      <c r="B33" s="11" t="s">
        <v>52</v>
      </c>
      <c r="C33" s="45">
        <v>4137</v>
      </c>
      <c r="D33" s="45">
        <v>34292332.999999993</v>
      </c>
      <c r="E33" s="45">
        <v>2646</v>
      </c>
      <c r="F33" s="49">
        <v>29550796.999999996</v>
      </c>
      <c r="G33" s="138">
        <f t="shared" si="8"/>
        <v>63.959390862944169</v>
      </c>
      <c r="H33" s="138">
        <f t="shared" si="9"/>
        <v>86.173189208211653</v>
      </c>
      <c r="I33" s="45">
        <v>7760</v>
      </c>
      <c r="J33" s="49">
        <v>63992891.000000015</v>
      </c>
    </row>
    <row r="34" spans="1:10" ht="15" customHeight="1" x14ac:dyDescent="0.25">
      <c r="A34" s="20" t="s">
        <v>53</v>
      </c>
      <c r="B34" s="11" t="s">
        <v>54</v>
      </c>
      <c r="C34" s="45">
        <v>21590</v>
      </c>
      <c r="D34" s="45">
        <v>991629.99999999988</v>
      </c>
      <c r="E34" s="45">
        <v>3875</v>
      </c>
      <c r="F34" s="49">
        <v>493791.00000000006</v>
      </c>
      <c r="G34" s="138">
        <f t="shared" si="8"/>
        <v>17.948124131542382</v>
      </c>
      <c r="H34" s="138">
        <f t="shared" si="9"/>
        <v>49.795891612799146</v>
      </c>
      <c r="I34" s="45">
        <v>7768</v>
      </c>
      <c r="J34" s="49">
        <v>1125909.9999999998</v>
      </c>
    </row>
    <row r="35" spans="1:10" ht="15" customHeight="1" x14ac:dyDescent="0.25">
      <c r="A35" s="20" t="s">
        <v>55</v>
      </c>
      <c r="B35" s="11" t="s">
        <v>42</v>
      </c>
      <c r="C35" s="45">
        <v>22948</v>
      </c>
      <c r="D35" s="45">
        <v>186973224.00000006</v>
      </c>
      <c r="E35" s="45">
        <v>99964</v>
      </c>
      <c r="F35" s="49">
        <v>311812753.99999994</v>
      </c>
      <c r="G35" s="138">
        <f t="shared" si="8"/>
        <v>435.61094648771137</v>
      </c>
      <c r="H35" s="138">
        <f t="shared" si="9"/>
        <v>166.76866736811462</v>
      </c>
      <c r="I35" s="45">
        <v>66920</v>
      </c>
      <c r="J35" s="49">
        <v>206477148.99999997</v>
      </c>
    </row>
    <row r="36" spans="1:10" ht="15" customHeight="1" thickBot="1" x14ac:dyDescent="0.3">
      <c r="A36" s="21">
        <v>5</v>
      </c>
      <c r="B36" s="22" t="s">
        <v>56</v>
      </c>
      <c r="C36" s="122">
        <f>C31+C32+C33+C34+C35</f>
        <v>48821</v>
      </c>
      <c r="D36" s="122">
        <f t="shared" ref="D36:F36" si="10">D31+D32+D33+D34+D35</f>
        <v>222784717.00000006</v>
      </c>
      <c r="E36" s="122">
        <f t="shared" si="10"/>
        <v>106503</v>
      </c>
      <c r="F36" s="77">
        <f t="shared" si="10"/>
        <v>341882159.99999994</v>
      </c>
      <c r="G36" s="137">
        <f t="shared" si="8"/>
        <v>218.14997644456278</v>
      </c>
      <c r="H36" s="137">
        <f t="shared" si="9"/>
        <v>153.45853369286542</v>
      </c>
      <c r="I36" s="122">
        <f t="shared" ref="I36:J36" si="11">I31+I32+I33+I34+I35</f>
        <v>82482</v>
      </c>
      <c r="J36" s="77">
        <f t="shared" si="11"/>
        <v>271645054</v>
      </c>
    </row>
    <row r="37" spans="1:10" s="5" customFormat="1" ht="15" customHeight="1" thickBot="1" x14ac:dyDescent="0.3">
      <c r="A37" s="128"/>
      <c r="B37" s="129" t="s">
        <v>57</v>
      </c>
      <c r="C37" s="130">
        <f>C27+C36</f>
        <v>104129</v>
      </c>
      <c r="D37" s="130">
        <f t="shared" ref="D37:F37" si="12">D27+D36</f>
        <v>249471620.91598007</v>
      </c>
      <c r="E37" s="130">
        <f t="shared" si="12"/>
        <v>146232</v>
      </c>
      <c r="F37" s="131">
        <f t="shared" si="12"/>
        <v>370574310.99999994</v>
      </c>
      <c r="G37" s="141">
        <f t="shared" si="8"/>
        <v>140.43350075387261</v>
      </c>
      <c r="H37" s="141">
        <f t="shared" si="9"/>
        <v>148.54367388136956</v>
      </c>
      <c r="I37" s="127">
        <f t="shared" ref="I37:J37" si="13">I27+I36</f>
        <v>121649</v>
      </c>
      <c r="J37" s="124">
        <f t="shared" si="13"/>
        <v>306073951</v>
      </c>
    </row>
    <row r="38" spans="1:10" x14ac:dyDescent="0.25">
      <c r="A38" s="25"/>
      <c r="B38" s="26"/>
      <c r="C38" s="26"/>
      <c r="D38" s="26"/>
      <c r="E38" s="26"/>
      <c r="F38" s="24"/>
      <c r="G38" s="24"/>
      <c r="H38" s="24"/>
      <c r="I38" s="24"/>
      <c r="J38" s="24"/>
    </row>
  </sheetData>
  <mergeCells count="12">
    <mergeCell ref="A1:J1"/>
    <mergeCell ref="A2:J2"/>
    <mergeCell ref="A3:J3"/>
    <mergeCell ref="C7:J7"/>
    <mergeCell ref="A4:J4"/>
    <mergeCell ref="A5:A6"/>
    <mergeCell ref="B5:B6"/>
    <mergeCell ref="C30:J30"/>
    <mergeCell ref="C5:D5"/>
    <mergeCell ref="E5:F5"/>
    <mergeCell ref="G5:H5"/>
    <mergeCell ref="I5:J5"/>
  </mergeCells>
  <printOptions horizontalCentered="1"/>
  <pageMargins left="0.5" right="0.5" top="0.5" bottom="0.5" header="0.25" footer="0.25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G38"/>
  <sheetViews>
    <sheetView zoomScaleNormal="100" workbookViewId="0">
      <selection activeCell="B39" sqref="B39"/>
    </sheetView>
  </sheetViews>
  <sheetFormatPr defaultRowHeight="15" x14ac:dyDescent="0.25"/>
  <cols>
    <col min="1" max="1" width="6.7109375" style="23" bestFit="1" customWidth="1"/>
    <col min="2" max="2" width="41.140625" style="2" customWidth="1"/>
    <col min="3" max="3" width="12.7109375" style="2" bestFit="1" customWidth="1"/>
    <col min="4" max="4" width="14.42578125" style="2" customWidth="1"/>
    <col min="5" max="5" width="15" style="2" customWidth="1"/>
    <col min="6" max="6" width="13.85546875" style="2" customWidth="1"/>
    <col min="7" max="7" width="12.7109375" style="2" bestFit="1" customWidth="1"/>
    <col min="8" max="8" width="9.7109375" style="2" bestFit="1" customWidth="1"/>
    <col min="9" max="9" width="11.140625" style="2" customWidth="1"/>
    <col min="10" max="10" width="13.140625" style="2" customWidth="1"/>
    <col min="11" max="17" width="9.140625" style="2"/>
    <col min="18" max="85" width="9.140625" style="1"/>
    <col min="86" max="243" width="9.140625" style="2"/>
    <col min="244" max="244" width="6.7109375" style="2" bestFit="1" customWidth="1"/>
    <col min="245" max="245" width="74.5703125" style="2" customWidth="1"/>
    <col min="246" max="246" width="12.7109375" style="2" bestFit="1" customWidth="1"/>
    <col min="247" max="247" width="11.28515625" style="2" customWidth="1"/>
    <col min="248" max="248" width="15" style="2" customWidth="1"/>
    <col min="249" max="249" width="13.85546875" style="2" customWidth="1"/>
    <col min="250" max="250" width="12.7109375" style="2" bestFit="1" customWidth="1"/>
    <col min="251" max="251" width="9.7109375" style="2" bestFit="1" customWidth="1"/>
    <col min="252" max="252" width="11.140625" style="2" customWidth="1"/>
    <col min="253" max="253" width="13.140625" style="2" customWidth="1"/>
    <col min="254" max="254" width="12.7109375" style="2" bestFit="1" customWidth="1"/>
    <col min="255" max="255" width="11.5703125" style="2" customWidth="1"/>
    <col min="256" max="256" width="14.7109375" style="2" customWidth="1"/>
    <col min="257" max="257" width="13.7109375" style="2" customWidth="1"/>
    <col min="258" max="258" width="12.7109375" style="2" bestFit="1" customWidth="1"/>
    <col min="259" max="259" width="9.7109375" style="2" bestFit="1" customWidth="1"/>
    <col min="260" max="260" width="11.42578125" style="2" customWidth="1"/>
    <col min="261" max="261" width="11.5703125" style="2" bestFit="1" customWidth="1"/>
    <col min="262" max="499" width="9.140625" style="2"/>
    <col min="500" max="500" width="6.7109375" style="2" bestFit="1" customWidth="1"/>
    <col min="501" max="501" width="74.5703125" style="2" customWidth="1"/>
    <col min="502" max="502" width="12.7109375" style="2" bestFit="1" customWidth="1"/>
    <col min="503" max="503" width="11.28515625" style="2" customWidth="1"/>
    <col min="504" max="504" width="15" style="2" customWidth="1"/>
    <col min="505" max="505" width="13.85546875" style="2" customWidth="1"/>
    <col min="506" max="506" width="12.7109375" style="2" bestFit="1" customWidth="1"/>
    <col min="507" max="507" width="9.7109375" style="2" bestFit="1" customWidth="1"/>
    <col min="508" max="508" width="11.140625" style="2" customWidth="1"/>
    <col min="509" max="509" width="13.140625" style="2" customWidth="1"/>
    <col min="510" max="510" width="12.7109375" style="2" bestFit="1" customWidth="1"/>
    <col min="511" max="511" width="11.5703125" style="2" customWidth="1"/>
    <col min="512" max="512" width="14.7109375" style="2" customWidth="1"/>
    <col min="513" max="513" width="13.7109375" style="2" customWidth="1"/>
    <col min="514" max="514" width="12.7109375" style="2" bestFit="1" customWidth="1"/>
    <col min="515" max="515" width="9.7109375" style="2" bestFit="1" customWidth="1"/>
    <col min="516" max="516" width="11.42578125" style="2" customWidth="1"/>
    <col min="517" max="517" width="11.5703125" style="2" bestFit="1" customWidth="1"/>
    <col min="518" max="755" width="9.140625" style="2"/>
    <col min="756" max="756" width="6.7109375" style="2" bestFit="1" customWidth="1"/>
    <col min="757" max="757" width="74.5703125" style="2" customWidth="1"/>
    <col min="758" max="758" width="12.7109375" style="2" bestFit="1" customWidth="1"/>
    <col min="759" max="759" width="11.28515625" style="2" customWidth="1"/>
    <col min="760" max="760" width="15" style="2" customWidth="1"/>
    <col min="761" max="761" width="13.85546875" style="2" customWidth="1"/>
    <col min="762" max="762" width="12.7109375" style="2" bestFit="1" customWidth="1"/>
    <col min="763" max="763" width="9.7109375" style="2" bestFit="1" customWidth="1"/>
    <col min="764" max="764" width="11.140625" style="2" customWidth="1"/>
    <col min="765" max="765" width="13.140625" style="2" customWidth="1"/>
    <col min="766" max="766" width="12.7109375" style="2" bestFit="1" customWidth="1"/>
    <col min="767" max="767" width="11.5703125" style="2" customWidth="1"/>
    <col min="768" max="768" width="14.7109375" style="2" customWidth="1"/>
    <col min="769" max="769" width="13.7109375" style="2" customWidth="1"/>
    <col min="770" max="770" width="12.7109375" style="2" bestFit="1" customWidth="1"/>
    <col min="771" max="771" width="9.7109375" style="2" bestFit="1" customWidth="1"/>
    <col min="772" max="772" width="11.42578125" style="2" customWidth="1"/>
    <col min="773" max="773" width="11.5703125" style="2" bestFit="1" customWidth="1"/>
    <col min="774" max="1011" width="9.140625" style="2"/>
    <col min="1012" max="1012" width="6.7109375" style="2" bestFit="1" customWidth="1"/>
    <col min="1013" max="1013" width="74.5703125" style="2" customWidth="1"/>
    <col min="1014" max="1014" width="12.7109375" style="2" bestFit="1" customWidth="1"/>
    <col min="1015" max="1015" width="11.28515625" style="2" customWidth="1"/>
    <col min="1016" max="1016" width="15" style="2" customWidth="1"/>
    <col min="1017" max="1017" width="13.85546875" style="2" customWidth="1"/>
    <col min="1018" max="1018" width="12.7109375" style="2" bestFit="1" customWidth="1"/>
    <col min="1019" max="1019" width="9.7109375" style="2" bestFit="1" customWidth="1"/>
    <col min="1020" max="1020" width="11.140625" style="2" customWidth="1"/>
    <col min="1021" max="1021" width="13.140625" style="2" customWidth="1"/>
    <col min="1022" max="1022" width="12.7109375" style="2" bestFit="1" customWidth="1"/>
    <col min="1023" max="1023" width="11.5703125" style="2" customWidth="1"/>
    <col min="1024" max="1024" width="14.7109375" style="2" customWidth="1"/>
    <col min="1025" max="1025" width="13.7109375" style="2" customWidth="1"/>
    <col min="1026" max="1026" width="12.7109375" style="2" bestFit="1" customWidth="1"/>
    <col min="1027" max="1027" width="9.7109375" style="2" bestFit="1" customWidth="1"/>
    <col min="1028" max="1028" width="11.42578125" style="2" customWidth="1"/>
    <col min="1029" max="1029" width="11.5703125" style="2" bestFit="1" customWidth="1"/>
    <col min="1030" max="1267" width="9.140625" style="2"/>
    <col min="1268" max="1268" width="6.7109375" style="2" bestFit="1" customWidth="1"/>
    <col min="1269" max="1269" width="74.5703125" style="2" customWidth="1"/>
    <col min="1270" max="1270" width="12.7109375" style="2" bestFit="1" customWidth="1"/>
    <col min="1271" max="1271" width="11.28515625" style="2" customWidth="1"/>
    <col min="1272" max="1272" width="15" style="2" customWidth="1"/>
    <col min="1273" max="1273" width="13.85546875" style="2" customWidth="1"/>
    <col min="1274" max="1274" width="12.7109375" style="2" bestFit="1" customWidth="1"/>
    <col min="1275" max="1275" width="9.7109375" style="2" bestFit="1" customWidth="1"/>
    <col min="1276" max="1276" width="11.140625" style="2" customWidth="1"/>
    <col min="1277" max="1277" width="13.140625" style="2" customWidth="1"/>
    <col min="1278" max="1278" width="12.7109375" style="2" bestFit="1" customWidth="1"/>
    <col min="1279" max="1279" width="11.5703125" style="2" customWidth="1"/>
    <col min="1280" max="1280" width="14.7109375" style="2" customWidth="1"/>
    <col min="1281" max="1281" width="13.7109375" style="2" customWidth="1"/>
    <col min="1282" max="1282" width="12.7109375" style="2" bestFit="1" customWidth="1"/>
    <col min="1283" max="1283" width="9.7109375" style="2" bestFit="1" customWidth="1"/>
    <col min="1284" max="1284" width="11.42578125" style="2" customWidth="1"/>
    <col min="1285" max="1285" width="11.5703125" style="2" bestFit="1" customWidth="1"/>
    <col min="1286" max="1523" width="9.140625" style="2"/>
    <col min="1524" max="1524" width="6.7109375" style="2" bestFit="1" customWidth="1"/>
    <col min="1525" max="1525" width="74.5703125" style="2" customWidth="1"/>
    <col min="1526" max="1526" width="12.7109375" style="2" bestFit="1" customWidth="1"/>
    <col min="1527" max="1527" width="11.28515625" style="2" customWidth="1"/>
    <col min="1528" max="1528" width="15" style="2" customWidth="1"/>
    <col min="1529" max="1529" width="13.85546875" style="2" customWidth="1"/>
    <col min="1530" max="1530" width="12.7109375" style="2" bestFit="1" customWidth="1"/>
    <col min="1531" max="1531" width="9.7109375" style="2" bestFit="1" customWidth="1"/>
    <col min="1532" max="1532" width="11.140625" style="2" customWidth="1"/>
    <col min="1533" max="1533" width="13.140625" style="2" customWidth="1"/>
    <col min="1534" max="1534" width="12.7109375" style="2" bestFit="1" customWidth="1"/>
    <col min="1535" max="1535" width="11.5703125" style="2" customWidth="1"/>
    <col min="1536" max="1536" width="14.7109375" style="2" customWidth="1"/>
    <col min="1537" max="1537" width="13.7109375" style="2" customWidth="1"/>
    <col min="1538" max="1538" width="12.7109375" style="2" bestFit="1" customWidth="1"/>
    <col min="1539" max="1539" width="9.7109375" style="2" bestFit="1" customWidth="1"/>
    <col min="1540" max="1540" width="11.42578125" style="2" customWidth="1"/>
    <col min="1541" max="1541" width="11.5703125" style="2" bestFit="1" customWidth="1"/>
    <col min="1542" max="1779" width="9.140625" style="2"/>
    <col min="1780" max="1780" width="6.7109375" style="2" bestFit="1" customWidth="1"/>
    <col min="1781" max="1781" width="74.5703125" style="2" customWidth="1"/>
    <col min="1782" max="1782" width="12.7109375" style="2" bestFit="1" customWidth="1"/>
    <col min="1783" max="1783" width="11.28515625" style="2" customWidth="1"/>
    <col min="1784" max="1784" width="15" style="2" customWidth="1"/>
    <col min="1785" max="1785" width="13.85546875" style="2" customWidth="1"/>
    <col min="1786" max="1786" width="12.7109375" style="2" bestFit="1" customWidth="1"/>
    <col min="1787" max="1787" width="9.7109375" style="2" bestFit="1" customWidth="1"/>
    <col min="1788" max="1788" width="11.140625" style="2" customWidth="1"/>
    <col min="1789" max="1789" width="13.140625" style="2" customWidth="1"/>
    <col min="1790" max="1790" width="12.7109375" style="2" bestFit="1" customWidth="1"/>
    <col min="1791" max="1791" width="11.5703125" style="2" customWidth="1"/>
    <col min="1792" max="1792" width="14.7109375" style="2" customWidth="1"/>
    <col min="1793" max="1793" width="13.7109375" style="2" customWidth="1"/>
    <col min="1794" max="1794" width="12.7109375" style="2" bestFit="1" customWidth="1"/>
    <col min="1795" max="1795" width="9.7109375" style="2" bestFit="1" customWidth="1"/>
    <col min="1796" max="1796" width="11.42578125" style="2" customWidth="1"/>
    <col min="1797" max="1797" width="11.5703125" style="2" bestFit="1" customWidth="1"/>
    <col min="1798" max="2035" width="9.140625" style="2"/>
    <col min="2036" max="2036" width="6.7109375" style="2" bestFit="1" customWidth="1"/>
    <col min="2037" max="2037" width="74.5703125" style="2" customWidth="1"/>
    <col min="2038" max="2038" width="12.7109375" style="2" bestFit="1" customWidth="1"/>
    <col min="2039" max="2039" width="11.28515625" style="2" customWidth="1"/>
    <col min="2040" max="2040" width="15" style="2" customWidth="1"/>
    <col min="2041" max="2041" width="13.85546875" style="2" customWidth="1"/>
    <col min="2042" max="2042" width="12.7109375" style="2" bestFit="1" customWidth="1"/>
    <col min="2043" max="2043" width="9.7109375" style="2" bestFit="1" customWidth="1"/>
    <col min="2044" max="2044" width="11.140625" style="2" customWidth="1"/>
    <col min="2045" max="2045" width="13.140625" style="2" customWidth="1"/>
    <col min="2046" max="2046" width="12.7109375" style="2" bestFit="1" customWidth="1"/>
    <col min="2047" max="2047" width="11.5703125" style="2" customWidth="1"/>
    <col min="2048" max="2048" width="14.7109375" style="2" customWidth="1"/>
    <col min="2049" max="2049" width="13.7109375" style="2" customWidth="1"/>
    <col min="2050" max="2050" width="12.7109375" style="2" bestFit="1" customWidth="1"/>
    <col min="2051" max="2051" width="9.7109375" style="2" bestFit="1" customWidth="1"/>
    <col min="2052" max="2052" width="11.42578125" style="2" customWidth="1"/>
    <col min="2053" max="2053" width="11.5703125" style="2" bestFit="1" customWidth="1"/>
    <col min="2054" max="2291" width="9.140625" style="2"/>
    <col min="2292" max="2292" width="6.7109375" style="2" bestFit="1" customWidth="1"/>
    <col min="2293" max="2293" width="74.5703125" style="2" customWidth="1"/>
    <col min="2294" max="2294" width="12.7109375" style="2" bestFit="1" customWidth="1"/>
    <col min="2295" max="2295" width="11.28515625" style="2" customWidth="1"/>
    <col min="2296" max="2296" width="15" style="2" customWidth="1"/>
    <col min="2297" max="2297" width="13.85546875" style="2" customWidth="1"/>
    <col min="2298" max="2298" width="12.7109375" style="2" bestFit="1" customWidth="1"/>
    <col min="2299" max="2299" width="9.7109375" style="2" bestFit="1" customWidth="1"/>
    <col min="2300" max="2300" width="11.140625" style="2" customWidth="1"/>
    <col min="2301" max="2301" width="13.140625" style="2" customWidth="1"/>
    <col min="2302" max="2302" width="12.7109375" style="2" bestFit="1" customWidth="1"/>
    <col min="2303" max="2303" width="11.5703125" style="2" customWidth="1"/>
    <col min="2304" max="2304" width="14.7109375" style="2" customWidth="1"/>
    <col min="2305" max="2305" width="13.7109375" style="2" customWidth="1"/>
    <col min="2306" max="2306" width="12.7109375" style="2" bestFit="1" customWidth="1"/>
    <col min="2307" max="2307" width="9.7109375" style="2" bestFit="1" customWidth="1"/>
    <col min="2308" max="2308" width="11.42578125" style="2" customWidth="1"/>
    <col min="2309" max="2309" width="11.5703125" style="2" bestFit="1" customWidth="1"/>
    <col min="2310" max="2547" width="9.140625" style="2"/>
    <col min="2548" max="2548" width="6.7109375" style="2" bestFit="1" customWidth="1"/>
    <col min="2549" max="2549" width="74.5703125" style="2" customWidth="1"/>
    <col min="2550" max="2550" width="12.7109375" style="2" bestFit="1" customWidth="1"/>
    <col min="2551" max="2551" width="11.28515625" style="2" customWidth="1"/>
    <col min="2552" max="2552" width="15" style="2" customWidth="1"/>
    <col min="2553" max="2553" width="13.85546875" style="2" customWidth="1"/>
    <col min="2554" max="2554" width="12.7109375" style="2" bestFit="1" customWidth="1"/>
    <col min="2555" max="2555" width="9.7109375" style="2" bestFit="1" customWidth="1"/>
    <col min="2556" max="2556" width="11.140625" style="2" customWidth="1"/>
    <col min="2557" max="2557" width="13.140625" style="2" customWidth="1"/>
    <col min="2558" max="2558" width="12.7109375" style="2" bestFit="1" customWidth="1"/>
    <col min="2559" max="2559" width="11.5703125" style="2" customWidth="1"/>
    <col min="2560" max="2560" width="14.7109375" style="2" customWidth="1"/>
    <col min="2561" max="2561" width="13.7109375" style="2" customWidth="1"/>
    <col min="2562" max="2562" width="12.7109375" style="2" bestFit="1" customWidth="1"/>
    <col min="2563" max="2563" width="9.7109375" style="2" bestFit="1" customWidth="1"/>
    <col min="2564" max="2564" width="11.42578125" style="2" customWidth="1"/>
    <col min="2565" max="2565" width="11.5703125" style="2" bestFit="1" customWidth="1"/>
    <col min="2566" max="2803" width="9.140625" style="2"/>
    <col min="2804" max="2804" width="6.7109375" style="2" bestFit="1" customWidth="1"/>
    <col min="2805" max="2805" width="74.5703125" style="2" customWidth="1"/>
    <col min="2806" max="2806" width="12.7109375" style="2" bestFit="1" customWidth="1"/>
    <col min="2807" max="2807" width="11.28515625" style="2" customWidth="1"/>
    <col min="2808" max="2808" width="15" style="2" customWidth="1"/>
    <col min="2809" max="2809" width="13.85546875" style="2" customWidth="1"/>
    <col min="2810" max="2810" width="12.7109375" style="2" bestFit="1" customWidth="1"/>
    <col min="2811" max="2811" width="9.7109375" style="2" bestFit="1" customWidth="1"/>
    <col min="2812" max="2812" width="11.140625" style="2" customWidth="1"/>
    <col min="2813" max="2813" width="13.140625" style="2" customWidth="1"/>
    <col min="2814" max="2814" width="12.7109375" style="2" bestFit="1" customWidth="1"/>
    <col min="2815" max="2815" width="11.5703125" style="2" customWidth="1"/>
    <col min="2816" max="2816" width="14.7109375" style="2" customWidth="1"/>
    <col min="2817" max="2817" width="13.7109375" style="2" customWidth="1"/>
    <col min="2818" max="2818" width="12.7109375" style="2" bestFit="1" customWidth="1"/>
    <col min="2819" max="2819" width="9.7109375" style="2" bestFit="1" customWidth="1"/>
    <col min="2820" max="2820" width="11.42578125" style="2" customWidth="1"/>
    <col min="2821" max="2821" width="11.5703125" style="2" bestFit="1" customWidth="1"/>
    <col min="2822" max="3059" width="9.140625" style="2"/>
    <col min="3060" max="3060" width="6.7109375" style="2" bestFit="1" customWidth="1"/>
    <col min="3061" max="3061" width="74.5703125" style="2" customWidth="1"/>
    <col min="3062" max="3062" width="12.7109375" style="2" bestFit="1" customWidth="1"/>
    <col min="3063" max="3063" width="11.28515625" style="2" customWidth="1"/>
    <col min="3064" max="3064" width="15" style="2" customWidth="1"/>
    <col min="3065" max="3065" width="13.85546875" style="2" customWidth="1"/>
    <col min="3066" max="3066" width="12.7109375" style="2" bestFit="1" customWidth="1"/>
    <col min="3067" max="3067" width="9.7109375" style="2" bestFit="1" customWidth="1"/>
    <col min="3068" max="3068" width="11.140625" style="2" customWidth="1"/>
    <col min="3069" max="3069" width="13.140625" style="2" customWidth="1"/>
    <col min="3070" max="3070" width="12.7109375" style="2" bestFit="1" customWidth="1"/>
    <col min="3071" max="3071" width="11.5703125" style="2" customWidth="1"/>
    <col min="3072" max="3072" width="14.7109375" style="2" customWidth="1"/>
    <col min="3073" max="3073" width="13.7109375" style="2" customWidth="1"/>
    <col min="3074" max="3074" width="12.7109375" style="2" bestFit="1" customWidth="1"/>
    <col min="3075" max="3075" width="9.7109375" style="2" bestFit="1" customWidth="1"/>
    <col min="3076" max="3076" width="11.42578125" style="2" customWidth="1"/>
    <col min="3077" max="3077" width="11.5703125" style="2" bestFit="1" customWidth="1"/>
    <col min="3078" max="3315" width="9.140625" style="2"/>
    <col min="3316" max="3316" width="6.7109375" style="2" bestFit="1" customWidth="1"/>
    <col min="3317" max="3317" width="74.5703125" style="2" customWidth="1"/>
    <col min="3318" max="3318" width="12.7109375" style="2" bestFit="1" customWidth="1"/>
    <col min="3319" max="3319" width="11.28515625" style="2" customWidth="1"/>
    <col min="3320" max="3320" width="15" style="2" customWidth="1"/>
    <col min="3321" max="3321" width="13.85546875" style="2" customWidth="1"/>
    <col min="3322" max="3322" width="12.7109375" style="2" bestFit="1" customWidth="1"/>
    <col min="3323" max="3323" width="9.7109375" style="2" bestFit="1" customWidth="1"/>
    <col min="3324" max="3324" width="11.140625" style="2" customWidth="1"/>
    <col min="3325" max="3325" width="13.140625" style="2" customWidth="1"/>
    <col min="3326" max="3326" width="12.7109375" style="2" bestFit="1" customWidth="1"/>
    <col min="3327" max="3327" width="11.5703125" style="2" customWidth="1"/>
    <col min="3328" max="3328" width="14.7109375" style="2" customWidth="1"/>
    <col min="3329" max="3329" width="13.7109375" style="2" customWidth="1"/>
    <col min="3330" max="3330" width="12.7109375" style="2" bestFit="1" customWidth="1"/>
    <col min="3331" max="3331" width="9.7109375" style="2" bestFit="1" customWidth="1"/>
    <col min="3332" max="3332" width="11.42578125" style="2" customWidth="1"/>
    <col min="3333" max="3333" width="11.5703125" style="2" bestFit="1" customWidth="1"/>
    <col min="3334" max="3571" width="9.140625" style="2"/>
    <col min="3572" max="3572" width="6.7109375" style="2" bestFit="1" customWidth="1"/>
    <col min="3573" max="3573" width="74.5703125" style="2" customWidth="1"/>
    <col min="3574" max="3574" width="12.7109375" style="2" bestFit="1" customWidth="1"/>
    <col min="3575" max="3575" width="11.28515625" style="2" customWidth="1"/>
    <col min="3576" max="3576" width="15" style="2" customWidth="1"/>
    <col min="3577" max="3577" width="13.85546875" style="2" customWidth="1"/>
    <col min="3578" max="3578" width="12.7109375" style="2" bestFit="1" customWidth="1"/>
    <col min="3579" max="3579" width="9.7109375" style="2" bestFit="1" customWidth="1"/>
    <col min="3580" max="3580" width="11.140625" style="2" customWidth="1"/>
    <col min="3581" max="3581" width="13.140625" style="2" customWidth="1"/>
    <col min="3582" max="3582" width="12.7109375" style="2" bestFit="1" customWidth="1"/>
    <col min="3583" max="3583" width="11.5703125" style="2" customWidth="1"/>
    <col min="3584" max="3584" width="14.7109375" style="2" customWidth="1"/>
    <col min="3585" max="3585" width="13.7109375" style="2" customWidth="1"/>
    <col min="3586" max="3586" width="12.7109375" style="2" bestFit="1" customWidth="1"/>
    <col min="3587" max="3587" width="9.7109375" style="2" bestFit="1" customWidth="1"/>
    <col min="3588" max="3588" width="11.42578125" style="2" customWidth="1"/>
    <col min="3589" max="3589" width="11.5703125" style="2" bestFit="1" customWidth="1"/>
    <col min="3590" max="3827" width="9.140625" style="2"/>
    <col min="3828" max="3828" width="6.7109375" style="2" bestFit="1" customWidth="1"/>
    <col min="3829" max="3829" width="74.5703125" style="2" customWidth="1"/>
    <col min="3830" max="3830" width="12.7109375" style="2" bestFit="1" customWidth="1"/>
    <col min="3831" max="3831" width="11.28515625" style="2" customWidth="1"/>
    <col min="3832" max="3832" width="15" style="2" customWidth="1"/>
    <col min="3833" max="3833" width="13.85546875" style="2" customWidth="1"/>
    <col min="3834" max="3834" width="12.7109375" style="2" bestFit="1" customWidth="1"/>
    <col min="3835" max="3835" width="9.7109375" style="2" bestFit="1" customWidth="1"/>
    <col min="3836" max="3836" width="11.140625" style="2" customWidth="1"/>
    <col min="3837" max="3837" width="13.140625" style="2" customWidth="1"/>
    <col min="3838" max="3838" width="12.7109375" style="2" bestFit="1" customWidth="1"/>
    <col min="3839" max="3839" width="11.5703125" style="2" customWidth="1"/>
    <col min="3840" max="3840" width="14.7109375" style="2" customWidth="1"/>
    <col min="3841" max="3841" width="13.7109375" style="2" customWidth="1"/>
    <col min="3842" max="3842" width="12.7109375" style="2" bestFit="1" customWidth="1"/>
    <col min="3843" max="3843" width="9.7109375" style="2" bestFit="1" customWidth="1"/>
    <col min="3844" max="3844" width="11.42578125" style="2" customWidth="1"/>
    <col min="3845" max="3845" width="11.5703125" style="2" bestFit="1" customWidth="1"/>
    <col min="3846" max="4083" width="9.140625" style="2"/>
    <col min="4084" max="4084" width="6.7109375" style="2" bestFit="1" customWidth="1"/>
    <col min="4085" max="4085" width="74.5703125" style="2" customWidth="1"/>
    <col min="4086" max="4086" width="12.7109375" style="2" bestFit="1" customWidth="1"/>
    <col min="4087" max="4087" width="11.28515625" style="2" customWidth="1"/>
    <col min="4088" max="4088" width="15" style="2" customWidth="1"/>
    <col min="4089" max="4089" width="13.85546875" style="2" customWidth="1"/>
    <col min="4090" max="4090" width="12.7109375" style="2" bestFit="1" customWidth="1"/>
    <col min="4091" max="4091" width="9.7109375" style="2" bestFit="1" customWidth="1"/>
    <col min="4092" max="4092" width="11.140625" style="2" customWidth="1"/>
    <col min="4093" max="4093" width="13.140625" style="2" customWidth="1"/>
    <col min="4094" max="4094" width="12.7109375" style="2" bestFit="1" customWidth="1"/>
    <col min="4095" max="4095" width="11.5703125" style="2" customWidth="1"/>
    <col min="4096" max="4096" width="14.7109375" style="2" customWidth="1"/>
    <col min="4097" max="4097" width="13.7109375" style="2" customWidth="1"/>
    <col min="4098" max="4098" width="12.7109375" style="2" bestFit="1" customWidth="1"/>
    <col min="4099" max="4099" width="9.7109375" style="2" bestFit="1" customWidth="1"/>
    <col min="4100" max="4100" width="11.42578125" style="2" customWidth="1"/>
    <col min="4101" max="4101" width="11.5703125" style="2" bestFit="1" customWidth="1"/>
    <col min="4102" max="4339" width="9.140625" style="2"/>
    <col min="4340" max="4340" width="6.7109375" style="2" bestFit="1" customWidth="1"/>
    <col min="4341" max="4341" width="74.5703125" style="2" customWidth="1"/>
    <col min="4342" max="4342" width="12.7109375" style="2" bestFit="1" customWidth="1"/>
    <col min="4343" max="4343" width="11.28515625" style="2" customWidth="1"/>
    <col min="4344" max="4344" width="15" style="2" customWidth="1"/>
    <col min="4345" max="4345" width="13.85546875" style="2" customWidth="1"/>
    <col min="4346" max="4346" width="12.7109375" style="2" bestFit="1" customWidth="1"/>
    <col min="4347" max="4347" width="9.7109375" style="2" bestFit="1" customWidth="1"/>
    <col min="4348" max="4348" width="11.140625" style="2" customWidth="1"/>
    <col min="4349" max="4349" width="13.140625" style="2" customWidth="1"/>
    <col min="4350" max="4350" width="12.7109375" style="2" bestFit="1" customWidth="1"/>
    <col min="4351" max="4351" width="11.5703125" style="2" customWidth="1"/>
    <col min="4352" max="4352" width="14.7109375" style="2" customWidth="1"/>
    <col min="4353" max="4353" width="13.7109375" style="2" customWidth="1"/>
    <col min="4354" max="4354" width="12.7109375" style="2" bestFit="1" customWidth="1"/>
    <col min="4355" max="4355" width="9.7109375" style="2" bestFit="1" customWidth="1"/>
    <col min="4356" max="4356" width="11.42578125" style="2" customWidth="1"/>
    <col min="4357" max="4357" width="11.5703125" style="2" bestFit="1" customWidth="1"/>
    <col min="4358" max="4595" width="9.140625" style="2"/>
    <col min="4596" max="4596" width="6.7109375" style="2" bestFit="1" customWidth="1"/>
    <col min="4597" max="4597" width="74.5703125" style="2" customWidth="1"/>
    <col min="4598" max="4598" width="12.7109375" style="2" bestFit="1" customWidth="1"/>
    <col min="4599" max="4599" width="11.28515625" style="2" customWidth="1"/>
    <col min="4600" max="4600" width="15" style="2" customWidth="1"/>
    <col min="4601" max="4601" width="13.85546875" style="2" customWidth="1"/>
    <col min="4602" max="4602" width="12.7109375" style="2" bestFit="1" customWidth="1"/>
    <col min="4603" max="4603" width="9.7109375" style="2" bestFit="1" customWidth="1"/>
    <col min="4604" max="4604" width="11.140625" style="2" customWidth="1"/>
    <col min="4605" max="4605" width="13.140625" style="2" customWidth="1"/>
    <col min="4606" max="4606" width="12.7109375" style="2" bestFit="1" customWidth="1"/>
    <col min="4607" max="4607" width="11.5703125" style="2" customWidth="1"/>
    <col min="4608" max="4608" width="14.7109375" style="2" customWidth="1"/>
    <col min="4609" max="4609" width="13.7109375" style="2" customWidth="1"/>
    <col min="4610" max="4610" width="12.7109375" style="2" bestFit="1" customWidth="1"/>
    <col min="4611" max="4611" width="9.7109375" style="2" bestFit="1" customWidth="1"/>
    <col min="4612" max="4612" width="11.42578125" style="2" customWidth="1"/>
    <col min="4613" max="4613" width="11.5703125" style="2" bestFit="1" customWidth="1"/>
    <col min="4614" max="4851" width="9.140625" style="2"/>
    <col min="4852" max="4852" width="6.7109375" style="2" bestFit="1" customWidth="1"/>
    <col min="4853" max="4853" width="74.5703125" style="2" customWidth="1"/>
    <col min="4854" max="4854" width="12.7109375" style="2" bestFit="1" customWidth="1"/>
    <col min="4855" max="4855" width="11.28515625" style="2" customWidth="1"/>
    <col min="4856" max="4856" width="15" style="2" customWidth="1"/>
    <col min="4857" max="4857" width="13.85546875" style="2" customWidth="1"/>
    <col min="4858" max="4858" width="12.7109375" style="2" bestFit="1" customWidth="1"/>
    <col min="4859" max="4859" width="9.7109375" style="2" bestFit="1" customWidth="1"/>
    <col min="4860" max="4860" width="11.140625" style="2" customWidth="1"/>
    <col min="4861" max="4861" width="13.140625" style="2" customWidth="1"/>
    <col min="4862" max="4862" width="12.7109375" style="2" bestFit="1" customWidth="1"/>
    <col min="4863" max="4863" width="11.5703125" style="2" customWidth="1"/>
    <col min="4864" max="4864" width="14.7109375" style="2" customWidth="1"/>
    <col min="4865" max="4865" width="13.7109375" style="2" customWidth="1"/>
    <col min="4866" max="4866" width="12.7109375" style="2" bestFit="1" customWidth="1"/>
    <col min="4867" max="4867" width="9.7109375" style="2" bestFit="1" customWidth="1"/>
    <col min="4868" max="4868" width="11.42578125" style="2" customWidth="1"/>
    <col min="4869" max="4869" width="11.5703125" style="2" bestFit="1" customWidth="1"/>
    <col min="4870" max="5107" width="9.140625" style="2"/>
    <col min="5108" max="5108" width="6.7109375" style="2" bestFit="1" customWidth="1"/>
    <col min="5109" max="5109" width="74.5703125" style="2" customWidth="1"/>
    <col min="5110" max="5110" width="12.7109375" style="2" bestFit="1" customWidth="1"/>
    <col min="5111" max="5111" width="11.28515625" style="2" customWidth="1"/>
    <col min="5112" max="5112" width="15" style="2" customWidth="1"/>
    <col min="5113" max="5113" width="13.85546875" style="2" customWidth="1"/>
    <col min="5114" max="5114" width="12.7109375" style="2" bestFit="1" customWidth="1"/>
    <col min="5115" max="5115" width="9.7109375" style="2" bestFit="1" customWidth="1"/>
    <col min="5116" max="5116" width="11.140625" style="2" customWidth="1"/>
    <col min="5117" max="5117" width="13.140625" style="2" customWidth="1"/>
    <col min="5118" max="5118" width="12.7109375" style="2" bestFit="1" customWidth="1"/>
    <col min="5119" max="5119" width="11.5703125" style="2" customWidth="1"/>
    <col min="5120" max="5120" width="14.7109375" style="2" customWidth="1"/>
    <col min="5121" max="5121" width="13.7109375" style="2" customWidth="1"/>
    <col min="5122" max="5122" width="12.7109375" style="2" bestFit="1" customWidth="1"/>
    <col min="5123" max="5123" width="9.7109375" style="2" bestFit="1" customWidth="1"/>
    <col min="5124" max="5124" width="11.42578125" style="2" customWidth="1"/>
    <col min="5125" max="5125" width="11.5703125" style="2" bestFit="1" customWidth="1"/>
    <col min="5126" max="5363" width="9.140625" style="2"/>
    <col min="5364" max="5364" width="6.7109375" style="2" bestFit="1" customWidth="1"/>
    <col min="5365" max="5365" width="74.5703125" style="2" customWidth="1"/>
    <col min="5366" max="5366" width="12.7109375" style="2" bestFit="1" customWidth="1"/>
    <col min="5367" max="5367" width="11.28515625" style="2" customWidth="1"/>
    <col min="5368" max="5368" width="15" style="2" customWidth="1"/>
    <col min="5369" max="5369" width="13.85546875" style="2" customWidth="1"/>
    <col min="5370" max="5370" width="12.7109375" style="2" bestFit="1" customWidth="1"/>
    <col min="5371" max="5371" width="9.7109375" style="2" bestFit="1" customWidth="1"/>
    <col min="5372" max="5372" width="11.140625" style="2" customWidth="1"/>
    <col min="5373" max="5373" width="13.140625" style="2" customWidth="1"/>
    <col min="5374" max="5374" width="12.7109375" style="2" bestFit="1" customWidth="1"/>
    <col min="5375" max="5375" width="11.5703125" style="2" customWidth="1"/>
    <col min="5376" max="5376" width="14.7109375" style="2" customWidth="1"/>
    <col min="5377" max="5377" width="13.7109375" style="2" customWidth="1"/>
    <col min="5378" max="5378" width="12.7109375" style="2" bestFit="1" customWidth="1"/>
    <col min="5379" max="5379" width="9.7109375" style="2" bestFit="1" customWidth="1"/>
    <col min="5380" max="5380" width="11.42578125" style="2" customWidth="1"/>
    <col min="5381" max="5381" width="11.5703125" style="2" bestFit="1" customWidth="1"/>
    <col min="5382" max="5619" width="9.140625" style="2"/>
    <col min="5620" max="5620" width="6.7109375" style="2" bestFit="1" customWidth="1"/>
    <col min="5621" max="5621" width="74.5703125" style="2" customWidth="1"/>
    <col min="5622" max="5622" width="12.7109375" style="2" bestFit="1" customWidth="1"/>
    <col min="5623" max="5623" width="11.28515625" style="2" customWidth="1"/>
    <col min="5624" max="5624" width="15" style="2" customWidth="1"/>
    <col min="5625" max="5625" width="13.85546875" style="2" customWidth="1"/>
    <col min="5626" max="5626" width="12.7109375" style="2" bestFit="1" customWidth="1"/>
    <col min="5627" max="5627" width="9.7109375" style="2" bestFit="1" customWidth="1"/>
    <col min="5628" max="5628" width="11.140625" style="2" customWidth="1"/>
    <col min="5629" max="5629" width="13.140625" style="2" customWidth="1"/>
    <col min="5630" max="5630" width="12.7109375" style="2" bestFit="1" customWidth="1"/>
    <col min="5631" max="5631" width="11.5703125" style="2" customWidth="1"/>
    <col min="5632" max="5632" width="14.7109375" style="2" customWidth="1"/>
    <col min="5633" max="5633" width="13.7109375" style="2" customWidth="1"/>
    <col min="5634" max="5634" width="12.7109375" style="2" bestFit="1" customWidth="1"/>
    <col min="5635" max="5635" width="9.7109375" style="2" bestFit="1" customWidth="1"/>
    <col min="5636" max="5636" width="11.42578125" style="2" customWidth="1"/>
    <col min="5637" max="5637" width="11.5703125" style="2" bestFit="1" customWidth="1"/>
    <col min="5638" max="5875" width="9.140625" style="2"/>
    <col min="5876" max="5876" width="6.7109375" style="2" bestFit="1" customWidth="1"/>
    <col min="5877" max="5877" width="74.5703125" style="2" customWidth="1"/>
    <col min="5878" max="5878" width="12.7109375" style="2" bestFit="1" customWidth="1"/>
    <col min="5879" max="5879" width="11.28515625" style="2" customWidth="1"/>
    <col min="5880" max="5880" width="15" style="2" customWidth="1"/>
    <col min="5881" max="5881" width="13.85546875" style="2" customWidth="1"/>
    <col min="5882" max="5882" width="12.7109375" style="2" bestFit="1" customWidth="1"/>
    <col min="5883" max="5883" width="9.7109375" style="2" bestFit="1" customWidth="1"/>
    <col min="5884" max="5884" width="11.140625" style="2" customWidth="1"/>
    <col min="5885" max="5885" width="13.140625" style="2" customWidth="1"/>
    <col min="5886" max="5886" width="12.7109375" style="2" bestFit="1" customWidth="1"/>
    <col min="5887" max="5887" width="11.5703125" style="2" customWidth="1"/>
    <col min="5888" max="5888" width="14.7109375" style="2" customWidth="1"/>
    <col min="5889" max="5889" width="13.7109375" style="2" customWidth="1"/>
    <col min="5890" max="5890" width="12.7109375" style="2" bestFit="1" customWidth="1"/>
    <col min="5891" max="5891" width="9.7109375" style="2" bestFit="1" customWidth="1"/>
    <col min="5892" max="5892" width="11.42578125" style="2" customWidth="1"/>
    <col min="5893" max="5893" width="11.5703125" style="2" bestFit="1" customWidth="1"/>
    <col min="5894" max="6131" width="9.140625" style="2"/>
    <col min="6132" max="6132" width="6.7109375" style="2" bestFit="1" customWidth="1"/>
    <col min="6133" max="6133" width="74.5703125" style="2" customWidth="1"/>
    <col min="6134" max="6134" width="12.7109375" style="2" bestFit="1" customWidth="1"/>
    <col min="6135" max="6135" width="11.28515625" style="2" customWidth="1"/>
    <col min="6136" max="6136" width="15" style="2" customWidth="1"/>
    <col min="6137" max="6137" width="13.85546875" style="2" customWidth="1"/>
    <col min="6138" max="6138" width="12.7109375" style="2" bestFit="1" customWidth="1"/>
    <col min="6139" max="6139" width="9.7109375" style="2" bestFit="1" customWidth="1"/>
    <col min="6140" max="6140" width="11.140625" style="2" customWidth="1"/>
    <col min="6141" max="6141" width="13.140625" style="2" customWidth="1"/>
    <col min="6142" max="6142" width="12.7109375" style="2" bestFit="1" customWidth="1"/>
    <col min="6143" max="6143" width="11.5703125" style="2" customWidth="1"/>
    <col min="6144" max="6144" width="14.7109375" style="2" customWidth="1"/>
    <col min="6145" max="6145" width="13.7109375" style="2" customWidth="1"/>
    <col min="6146" max="6146" width="12.7109375" style="2" bestFit="1" customWidth="1"/>
    <col min="6147" max="6147" width="9.7109375" style="2" bestFit="1" customWidth="1"/>
    <col min="6148" max="6148" width="11.42578125" style="2" customWidth="1"/>
    <col min="6149" max="6149" width="11.5703125" style="2" bestFit="1" customWidth="1"/>
    <col min="6150" max="6387" width="9.140625" style="2"/>
    <col min="6388" max="6388" width="6.7109375" style="2" bestFit="1" customWidth="1"/>
    <col min="6389" max="6389" width="74.5703125" style="2" customWidth="1"/>
    <col min="6390" max="6390" width="12.7109375" style="2" bestFit="1" customWidth="1"/>
    <col min="6391" max="6391" width="11.28515625" style="2" customWidth="1"/>
    <col min="6392" max="6392" width="15" style="2" customWidth="1"/>
    <col min="6393" max="6393" width="13.85546875" style="2" customWidth="1"/>
    <col min="6394" max="6394" width="12.7109375" style="2" bestFit="1" customWidth="1"/>
    <col min="6395" max="6395" width="9.7109375" style="2" bestFit="1" customWidth="1"/>
    <col min="6396" max="6396" width="11.140625" style="2" customWidth="1"/>
    <col min="6397" max="6397" width="13.140625" style="2" customWidth="1"/>
    <col min="6398" max="6398" width="12.7109375" style="2" bestFit="1" customWidth="1"/>
    <col min="6399" max="6399" width="11.5703125" style="2" customWidth="1"/>
    <col min="6400" max="6400" width="14.7109375" style="2" customWidth="1"/>
    <col min="6401" max="6401" width="13.7109375" style="2" customWidth="1"/>
    <col min="6402" max="6402" width="12.7109375" style="2" bestFit="1" customWidth="1"/>
    <col min="6403" max="6403" width="9.7109375" style="2" bestFit="1" customWidth="1"/>
    <col min="6404" max="6404" width="11.42578125" style="2" customWidth="1"/>
    <col min="6405" max="6405" width="11.5703125" style="2" bestFit="1" customWidth="1"/>
    <col min="6406" max="6643" width="9.140625" style="2"/>
    <col min="6644" max="6644" width="6.7109375" style="2" bestFit="1" customWidth="1"/>
    <col min="6645" max="6645" width="74.5703125" style="2" customWidth="1"/>
    <col min="6646" max="6646" width="12.7109375" style="2" bestFit="1" customWidth="1"/>
    <col min="6647" max="6647" width="11.28515625" style="2" customWidth="1"/>
    <col min="6648" max="6648" width="15" style="2" customWidth="1"/>
    <col min="6649" max="6649" width="13.85546875" style="2" customWidth="1"/>
    <col min="6650" max="6650" width="12.7109375" style="2" bestFit="1" customWidth="1"/>
    <col min="6651" max="6651" width="9.7109375" style="2" bestFit="1" customWidth="1"/>
    <col min="6652" max="6652" width="11.140625" style="2" customWidth="1"/>
    <col min="6653" max="6653" width="13.140625" style="2" customWidth="1"/>
    <col min="6654" max="6654" width="12.7109375" style="2" bestFit="1" customWidth="1"/>
    <col min="6655" max="6655" width="11.5703125" style="2" customWidth="1"/>
    <col min="6656" max="6656" width="14.7109375" style="2" customWidth="1"/>
    <col min="6657" max="6657" width="13.7109375" style="2" customWidth="1"/>
    <col min="6658" max="6658" width="12.7109375" style="2" bestFit="1" customWidth="1"/>
    <col min="6659" max="6659" width="9.7109375" style="2" bestFit="1" customWidth="1"/>
    <col min="6660" max="6660" width="11.42578125" style="2" customWidth="1"/>
    <col min="6661" max="6661" width="11.5703125" style="2" bestFit="1" customWidth="1"/>
    <col min="6662" max="6899" width="9.140625" style="2"/>
    <col min="6900" max="6900" width="6.7109375" style="2" bestFit="1" customWidth="1"/>
    <col min="6901" max="6901" width="74.5703125" style="2" customWidth="1"/>
    <col min="6902" max="6902" width="12.7109375" style="2" bestFit="1" customWidth="1"/>
    <col min="6903" max="6903" width="11.28515625" style="2" customWidth="1"/>
    <col min="6904" max="6904" width="15" style="2" customWidth="1"/>
    <col min="6905" max="6905" width="13.85546875" style="2" customWidth="1"/>
    <col min="6906" max="6906" width="12.7109375" style="2" bestFit="1" customWidth="1"/>
    <col min="6907" max="6907" width="9.7109375" style="2" bestFit="1" customWidth="1"/>
    <col min="6908" max="6908" width="11.140625" style="2" customWidth="1"/>
    <col min="6909" max="6909" width="13.140625" style="2" customWidth="1"/>
    <col min="6910" max="6910" width="12.7109375" style="2" bestFit="1" customWidth="1"/>
    <col min="6911" max="6911" width="11.5703125" style="2" customWidth="1"/>
    <col min="6912" max="6912" width="14.7109375" style="2" customWidth="1"/>
    <col min="6913" max="6913" width="13.7109375" style="2" customWidth="1"/>
    <col min="6914" max="6914" width="12.7109375" style="2" bestFit="1" customWidth="1"/>
    <col min="6915" max="6915" width="9.7109375" style="2" bestFit="1" customWidth="1"/>
    <col min="6916" max="6916" width="11.42578125" style="2" customWidth="1"/>
    <col min="6917" max="6917" width="11.5703125" style="2" bestFit="1" customWidth="1"/>
    <col min="6918" max="7155" width="9.140625" style="2"/>
    <col min="7156" max="7156" width="6.7109375" style="2" bestFit="1" customWidth="1"/>
    <col min="7157" max="7157" width="74.5703125" style="2" customWidth="1"/>
    <col min="7158" max="7158" width="12.7109375" style="2" bestFit="1" customWidth="1"/>
    <col min="7159" max="7159" width="11.28515625" style="2" customWidth="1"/>
    <col min="7160" max="7160" width="15" style="2" customWidth="1"/>
    <col min="7161" max="7161" width="13.85546875" style="2" customWidth="1"/>
    <col min="7162" max="7162" width="12.7109375" style="2" bestFit="1" customWidth="1"/>
    <col min="7163" max="7163" width="9.7109375" style="2" bestFit="1" customWidth="1"/>
    <col min="7164" max="7164" width="11.140625" style="2" customWidth="1"/>
    <col min="7165" max="7165" width="13.140625" style="2" customWidth="1"/>
    <col min="7166" max="7166" width="12.7109375" style="2" bestFit="1" customWidth="1"/>
    <col min="7167" max="7167" width="11.5703125" style="2" customWidth="1"/>
    <col min="7168" max="7168" width="14.7109375" style="2" customWidth="1"/>
    <col min="7169" max="7169" width="13.7109375" style="2" customWidth="1"/>
    <col min="7170" max="7170" width="12.7109375" style="2" bestFit="1" customWidth="1"/>
    <col min="7171" max="7171" width="9.7109375" style="2" bestFit="1" customWidth="1"/>
    <col min="7172" max="7172" width="11.42578125" style="2" customWidth="1"/>
    <col min="7173" max="7173" width="11.5703125" style="2" bestFit="1" customWidth="1"/>
    <col min="7174" max="7411" width="9.140625" style="2"/>
    <col min="7412" max="7412" width="6.7109375" style="2" bestFit="1" customWidth="1"/>
    <col min="7413" max="7413" width="74.5703125" style="2" customWidth="1"/>
    <col min="7414" max="7414" width="12.7109375" style="2" bestFit="1" customWidth="1"/>
    <col min="7415" max="7415" width="11.28515625" style="2" customWidth="1"/>
    <col min="7416" max="7416" width="15" style="2" customWidth="1"/>
    <col min="7417" max="7417" width="13.85546875" style="2" customWidth="1"/>
    <col min="7418" max="7418" width="12.7109375" style="2" bestFit="1" customWidth="1"/>
    <col min="7419" max="7419" width="9.7109375" style="2" bestFit="1" customWidth="1"/>
    <col min="7420" max="7420" width="11.140625" style="2" customWidth="1"/>
    <col min="7421" max="7421" width="13.140625" style="2" customWidth="1"/>
    <col min="7422" max="7422" width="12.7109375" style="2" bestFit="1" customWidth="1"/>
    <col min="7423" max="7423" width="11.5703125" style="2" customWidth="1"/>
    <col min="7424" max="7424" width="14.7109375" style="2" customWidth="1"/>
    <col min="7425" max="7425" width="13.7109375" style="2" customWidth="1"/>
    <col min="7426" max="7426" width="12.7109375" style="2" bestFit="1" customWidth="1"/>
    <col min="7427" max="7427" width="9.7109375" style="2" bestFit="1" customWidth="1"/>
    <col min="7428" max="7428" width="11.42578125" style="2" customWidth="1"/>
    <col min="7429" max="7429" width="11.5703125" style="2" bestFit="1" customWidth="1"/>
    <col min="7430" max="7667" width="9.140625" style="2"/>
    <col min="7668" max="7668" width="6.7109375" style="2" bestFit="1" customWidth="1"/>
    <col min="7669" max="7669" width="74.5703125" style="2" customWidth="1"/>
    <col min="7670" max="7670" width="12.7109375" style="2" bestFit="1" customWidth="1"/>
    <col min="7671" max="7671" width="11.28515625" style="2" customWidth="1"/>
    <col min="7672" max="7672" width="15" style="2" customWidth="1"/>
    <col min="7673" max="7673" width="13.85546875" style="2" customWidth="1"/>
    <col min="7674" max="7674" width="12.7109375" style="2" bestFit="1" customWidth="1"/>
    <col min="7675" max="7675" width="9.7109375" style="2" bestFit="1" customWidth="1"/>
    <col min="7676" max="7676" width="11.140625" style="2" customWidth="1"/>
    <col min="7677" max="7677" width="13.140625" style="2" customWidth="1"/>
    <col min="7678" max="7678" width="12.7109375" style="2" bestFit="1" customWidth="1"/>
    <col min="7679" max="7679" width="11.5703125" style="2" customWidth="1"/>
    <col min="7680" max="7680" width="14.7109375" style="2" customWidth="1"/>
    <col min="7681" max="7681" width="13.7109375" style="2" customWidth="1"/>
    <col min="7682" max="7682" width="12.7109375" style="2" bestFit="1" customWidth="1"/>
    <col min="7683" max="7683" width="9.7109375" style="2" bestFit="1" customWidth="1"/>
    <col min="7684" max="7684" width="11.42578125" style="2" customWidth="1"/>
    <col min="7685" max="7685" width="11.5703125" style="2" bestFit="1" customWidth="1"/>
    <col min="7686" max="7923" width="9.140625" style="2"/>
    <col min="7924" max="7924" width="6.7109375" style="2" bestFit="1" customWidth="1"/>
    <col min="7925" max="7925" width="74.5703125" style="2" customWidth="1"/>
    <col min="7926" max="7926" width="12.7109375" style="2" bestFit="1" customWidth="1"/>
    <col min="7927" max="7927" width="11.28515625" style="2" customWidth="1"/>
    <col min="7928" max="7928" width="15" style="2" customWidth="1"/>
    <col min="7929" max="7929" width="13.85546875" style="2" customWidth="1"/>
    <col min="7930" max="7930" width="12.7109375" style="2" bestFit="1" customWidth="1"/>
    <col min="7931" max="7931" width="9.7109375" style="2" bestFit="1" customWidth="1"/>
    <col min="7932" max="7932" width="11.140625" style="2" customWidth="1"/>
    <col min="7933" max="7933" width="13.140625" style="2" customWidth="1"/>
    <col min="7934" max="7934" width="12.7109375" style="2" bestFit="1" customWidth="1"/>
    <col min="7935" max="7935" width="11.5703125" style="2" customWidth="1"/>
    <col min="7936" max="7936" width="14.7109375" style="2" customWidth="1"/>
    <col min="7937" max="7937" width="13.7109375" style="2" customWidth="1"/>
    <col min="7938" max="7938" width="12.7109375" style="2" bestFit="1" customWidth="1"/>
    <col min="7939" max="7939" width="9.7109375" style="2" bestFit="1" customWidth="1"/>
    <col min="7940" max="7940" width="11.42578125" style="2" customWidth="1"/>
    <col min="7941" max="7941" width="11.5703125" style="2" bestFit="1" customWidth="1"/>
    <col min="7942" max="8179" width="9.140625" style="2"/>
    <col min="8180" max="8180" width="6.7109375" style="2" bestFit="1" customWidth="1"/>
    <col min="8181" max="8181" width="74.5703125" style="2" customWidth="1"/>
    <col min="8182" max="8182" width="12.7109375" style="2" bestFit="1" customWidth="1"/>
    <col min="8183" max="8183" width="11.28515625" style="2" customWidth="1"/>
    <col min="8184" max="8184" width="15" style="2" customWidth="1"/>
    <col min="8185" max="8185" width="13.85546875" style="2" customWidth="1"/>
    <col min="8186" max="8186" width="12.7109375" style="2" bestFit="1" customWidth="1"/>
    <col min="8187" max="8187" width="9.7109375" style="2" bestFit="1" customWidth="1"/>
    <col min="8188" max="8188" width="11.140625" style="2" customWidth="1"/>
    <col min="8189" max="8189" width="13.140625" style="2" customWidth="1"/>
    <col min="8190" max="8190" width="12.7109375" style="2" bestFit="1" customWidth="1"/>
    <col min="8191" max="8191" width="11.5703125" style="2" customWidth="1"/>
    <col min="8192" max="8192" width="14.7109375" style="2" customWidth="1"/>
    <col min="8193" max="8193" width="13.7109375" style="2" customWidth="1"/>
    <col min="8194" max="8194" width="12.7109375" style="2" bestFit="1" customWidth="1"/>
    <col min="8195" max="8195" width="9.7109375" style="2" bestFit="1" customWidth="1"/>
    <col min="8196" max="8196" width="11.42578125" style="2" customWidth="1"/>
    <col min="8197" max="8197" width="11.5703125" style="2" bestFit="1" customWidth="1"/>
    <col min="8198" max="8435" width="9.140625" style="2"/>
    <col min="8436" max="8436" width="6.7109375" style="2" bestFit="1" customWidth="1"/>
    <col min="8437" max="8437" width="74.5703125" style="2" customWidth="1"/>
    <col min="8438" max="8438" width="12.7109375" style="2" bestFit="1" customWidth="1"/>
    <col min="8439" max="8439" width="11.28515625" style="2" customWidth="1"/>
    <col min="8440" max="8440" width="15" style="2" customWidth="1"/>
    <col min="8441" max="8441" width="13.85546875" style="2" customWidth="1"/>
    <col min="8442" max="8442" width="12.7109375" style="2" bestFit="1" customWidth="1"/>
    <col min="8443" max="8443" width="9.7109375" style="2" bestFit="1" customWidth="1"/>
    <col min="8444" max="8444" width="11.140625" style="2" customWidth="1"/>
    <col min="8445" max="8445" width="13.140625" style="2" customWidth="1"/>
    <col min="8446" max="8446" width="12.7109375" style="2" bestFit="1" customWidth="1"/>
    <col min="8447" max="8447" width="11.5703125" style="2" customWidth="1"/>
    <col min="8448" max="8448" width="14.7109375" style="2" customWidth="1"/>
    <col min="8449" max="8449" width="13.7109375" style="2" customWidth="1"/>
    <col min="8450" max="8450" width="12.7109375" style="2" bestFit="1" customWidth="1"/>
    <col min="8451" max="8451" width="9.7109375" style="2" bestFit="1" customWidth="1"/>
    <col min="8452" max="8452" width="11.42578125" style="2" customWidth="1"/>
    <col min="8453" max="8453" width="11.5703125" style="2" bestFit="1" customWidth="1"/>
    <col min="8454" max="8691" width="9.140625" style="2"/>
    <col min="8692" max="8692" width="6.7109375" style="2" bestFit="1" customWidth="1"/>
    <col min="8693" max="8693" width="74.5703125" style="2" customWidth="1"/>
    <col min="8694" max="8694" width="12.7109375" style="2" bestFit="1" customWidth="1"/>
    <col min="8695" max="8695" width="11.28515625" style="2" customWidth="1"/>
    <col min="8696" max="8696" width="15" style="2" customWidth="1"/>
    <col min="8697" max="8697" width="13.85546875" style="2" customWidth="1"/>
    <col min="8698" max="8698" width="12.7109375" style="2" bestFit="1" customWidth="1"/>
    <col min="8699" max="8699" width="9.7109375" style="2" bestFit="1" customWidth="1"/>
    <col min="8700" max="8700" width="11.140625" style="2" customWidth="1"/>
    <col min="8701" max="8701" width="13.140625" style="2" customWidth="1"/>
    <col min="8702" max="8702" width="12.7109375" style="2" bestFit="1" customWidth="1"/>
    <col min="8703" max="8703" width="11.5703125" style="2" customWidth="1"/>
    <col min="8704" max="8704" width="14.7109375" style="2" customWidth="1"/>
    <col min="8705" max="8705" width="13.7109375" style="2" customWidth="1"/>
    <col min="8706" max="8706" width="12.7109375" style="2" bestFit="1" customWidth="1"/>
    <col min="8707" max="8707" width="9.7109375" style="2" bestFit="1" customWidth="1"/>
    <col min="8708" max="8708" width="11.42578125" style="2" customWidth="1"/>
    <col min="8709" max="8709" width="11.5703125" style="2" bestFit="1" customWidth="1"/>
    <col min="8710" max="8947" width="9.140625" style="2"/>
    <col min="8948" max="8948" width="6.7109375" style="2" bestFit="1" customWidth="1"/>
    <col min="8949" max="8949" width="74.5703125" style="2" customWidth="1"/>
    <col min="8950" max="8950" width="12.7109375" style="2" bestFit="1" customWidth="1"/>
    <col min="8951" max="8951" width="11.28515625" style="2" customWidth="1"/>
    <col min="8952" max="8952" width="15" style="2" customWidth="1"/>
    <col min="8953" max="8953" width="13.85546875" style="2" customWidth="1"/>
    <col min="8954" max="8954" width="12.7109375" style="2" bestFit="1" customWidth="1"/>
    <col min="8955" max="8955" width="9.7109375" style="2" bestFit="1" customWidth="1"/>
    <col min="8956" max="8956" width="11.140625" style="2" customWidth="1"/>
    <col min="8957" max="8957" width="13.140625" style="2" customWidth="1"/>
    <col min="8958" max="8958" width="12.7109375" style="2" bestFit="1" customWidth="1"/>
    <col min="8959" max="8959" width="11.5703125" style="2" customWidth="1"/>
    <col min="8960" max="8960" width="14.7109375" style="2" customWidth="1"/>
    <col min="8961" max="8961" width="13.7109375" style="2" customWidth="1"/>
    <col min="8962" max="8962" width="12.7109375" style="2" bestFit="1" customWidth="1"/>
    <col min="8963" max="8963" width="9.7109375" style="2" bestFit="1" customWidth="1"/>
    <col min="8964" max="8964" width="11.42578125" style="2" customWidth="1"/>
    <col min="8965" max="8965" width="11.5703125" style="2" bestFit="1" customWidth="1"/>
    <col min="8966" max="9203" width="9.140625" style="2"/>
    <col min="9204" max="9204" width="6.7109375" style="2" bestFit="1" customWidth="1"/>
    <col min="9205" max="9205" width="74.5703125" style="2" customWidth="1"/>
    <col min="9206" max="9206" width="12.7109375" style="2" bestFit="1" customWidth="1"/>
    <col min="9207" max="9207" width="11.28515625" style="2" customWidth="1"/>
    <col min="9208" max="9208" width="15" style="2" customWidth="1"/>
    <col min="9209" max="9209" width="13.85546875" style="2" customWidth="1"/>
    <col min="9210" max="9210" width="12.7109375" style="2" bestFit="1" customWidth="1"/>
    <col min="9211" max="9211" width="9.7109375" style="2" bestFit="1" customWidth="1"/>
    <col min="9212" max="9212" width="11.140625" style="2" customWidth="1"/>
    <col min="9213" max="9213" width="13.140625" style="2" customWidth="1"/>
    <col min="9214" max="9214" width="12.7109375" style="2" bestFit="1" customWidth="1"/>
    <col min="9215" max="9215" width="11.5703125" style="2" customWidth="1"/>
    <col min="9216" max="9216" width="14.7109375" style="2" customWidth="1"/>
    <col min="9217" max="9217" width="13.7109375" style="2" customWidth="1"/>
    <col min="9218" max="9218" width="12.7109375" style="2" bestFit="1" customWidth="1"/>
    <col min="9219" max="9219" width="9.7109375" style="2" bestFit="1" customWidth="1"/>
    <col min="9220" max="9220" width="11.42578125" style="2" customWidth="1"/>
    <col min="9221" max="9221" width="11.5703125" style="2" bestFit="1" customWidth="1"/>
    <col min="9222" max="9459" width="9.140625" style="2"/>
    <col min="9460" max="9460" width="6.7109375" style="2" bestFit="1" customWidth="1"/>
    <col min="9461" max="9461" width="74.5703125" style="2" customWidth="1"/>
    <col min="9462" max="9462" width="12.7109375" style="2" bestFit="1" customWidth="1"/>
    <col min="9463" max="9463" width="11.28515625" style="2" customWidth="1"/>
    <col min="9464" max="9464" width="15" style="2" customWidth="1"/>
    <col min="9465" max="9465" width="13.85546875" style="2" customWidth="1"/>
    <col min="9466" max="9466" width="12.7109375" style="2" bestFit="1" customWidth="1"/>
    <col min="9467" max="9467" width="9.7109375" style="2" bestFit="1" customWidth="1"/>
    <col min="9468" max="9468" width="11.140625" style="2" customWidth="1"/>
    <col min="9469" max="9469" width="13.140625" style="2" customWidth="1"/>
    <col min="9470" max="9470" width="12.7109375" style="2" bestFit="1" customWidth="1"/>
    <col min="9471" max="9471" width="11.5703125" style="2" customWidth="1"/>
    <col min="9472" max="9472" width="14.7109375" style="2" customWidth="1"/>
    <col min="9473" max="9473" width="13.7109375" style="2" customWidth="1"/>
    <col min="9474" max="9474" width="12.7109375" style="2" bestFit="1" customWidth="1"/>
    <col min="9475" max="9475" width="9.7109375" style="2" bestFit="1" customWidth="1"/>
    <col min="9476" max="9476" width="11.42578125" style="2" customWidth="1"/>
    <col min="9477" max="9477" width="11.5703125" style="2" bestFit="1" customWidth="1"/>
    <col min="9478" max="9715" width="9.140625" style="2"/>
    <col min="9716" max="9716" width="6.7109375" style="2" bestFit="1" customWidth="1"/>
    <col min="9717" max="9717" width="74.5703125" style="2" customWidth="1"/>
    <col min="9718" max="9718" width="12.7109375" style="2" bestFit="1" customWidth="1"/>
    <col min="9719" max="9719" width="11.28515625" style="2" customWidth="1"/>
    <col min="9720" max="9720" width="15" style="2" customWidth="1"/>
    <col min="9721" max="9721" width="13.85546875" style="2" customWidth="1"/>
    <col min="9722" max="9722" width="12.7109375" style="2" bestFit="1" customWidth="1"/>
    <col min="9723" max="9723" width="9.7109375" style="2" bestFit="1" customWidth="1"/>
    <col min="9724" max="9724" width="11.140625" style="2" customWidth="1"/>
    <col min="9725" max="9725" width="13.140625" style="2" customWidth="1"/>
    <col min="9726" max="9726" width="12.7109375" style="2" bestFit="1" customWidth="1"/>
    <col min="9727" max="9727" width="11.5703125" style="2" customWidth="1"/>
    <col min="9728" max="9728" width="14.7109375" style="2" customWidth="1"/>
    <col min="9729" max="9729" width="13.7109375" style="2" customWidth="1"/>
    <col min="9730" max="9730" width="12.7109375" style="2" bestFit="1" customWidth="1"/>
    <col min="9731" max="9731" width="9.7109375" style="2" bestFit="1" customWidth="1"/>
    <col min="9732" max="9732" width="11.42578125" style="2" customWidth="1"/>
    <col min="9733" max="9733" width="11.5703125" style="2" bestFit="1" customWidth="1"/>
    <col min="9734" max="9971" width="9.140625" style="2"/>
    <col min="9972" max="9972" width="6.7109375" style="2" bestFit="1" customWidth="1"/>
    <col min="9973" max="9973" width="74.5703125" style="2" customWidth="1"/>
    <col min="9974" max="9974" width="12.7109375" style="2" bestFit="1" customWidth="1"/>
    <col min="9975" max="9975" width="11.28515625" style="2" customWidth="1"/>
    <col min="9976" max="9976" width="15" style="2" customWidth="1"/>
    <col min="9977" max="9977" width="13.85546875" style="2" customWidth="1"/>
    <col min="9978" max="9978" width="12.7109375" style="2" bestFit="1" customWidth="1"/>
    <col min="9979" max="9979" width="9.7109375" style="2" bestFit="1" customWidth="1"/>
    <col min="9980" max="9980" width="11.140625" style="2" customWidth="1"/>
    <col min="9981" max="9981" width="13.140625" style="2" customWidth="1"/>
    <col min="9982" max="9982" width="12.7109375" style="2" bestFit="1" customWidth="1"/>
    <col min="9983" max="9983" width="11.5703125" style="2" customWidth="1"/>
    <col min="9984" max="9984" width="14.7109375" style="2" customWidth="1"/>
    <col min="9985" max="9985" width="13.7109375" style="2" customWidth="1"/>
    <col min="9986" max="9986" width="12.7109375" style="2" bestFit="1" customWidth="1"/>
    <col min="9987" max="9987" width="9.7109375" style="2" bestFit="1" customWidth="1"/>
    <col min="9988" max="9988" width="11.42578125" style="2" customWidth="1"/>
    <col min="9989" max="9989" width="11.5703125" style="2" bestFit="1" customWidth="1"/>
    <col min="9990" max="10227" width="9.140625" style="2"/>
    <col min="10228" max="10228" width="6.7109375" style="2" bestFit="1" customWidth="1"/>
    <col min="10229" max="10229" width="74.5703125" style="2" customWidth="1"/>
    <col min="10230" max="10230" width="12.7109375" style="2" bestFit="1" customWidth="1"/>
    <col min="10231" max="10231" width="11.28515625" style="2" customWidth="1"/>
    <col min="10232" max="10232" width="15" style="2" customWidth="1"/>
    <col min="10233" max="10233" width="13.85546875" style="2" customWidth="1"/>
    <col min="10234" max="10234" width="12.7109375" style="2" bestFit="1" customWidth="1"/>
    <col min="10235" max="10235" width="9.7109375" style="2" bestFit="1" customWidth="1"/>
    <col min="10236" max="10236" width="11.140625" style="2" customWidth="1"/>
    <col min="10237" max="10237" width="13.140625" style="2" customWidth="1"/>
    <col min="10238" max="10238" width="12.7109375" style="2" bestFit="1" customWidth="1"/>
    <col min="10239" max="10239" width="11.5703125" style="2" customWidth="1"/>
    <col min="10240" max="10240" width="14.7109375" style="2" customWidth="1"/>
    <col min="10241" max="10241" width="13.7109375" style="2" customWidth="1"/>
    <col min="10242" max="10242" width="12.7109375" style="2" bestFit="1" customWidth="1"/>
    <col min="10243" max="10243" width="9.7109375" style="2" bestFit="1" customWidth="1"/>
    <col min="10244" max="10244" width="11.42578125" style="2" customWidth="1"/>
    <col min="10245" max="10245" width="11.5703125" style="2" bestFit="1" customWidth="1"/>
    <col min="10246" max="10483" width="9.140625" style="2"/>
    <col min="10484" max="10484" width="6.7109375" style="2" bestFit="1" customWidth="1"/>
    <col min="10485" max="10485" width="74.5703125" style="2" customWidth="1"/>
    <col min="10486" max="10486" width="12.7109375" style="2" bestFit="1" customWidth="1"/>
    <col min="10487" max="10487" width="11.28515625" style="2" customWidth="1"/>
    <col min="10488" max="10488" width="15" style="2" customWidth="1"/>
    <col min="10489" max="10489" width="13.85546875" style="2" customWidth="1"/>
    <col min="10490" max="10490" width="12.7109375" style="2" bestFit="1" customWidth="1"/>
    <col min="10491" max="10491" width="9.7109375" style="2" bestFit="1" customWidth="1"/>
    <col min="10492" max="10492" width="11.140625" style="2" customWidth="1"/>
    <col min="10493" max="10493" width="13.140625" style="2" customWidth="1"/>
    <col min="10494" max="10494" width="12.7109375" style="2" bestFit="1" customWidth="1"/>
    <col min="10495" max="10495" width="11.5703125" style="2" customWidth="1"/>
    <col min="10496" max="10496" width="14.7109375" style="2" customWidth="1"/>
    <col min="10497" max="10497" width="13.7109375" style="2" customWidth="1"/>
    <col min="10498" max="10498" width="12.7109375" style="2" bestFit="1" customWidth="1"/>
    <col min="10499" max="10499" width="9.7109375" style="2" bestFit="1" customWidth="1"/>
    <col min="10500" max="10500" width="11.42578125" style="2" customWidth="1"/>
    <col min="10501" max="10501" width="11.5703125" style="2" bestFit="1" customWidth="1"/>
    <col min="10502" max="10739" width="9.140625" style="2"/>
    <col min="10740" max="10740" width="6.7109375" style="2" bestFit="1" customWidth="1"/>
    <col min="10741" max="10741" width="74.5703125" style="2" customWidth="1"/>
    <col min="10742" max="10742" width="12.7109375" style="2" bestFit="1" customWidth="1"/>
    <col min="10743" max="10743" width="11.28515625" style="2" customWidth="1"/>
    <col min="10744" max="10744" width="15" style="2" customWidth="1"/>
    <col min="10745" max="10745" width="13.85546875" style="2" customWidth="1"/>
    <col min="10746" max="10746" width="12.7109375" style="2" bestFit="1" customWidth="1"/>
    <col min="10747" max="10747" width="9.7109375" style="2" bestFit="1" customWidth="1"/>
    <col min="10748" max="10748" width="11.140625" style="2" customWidth="1"/>
    <col min="10749" max="10749" width="13.140625" style="2" customWidth="1"/>
    <col min="10750" max="10750" width="12.7109375" style="2" bestFit="1" customWidth="1"/>
    <col min="10751" max="10751" width="11.5703125" style="2" customWidth="1"/>
    <col min="10752" max="10752" width="14.7109375" style="2" customWidth="1"/>
    <col min="10753" max="10753" width="13.7109375" style="2" customWidth="1"/>
    <col min="10754" max="10754" width="12.7109375" style="2" bestFit="1" customWidth="1"/>
    <col min="10755" max="10755" width="9.7109375" style="2" bestFit="1" customWidth="1"/>
    <col min="10756" max="10756" width="11.42578125" style="2" customWidth="1"/>
    <col min="10757" max="10757" width="11.5703125" style="2" bestFit="1" customWidth="1"/>
    <col min="10758" max="10995" width="9.140625" style="2"/>
    <col min="10996" max="10996" width="6.7109375" style="2" bestFit="1" customWidth="1"/>
    <col min="10997" max="10997" width="74.5703125" style="2" customWidth="1"/>
    <col min="10998" max="10998" width="12.7109375" style="2" bestFit="1" customWidth="1"/>
    <col min="10999" max="10999" width="11.28515625" style="2" customWidth="1"/>
    <col min="11000" max="11000" width="15" style="2" customWidth="1"/>
    <col min="11001" max="11001" width="13.85546875" style="2" customWidth="1"/>
    <col min="11002" max="11002" width="12.7109375" style="2" bestFit="1" customWidth="1"/>
    <col min="11003" max="11003" width="9.7109375" style="2" bestFit="1" customWidth="1"/>
    <col min="11004" max="11004" width="11.140625" style="2" customWidth="1"/>
    <col min="11005" max="11005" width="13.140625" style="2" customWidth="1"/>
    <col min="11006" max="11006" width="12.7109375" style="2" bestFit="1" customWidth="1"/>
    <col min="11007" max="11007" width="11.5703125" style="2" customWidth="1"/>
    <col min="11008" max="11008" width="14.7109375" style="2" customWidth="1"/>
    <col min="11009" max="11009" width="13.7109375" style="2" customWidth="1"/>
    <col min="11010" max="11010" width="12.7109375" style="2" bestFit="1" customWidth="1"/>
    <col min="11011" max="11011" width="9.7109375" style="2" bestFit="1" customWidth="1"/>
    <col min="11012" max="11012" width="11.42578125" style="2" customWidth="1"/>
    <col min="11013" max="11013" width="11.5703125" style="2" bestFit="1" customWidth="1"/>
    <col min="11014" max="11251" width="9.140625" style="2"/>
    <col min="11252" max="11252" width="6.7109375" style="2" bestFit="1" customWidth="1"/>
    <col min="11253" max="11253" width="74.5703125" style="2" customWidth="1"/>
    <col min="11254" max="11254" width="12.7109375" style="2" bestFit="1" customWidth="1"/>
    <col min="11255" max="11255" width="11.28515625" style="2" customWidth="1"/>
    <col min="11256" max="11256" width="15" style="2" customWidth="1"/>
    <col min="11257" max="11257" width="13.85546875" style="2" customWidth="1"/>
    <col min="11258" max="11258" width="12.7109375" style="2" bestFit="1" customWidth="1"/>
    <col min="11259" max="11259" width="9.7109375" style="2" bestFit="1" customWidth="1"/>
    <col min="11260" max="11260" width="11.140625" style="2" customWidth="1"/>
    <col min="11261" max="11261" width="13.140625" style="2" customWidth="1"/>
    <col min="11262" max="11262" width="12.7109375" style="2" bestFit="1" customWidth="1"/>
    <col min="11263" max="11263" width="11.5703125" style="2" customWidth="1"/>
    <col min="11264" max="11264" width="14.7109375" style="2" customWidth="1"/>
    <col min="11265" max="11265" width="13.7109375" style="2" customWidth="1"/>
    <col min="11266" max="11266" width="12.7109375" style="2" bestFit="1" customWidth="1"/>
    <col min="11267" max="11267" width="9.7109375" style="2" bestFit="1" customWidth="1"/>
    <col min="11268" max="11268" width="11.42578125" style="2" customWidth="1"/>
    <col min="11269" max="11269" width="11.5703125" style="2" bestFit="1" customWidth="1"/>
    <col min="11270" max="11507" width="9.140625" style="2"/>
    <col min="11508" max="11508" width="6.7109375" style="2" bestFit="1" customWidth="1"/>
    <col min="11509" max="11509" width="74.5703125" style="2" customWidth="1"/>
    <col min="11510" max="11510" width="12.7109375" style="2" bestFit="1" customWidth="1"/>
    <col min="11511" max="11511" width="11.28515625" style="2" customWidth="1"/>
    <col min="11512" max="11512" width="15" style="2" customWidth="1"/>
    <col min="11513" max="11513" width="13.85546875" style="2" customWidth="1"/>
    <col min="11514" max="11514" width="12.7109375" style="2" bestFit="1" customWidth="1"/>
    <col min="11515" max="11515" width="9.7109375" style="2" bestFit="1" customWidth="1"/>
    <col min="11516" max="11516" width="11.140625" style="2" customWidth="1"/>
    <col min="11517" max="11517" width="13.140625" style="2" customWidth="1"/>
    <col min="11518" max="11518" width="12.7109375" style="2" bestFit="1" customWidth="1"/>
    <col min="11519" max="11519" width="11.5703125" style="2" customWidth="1"/>
    <col min="11520" max="11520" width="14.7109375" style="2" customWidth="1"/>
    <col min="11521" max="11521" width="13.7109375" style="2" customWidth="1"/>
    <col min="11522" max="11522" width="12.7109375" style="2" bestFit="1" customWidth="1"/>
    <col min="11523" max="11523" width="9.7109375" style="2" bestFit="1" customWidth="1"/>
    <col min="11524" max="11524" width="11.42578125" style="2" customWidth="1"/>
    <col min="11525" max="11525" width="11.5703125" style="2" bestFit="1" customWidth="1"/>
    <col min="11526" max="11763" width="9.140625" style="2"/>
    <col min="11764" max="11764" width="6.7109375" style="2" bestFit="1" customWidth="1"/>
    <col min="11765" max="11765" width="74.5703125" style="2" customWidth="1"/>
    <col min="11766" max="11766" width="12.7109375" style="2" bestFit="1" customWidth="1"/>
    <col min="11767" max="11767" width="11.28515625" style="2" customWidth="1"/>
    <col min="11768" max="11768" width="15" style="2" customWidth="1"/>
    <col min="11769" max="11769" width="13.85546875" style="2" customWidth="1"/>
    <col min="11770" max="11770" width="12.7109375" style="2" bestFit="1" customWidth="1"/>
    <col min="11771" max="11771" width="9.7109375" style="2" bestFit="1" customWidth="1"/>
    <col min="11772" max="11772" width="11.140625" style="2" customWidth="1"/>
    <col min="11773" max="11773" width="13.140625" style="2" customWidth="1"/>
    <col min="11774" max="11774" width="12.7109375" style="2" bestFit="1" customWidth="1"/>
    <col min="11775" max="11775" width="11.5703125" style="2" customWidth="1"/>
    <col min="11776" max="11776" width="14.7109375" style="2" customWidth="1"/>
    <col min="11777" max="11777" width="13.7109375" style="2" customWidth="1"/>
    <col min="11778" max="11778" width="12.7109375" style="2" bestFit="1" customWidth="1"/>
    <col min="11779" max="11779" width="9.7109375" style="2" bestFit="1" customWidth="1"/>
    <col min="11780" max="11780" width="11.42578125" style="2" customWidth="1"/>
    <col min="11781" max="11781" width="11.5703125" style="2" bestFit="1" customWidth="1"/>
    <col min="11782" max="12019" width="9.140625" style="2"/>
    <col min="12020" max="12020" width="6.7109375" style="2" bestFit="1" customWidth="1"/>
    <col min="12021" max="12021" width="74.5703125" style="2" customWidth="1"/>
    <col min="12022" max="12022" width="12.7109375" style="2" bestFit="1" customWidth="1"/>
    <col min="12023" max="12023" width="11.28515625" style="2" customWidth="1"/>
    <col min="12024" max="12024" width="15" style="2" customWidth="1"/>
    <col min="12025" max="12025" width="13.85546875" style="2" customWidth="1"/>
    <col min="12026" max="12026" width="12.7109375" style="2" bestFit="1" customWidth="1"/>
    <col min="12027" max="12027" width="9.7109375" style="2" bestFit="1" customWidth="1"/>
    <col min="12028" max="12028" width="11.140625" style="2" customWidth="1"/>
    <col min="12029" max="12029" width="13.140625" style="2" customWidth="1"/>
    <col min="12030" max="12030" width="12.7109375" style="2" bestFit="1" customWidth="1"/>
    <col min="12031" max="12031" width="11.5703125" style="2" customWidth="1"/>
    <col min="12032" max="12032" width="14.7109375" style="2" customWidth="1"/>
    <col min="12033" max="12033" width="13.7109375" style="2" customWidth="1"/>
    <col min="12034" max="12034" width="12.7109375" style="2" bestFit="1" customWidth="1"/>
    <col min="12035" max="12035" width="9.7109375" style="2" bestFit="1" customWidth="1"/>
    <col min="12036" max="12036" width="11.42578125" style="2" customWidth="1"/>
    <col min="12037" max="12037" width="11.5703125" style="2" bestFit="1" customWidth="1"/>
    <col min="12038" max="12275" width="9.140625" style="2"/>
    <col min="12276" max="12276" width="6.7109375" style="2" bestFit="1" customWidth="1"/>
    <col min="12277" max="12277" width="74.5703125" style="2" customWidth="1"/>
    <col min="12278" max="12278" width="12.7109375" style="2" bestFit="1" customWidth="1"/>
    <col min="12279" max="12279" width="11.28515625" style="2" customWidth="1"/>
    <col min="12280" max="12280" width="15" style="2" customWidth="1"/>
    <col min="12281" max="12281" width="13.85546875" style="2" customWidth="1"/>
    <col min="12282" max="12282" width="12.7109375" style="2" bestFit="1" customWidth="1"/>
    <col min="12283" max="12283" width="9.7109375" style="2" bestFit="1" customWidth="1"/>
    <col min="12284" max="12284" width="11.140625" style="2" customWidth="1"/>
    <col min="12285" max="12285" width="13.140625" style="2" customWidth="1"/>
    <col min="12286" max="12286" width="12.7109375" style="2" bestFit="1" customWidth="1"/>
    <col min="12287" max="12287" width="11.5703125" style="2" customWidth="1"/>
    <col min="12288" max="12288" width="14.7109375" style="2" customWidth="1"/>
    <col min="12289" max="12289" width="13.7109375" style="2" customWidth="1"/>
    <col min="12290" max="12290" width="12.7109375" style="2" bestFit="1" customWidth="1"/>
    <col min="12291" max="12291" width="9.7109375" style="2" bestFit="1" customWidth="1"/>
    <col min="12292" max="12292" width="11.42578125" style="2" customWidth="1"/>
    <col min="12293" max="12293" width="11.5703125" style="2" bestFit="1" customWidth="1"/>
    <col min="12294" max="12531" width="9.140625" style="2"/>
    <col min="12532" max="12532" width="6.7109375" style="2" bestFit="1" customWidth="1"/>
    <col min="12533" max="12533" width="74.5703125" style="2" customWidth="1"/>
    <col min="12534" max="12534" width="12.7109375" style="2" bestFit="1" customWidth="1"/>
    <col min="12535" max="12535" width="11.28515625" style="2" customWidth="1"/>
    <col min="12536" max="12536" width="15" style="2" customWidth="1"/>
    <col min="12537" max="12537" width="13.85546875" style="2" customWidth="1"/>
    <col min="12538" max="12538" width="12.7109375" style="2" bestFit="1" customWidth="1"/>
    <col min="12539" max="12539" width="9.7109375" style="2" bestFit="1" customWidth="1"/>
    <col min="12540" max="12540" width="11.140625" style="2" customWidth="1"/>
    <col min="12541" max="12541" width="13.140625" style="2" customWidth="1"/>
    <col min="12542" max="12542" width="12.7109375" style="2" bestFit="1" customWidth="1"/>
    <col min="12543" max="12543" width="11.5703125" style="2" customWidth="1"/>
    <col min="12544" max="12544" width="14.7109375" style="2" customWidth="1"/>
    <col min="12545" max="12545" width="13.7109375" style="2" customWidth="1"/>
    <col min="12546" max="12546" width="12.7109375" style="2" bestFit="1" customWidth="1"/>
    <col min="12547" max="12547" width="9.7109375" style="2" bestFit="1" customWidth="1"/>
    <col min="12548" max="12548" width="11.42578125" style="2" customWidth="1"/>
    <col min="12549" max="12549" width="11.5703125" style="2" bestFit="1" customWidth="1"/>
    <col min="12550" max="12787" width="9.140625" style="2"/>
    <col min="12788" max="12788" width="6.7109375" style="2" bestFit="1" customWidth="1"/>
    <col min="12789" max="12789" width="74.5703125" style="2" customWidth="1"/>
    <col min="12790" max="12790" width="12.7109375" style="2" bestFit="1" customWidth="1"/>
    <col min="12791" max="12791" width="11.28515625" style="2" customWidth="1"/>
    <col min="12792" max="12792" width="15" style="2" customWidth="1"/>
    <col min="12793" max="12793" width="13.85546875" style="2" customWidth="1"/>
    <col min="12794" max="12794" width="12.7109375" style="2" bestFit="1" customWidth="1"/>
    <col min="12795" max="12795" width="9.7109375" style="2" bestFit="1" customWidth="1"/>
    <col min="12796" max="12796" width="11.140625" style="2" customWidth="1"/>
    <col min="12797" max="12797" width="13.140625" style="2" customWidth="1"/>
    <col min="12798" max="12798" width="12.7109375" style="2" bestFit="1" customWidth="1"/>
    <col min="12799" max="12799" width="11.5703125" style="2" customWidth="1"/>
    <col min="12800" max="12800" width="14.7109375" style="2" customWidth="1"/>
    <col min="12801" max="12801" width="13.7109375" style="2" customWidth="1"/>
    <col min="12802" max="12802" width="12.7109375" style="2" bestFit="1" customWidth="1"/>
    <col min="12803" max="12803" width="9.7109375" style="2" bestFit="1" customWidth="1"/>
    <col min="12804" max="12804" width="11.42578125" style="2" customWidth="1"/>
    <col min="12805" max="12805" width="11.5703125" style="2" bestFit="1" customWidth="1"/>
    <col min="12806" max="13043" width="9.140625" style="2"/>
    <col min="13044" max="13044" width="6.7109375" style="2" bestFit="1" customWidth="1"/>
    <col min="13045" max="13045" width="74.5703125" style="2" customWidth="1"/>
    <col min="13046" max="13046" width="12.7109375" style="2" bestFit="1" customWidth="1"/>
    <col min="13047" max="13047" width="11.28515625" style="2" customWidth="1"/>
    <col min="13048" max="13048" width="15" style="2" customWidth="1"/>
    <col min="13049" max="13049" width="13.85546875" style="2" customWidth="1"/>
    <col min="13050" max="13050" width="12.7109375" style="2" bestFit="1" customWidth="1"/>
    <col min="13051" max="13051" width="9.7109375" style="2" bestFit="1" customWidth="1"/>
    <col min="13052" max="13052" width="11.140625" style="2" customWidth="1"/>
    <col min="13053" max="13053" width="13.140625" style="2" customWidth="1"/>
    <col min="13054" max="13054" width="12.7109375" style="2" bestFit="1" customWidth="1"/>
    <col min="13055" max="13055" width="11.5703125" style="2" customWidth="1"/>
    <col min="13056" max="13056" width="14.7109375" style="2" customWidth="1"/>
    <col min="13057" max="13057" width="13.7109375" style="2" customWidth="1"/>
    <col min="13058" max="13058" width="12.7109375" style="2" bestFit="1" customWidth="1"/>
    <col min="13059" max="13059" width="9.7109375" style="2" bestFit="1" customWidth="1"/>
    <col min="13060" max="13060" width="11.42578125" style="2" customWidth="1"/>
    <col min="13061" max="13061" width="11.5703125" style="2" bestFit="1" customWidth="1"/>
    <col min="13062" max="13299" width="9.140625" style="2"/>
    <col min="13300" max="13300" width="6.7109375" style="2" bestFit="1" customWidth="1"/>
    <col min="13301" max="13301" width="74.5703125" style="2" customWidth="1"/>
    <col min="13302" max="13302" width="12.7109375" style="2" bestFit="1" customWidth="1"/>
    <col min="13303" max="13303" width="11.28515625" style="2" customWidth="1"/>
    <col min="13304" max="13304" width="15" style="2" customWidth="1"/>
    <col min="13305" max="13305" width="13.85546875" style="2" customWidth="1"/>
    <col min="13306" max="13306" width="12.7109375" style="2" bestFit="1" customWidth="1"/>
    <col min="13307" max="13307" width="9.7109375" style="2" bestFit="1" customWidth="1"/>
    <col min="13308" max="13308" width="11.140625" style="2" customWidth="1"/>
    <col min="13309" max="13309" width="13.140625" style="2" customWidth="1"/>
    <col min="13310" max="13310" width="12.7109375" style="2" bestFit="1" customWidth="1"/>
    <col min="13311" max="13311" width="11.5703125" style="2" customWidth="1"/>
    <col min="13312" max="13312" width="14.7109375" style="2" customWidth="1"/>
    <col min="13313" max="13313" width="13.7109375" style="2" customWidth="1"/>
    <col min="13314" max="13314" width="12.7109375" style="2" bestFit="1" customWidth="1"/>
    <col min="13315" max="13315" width="9.7109375" style="2" bestFit="1" customWidth="1"/>
    <col min="13316" max="13316" width="11.42578125" style="2" customWidth="1"/>
    <col min="13317" max="13317" width="11.5703125" style="2" bestFit="1" customWidth="1"/>
    <col min="13318" max="13555" width="9.140625" style="2"/>
    <col min="13556" max="13556" width="6.7109375" style="2" bestFit="1" customWidth="1"/>
    <col min="13557" max="13557" width="74.5703125" style="2" customWidth="1"/>
    <col min="13558" max="13558" width="12.7109375" style="2" bestFit="1" customWidth="1"/>
    <col min="13559" max="13559" width="11.28515625" style="2" customWidth="1"/>
    <col min="13560" max="13560" width="15" style="2" customWidth="1"/>
    <col min="13561" max="13561" width="13.85546875" style="2" customWidth="1"/>
    <col min="13562" max="13562" width="12.7109375" style="2" bestFit="1" customWidth="1"/>
    <col min="13563" max="13563" width="9.7109375" style="2" bestFit="1" customWidth="1"/>
    <col min="13564" max="13564" width="11.140625" style="2" customWidth="1"/>
    <col min="13565" max="13565" width="13.140625" style="2" customWidth="1"/>
    <col min="13566" max="13566" width="12.7109375" style="2" bestFit="1" customWidth="1"/>
    <col min="13567" max="13567" width="11.5703125" style="2" customWidth="1"/>
    <col min="13568" max="13568" width="14.7109375" style="2" customWidth="1"/>
    <col min="13569" max="13569" width="13.7109375" style="2" customWidth="1"/>
    <col min="13570" max="13570" width="12.7109375" style="2" bestFit="1" customWidth="1"/>
    <col min="13571" max="13571" width="9.7109375" style="2" bestFit="1" customWidth="1"/>
    <col min="13572" max="13572" width="11.42578125" style="2" customWidth="1"/>
    <col min="13573" max="13573" width="11.5703125" style="2" bestFit="1" customWidth="1"/>
    <col min="13574" max="13811" width="9.140625" style="2"/>
    <col min="13812" max="13812" width="6.7109375" style="2" bestFit="1" customWidth="1"/>
    <col min="13813" max="13813" width="74.5703125" style="2" customWidth="1"/>
    <col min="13814" max="13814" width="12.7109375" style="2" bestFit="1" customWidth="1"/>
    <col min="13815" max="13815" width="11.28515625" style="2" customWidth="1"/>
    <col min="13816" max="13816" width="15" style="2" customWidth="1"/>
    <col min="13817" max="13817" width="13.85546875" style="2" customWidth="1"/>
    <col min="13818" max="13818" width="12.7109375" style="2" bestFit="1" customWidth="1"/>
    <col min="13819" max="13819" width="9.7109375" style="2" bestFit="1" customWidth="1"/>
    <col min="13820" max="13820" width="11.140625" style="2" customWidth="1"/>
    <col min="13821" max="13821" width="13.140625" style="2" customWidth="1"/>
    <col min="13822" max="13822" width="12.7109375" style="2" bestFit="1" customWidth="1"/>
    <col min="13823" max="13823" width="11.5703125" style="2" customWidth="1"/>
    <col min="13824" max="13824" width="14.7109375" style="2" customWidth="1"/>
    <col min="13825" max="13825" width="13.7109375" style="2" customWidth="1"/>
    <col min="13826" max="13826" width="12.7109375" style="2" bestFit="1" customWidth="1"/>
    <col min="13827" max="13827" width="9.7109375" style="2" bestFit="1" customWidth="1"/>
    <col min="13828" max="13828" width="11.42578125" style="2" customWidth="1"/>
    <col min="13829" max="13829" width="11.5703125" style="2" bestFit="1" customWidth="1"/>
    <col min="13830" max="14067" width="9.140625" style="2"/>
    <col min="14068" max="14068" width="6.7109375" style="2" bestFit="1" customWidth="1"/>
    <col min="14069" max="14069" width="74.5703125" style="2" customWidth="1"/>
    <col min="14070" max="14070" width="12.7109375" style="2" bestFit="1" customWidth="1"/>
    <col min="14071" max="14071" width="11.28515625" style="2" customWidth="1"/>
    <col min="14072" max="14072" width="15" style="2" customWidth="1"/>
    <col min="14073" max="14073" width="13.85546875" style="2" customWidth="1"/>
    <col min="14074" max="14074" width="12.7109375" style="2" bestFit="1" customWidth="1"/>
    <col min="14075" max="14075" width="9.7109375" style="2" bestFit="1" customWidth="1"/>
    <col min="14076" max="14076" width="11.140625" style="2" customWidth="1"/>
    <col min="14077" max="14077" width="13.140625" style="2" customWidth="1"/>
    <col min="14078" max="14078" width="12.7109375" style="2" bestFit="1" customWidth="1"/>
    <col min="14079" max="14079" width="11.5703125" style="2" customWidth="1"/>
    <col min="14080" max="14080" width="14.7109375" style="2" customWidth="1"/>
    <col min="14081" max="14081" width="13.7109375" style="2" customWidth="1"/>
    <col min="14082" max="14082" width="12.7109375" style="2" bestFit="1" customWidth="1"/>
    <col min="14083" max="14083" width="9.7109375" style="2" bestFit="1" customWidth="1"/>
    <col min="14084" max="14084" width="11.42578125" style="2" customWidth="1"/>
    <col min="14085" max="14085" width="11.5703125" style="2" bestFit="1" customWidth="1"/>
    <col min="14086" max="14323" width="9.140625" style="2"/>
    <col min="14324" max="14324" width="6.7109375" style="2" bestFit="1" customWidth="1"/>
    <col min="14325" max="14325" width="74.5703125" style="2" customWidth="1"/>
    <col min="14326" max="14326" width="12.7109375" style="2" bestFit="1" customWidth="1"/>
    <col min="14327" max="14327" width="11.28515625" style="2" customWidth="1"/>
    <col min="14328" max="14328" width="15" style="2" customWidth="1"/>
    <col min="14329" max="14329" width="13.85546875" style="2" customWidth="1"/>
    <col min="14330" max="14330" width="12.7109375" style="2" bestFit="1" customWidth="1"/>
    <col min="14331" max="14331" width="9.7109375" style="2" bestFit="1" customWidth="1"/>
    <col min="14332" max="14332" width="11.140625" style="2" customWidth="1"/>
    <col min="14333" max="14333" width="13.140625" style="2" customWidth="1"/>
    <col min="14334" max="14334" width="12.7109375" style="2" bestFit="1" customWidth="1"/>
    <col min="14335" max="14335" width="11.5703125" style="2" customWidth="1"/>
    <col min="14336" max="14336" width="14.7109375" style="2" customWidth="1"/>
    <col min="14337" max="14337" width="13.7109375" style="2" customWidth="1"/>
    <col min="14338" max="14338" width="12.7109375" style="2" bestFit="1" customWidth="1"/>
    <col min="14339" max="14339" width="9.7109375" style="2" bestFit="1" customWidth="1"/>
    <col min="14340" max="14340" width="11.42578125" style="2" customWidth="1"/>
    <col min="14341" max="14341" width="11.5703125" style="2" bestFit="1" customWidth="1"/>
    <col min="14342" max="14579" width="9.140625" style="2"/>
    <col min="14580" max="14580" width="6.7109375" style="2" bestFit="1" customWidth="1"/>
    <col min="14581" max="14581" width="74.5703125" style="2" customWidth="1"/>
    <col min="14582" max="14582" width="12.7109375" style="2" bestFit="1" customWidth="1"/>
    <col min="14583" max="14583" width="11.28515625" style="2" customWidth="1"/>
    <col min="14584" max="14584" width="15" style="2" customWidth="1"/>
    <col min="14585" max="14585" width="13.85546875" style="2" customWidth="1"/>
    <col min="14586" max="14586" width="12.7109375" style="2" bestFit="1" customWidth="1"/>
    <col min="14587" max="14587" width="9.7109375" style="2" bestFit="1" customWidth="1"/>
    <col min="14588" max="14588" width="11.140625" style="2" customWidth="1"/>
    <col min="14589" max="14589" width="13.140625" style="2" customWidth="1"/>
    <col min="14590" max="14590" width="12.7109375" style="2" bestFit="1" customWidth="1"/>
    <col min="14591" max="14591" width="11.5703125" style="2" customWidth="1"/>
    <col min="14592" max="14592" width="14.7109375" style="2" customWidth="1"/>
    <col min="14593" max="14593" width="13.7109375" style="2" customWidth="1"/>
    <col min="14594" max="14594" width="12.7109375" style="2" bestFit="1" customWidth="1"/>
    <col min="14595" max="14595" width="9.7109375" style="2" bestFit="1" customWidth="1"/>
    <col min="14596" max="14596" width="11.42578125" style="2" customWidth="1"/>
    <col min="14597" max="14597" width="11.5703125" style="2" bestFit="1" customWidth="1"/>
    <col min="14598" max="14835" width="9.140625" style="2"/>
    <col min="14836" max="14836" width="6.7109375" style="2" bestFit="1" customWidth="1"/>
    <col min="14837" max="14837" width="74.5703125" style="2" customWidth="1"/>
    <col min="14838" max="14838" width="12.7109375" style="2" bestFit="1" customWidth="1"/>
    <col min="14839" max="14839" width="11.28515625" style="2" customWidth="1"/>
    <col min="14840" max="14840" width="15" style="2" customWidth="1"/>
    <col min="14841" max="14841" width="13.85546875" style="2" customWidth="1"/>
    <col min="14842" max="14842" width="12.7109375" style="2" bestFit="1" customWidth="1"/>
    <col min="14843" max="14843" width="9.7109375" style="2" bestFit="1" customWidth="1"/>
    <col min="14844" max="14844" width="11.140625" style="2" customWidth="1"/>
    <col min="14845" max="14845" width="13.140625" style="2" customWidth="1"/>
    <col min="14846" max="14846" width="12.7109375" style="2" bestFit="1" customWidth="1"/>
    <col min="14847" max="14847" width="11.5703125" style="2" customWidth="1"/>
    <col min="14848" max="14848" width="14.7109375" style="2" customWidth="1"/>
    <col min="14849" max="14849" width="13.7109375" style="2" customWidth="1"/>
    <col min="14850" max="14850" width="12.7109375" style="2" bestFit="1" customWidth="1"/>
    <col min="14851" max="14851" width="9.7109375" style="2" bestFit="1" customWidth="1"/>
    <col min="14852" max="14852" width="11.42578125" style="2" customWidth="1"/>
    <col min="14853" max="14853" width="11.5703125" style="2" bestFit="1" customWidth="1"/>
    <col min="14854" max="15091" width="9.140625" style="2"/>
    <col min="15092" max="15092" width="6.7109375" style="2" bestFit="1" customWidth="1"/>
    <col min="15093" max="15093" width="74.5703125" style="2" customWidth="1"/>
    <col min="15094" max="15094" width="12.7109375" style="2" bestFit="1" customWidth="1"/>
    <col min="15095" max="15095" width="11.28515625" style="2" customWidth="1"/>
    <col min="15096" max="15096" width="15" style="2" customWidth="1"/>
    <col min="15097" max="15097" width="13.85546875" style="2" customWidth="1"/>
    <col min="15098" max="15098" width="12.7109375" style="2" bestFit="1" customWidth="1"/>
    <col min="15099" max="15099" width="9.7109375" style="2" bestFit="1" customWidth="1"/>
    <col min="15100" max="15100" width="11.140625" style="2" customWidth="1"/>
    <col min="15101" max="15101" width="13.140625" style="2" customWidth="1"/>
    <col min="15102" max="15102" width="12.7109375" style="2" bestFit="1" customWidth="1"/>
    <col min="15103" max="15103" width="11.5703125" style="2" customWidth="1"/>
    <col min="15104" max="15104" width="14.7109375" style="2" customWidth="1"/>
    <col min="15105" max="15105" width="13.7109375" style="2" customWidth="1"/>
    <col min="15106" max="15106" width="12.7109375" style="2" bestFit="1" customWidth="1"/>
    <col min="15107" max="15107" width="9.7109375" style="2" bestFit="1" customWidth="1"/>
    <col min="15108" max="15108" width="11.42578125" style="2" customWidth="1"/>
    <col min="15109" max="15109" width="11.5703125" style="2" bestFit="1" customWidth="1"/>
    <col min="15110" max="15347" width="9.140625" style="2"/>
    <col min="15348" max="15348" width="6.7109375" style="2" bestFit="1" customWidth="1"/>
    <col min="15349" max="15349" width="74.5703125" style="2" customWidth="1"/>
    <col min="15350" max="15350" width="12.7109375" style="2" bestFit="1" customWidth="1"/>
    <col min="15351" max="15351" width="11.28515625" style="2" customWidth="1"/>
    <col min="15352" max="15352" width="15" style="2" customWidth="1"/>
    <col min="15353" max="15353" width="13.85546875" style="2" customWidth="1"/>
    <col min="15354" max="15354" width="12.7109375" style="2" bestFit="1" customWidth="1"/>
    <col min="15355" max="15355" width="9.7109375" style="2" bestFit="1" customWidth="1"/>
    <col min="15356" max="15356" width="11.140625" style="2" customWidth="1"/>
    <col min="15357" max="15357" width="13.140625" style="2" customWidth="1"/>
    <col min="15358" max="15358" width="12.7109375" style="2" bestFit="1" customWidth="1"/>
    <col min="15359" max="15359" width="11.5703125" style="2" customWidth="1"/>
    <col min="15360" max="15360" width="14.7109375" style="2" customWidth="1"/>
    <col min="15361" max="15361" width="13.7109375" style="2" customWidth="1"/>
    <col min="15362" max="15362" width="12.7109375" style="2" bestFit="1" customWidth="1"/>
    <col min="15363" max="15363" width="9.7109375" style="2" bestFit="1" customWidth="1"/>
    <col min="15364" max="15364" width="11.42578125" style="2" customWidth="1"/>
    <col min="15365" max="15365" width="11.5703125" style="2" bestFit="1" customWidth="1"/>
    <col min="15366" max="15603" width="9.140625" style="2"/>
    <col min="15604" max="15604" width="6.7109375" style="2" bestFit="1" customWidth="1"/>
    <col min="15605" max="15605" width="74.5703125" style="2" customWidth="1"/>
    <col min="15606" max="15606" width="12.7109375" style="2" bestFit="1" customWidth="1"/>
    <col min="15607" max="15607" width="11.28515625" style="2" customWidth="1"/>
    <col min="15608" max="15608" width="15" style="2" customWidth="1"/>
    <col min="15609" max="15609" width="13.85546875" style="2" customWidth="1"/>
    <col min="15610" max="15610" width="12.7109375" style="2" bestFit="1" customWidth="1"/>
    <col min="15611" max="15611" width="9.7109375" style="2" bestFit="1" customWidth="1"/>
    <col min="15612" max="15612" width="11.140625" style="2" customWidth="1"/>
    <col min="15613" max="15613" width="13.140625" style="2" customWidth="1"/>
    <col min="15614" max="15614" width="12.7109375" style="2" bestFit="1" customWidth="1"/>
    <col min="15615" max="15615" width="11.5703125" style="2" customWidth="1"/>
    <col min="15616" max="15616" width="14.7109375" style="2" customWidth="1"/>
    <col min="15617" max="15617" width="13.7109375" style="2" customWidth="1"/>
    <col min="15618" max="15618" width="12.7109375" style="2" bestFit="1" customWidth="1"/>
    <col min="15619" max="15619" width="9.7109375" style="2" bestFit="1" customWidth="1"/>
    <col min="15620" max="15620" width="11.42578125" style="2" customWidth="1"/>
    <col min="15621" max="15621" width="11.5703125" style="2" bestFit="1" customWidth="1"/>
    <col min="15622" max="15859" width="9.140625" style="2"/>
    <col min="15860" max="15860" width="6.7109375" style="2" bestFit="1" customWidth="1"/>
    <col min="15861" max="15861" width="74.5703125" style="2" customWidth="1"/>
    <col min="15862" max="15862" width="12.7109375" style="2" bestFit="1" customWidth="1"/>
    <col min="15863" max="15863" width="11.28515625" style="2" customWidth="1"/>
    <col min="15864" max="15864" width="15" style="2" customWidth="1"/>
    <col min="15865" max="15865" width="13.85546875" style="2" customWidth="1"/>
    <col min="15866" max="15866" width="12.7109375" style="2" bestFit="1" customWidth="1"/>
    <col min="15867" max="15867" width="9.7109375" style="2" bestFit="1" customWidth="1"/>
    <col min="15868" max="15868" width="11.140625" style="2" customWidth="1"/>
    <col min="15869" max="15869" width="13.140625" style="2" customWidth="1"/>
    <col min="15870" max="15870" width="12.7109375" style="2" bestFit="1" customWidth="1"/>
    <col min="15871" max="15871" width="11.5703125" style="2" customWidth="1"/>
    <col min="15872" max="15872" width="14.7109375" style="2" customWidth="1"/>
    <col min="15873" max="15873" width="13.7109375" style="2" customWidth="1"/>
    <col min="15874" max="15874" width="12.7109375" style="2" bestFit="1" customWidth="1"/>
    <col min="15875" max="15875" width="9.7109375" style="2" bestFit="1" customWidth="1"/>
    <col min="15876" max="15876" width="11.42578125" style="2" customWidth="1"/>
    <col min="15877" max="15877" width="11.5703125" style="2" bestFit="1" customWidth="1"/>
    <col min="15878" max="16115" width="9.140625" style="2"/>
    <col min="16116" max="16116" width="6.7109375" style="2" bestFit="1" customWidth="1"/>
    <col min="16117" max="16117" width="74.5703125" style="2" customWidth="1"/>
    <col min="16118" max="16118" width="12.7109375" style="2" bestFit="1" customWidth="1"/>
    <col min="16119" max="16119" width="11.28515625" style="2" customWidth="1"/>
    <col min="16120" max="16120" width="15" style="2" customWidth="1"/>
    <col min="16121" max="16121" width="13.85546875" style="2" customWidth="1"/>
    <col min="16122" max="16122" width="12.7109375" style="2" bestFit="1" customWidth="1"/>
    <col min="16123" max="16123" width="9.7109375" style="2" bestFit="1" customWidth="1"/>
    <col min="16124" max="16124" width="11.140625" style="2" customWidth="1"/>
    <col min="16125" max="16125" width="13.140625" style="2" customWidth="1"/>
    <col min="16126" max="16126" width="12.7109375" style="2" bestFit="1" customWidth="1"/>
    <col min="16127" max="16127" width="11.5703125" style="2" customWidth="1"/>
    <col min="16128" max="16128" width="14.7109375" style="2" customWidth="1"/>
    <col min="16129" max="16129" width="13.7109375" style="2" customWidth="1"/>
    <col min="16130" max="16130" width="12.7109375" style="2" bestFit="1" customWidth="1"/>
    <col min="16131" max="16131" width="9.7109375" style="2" bestFit="1" customWidth="1"/>
    <col min="16132" max="16132" width="11.42578125" style="2" customWidth="1"/>
    <col min="16133" max="16133" width="11.5703125" style="2" bestFit="1" customWidth="1"/>
    <col min="16134" max="16384" width="9.140625" style="2"/>
  </cols>
  <sheetData>
    <row r="1" spans="1:85" ht="15.75" customHeight="1" x14ac:dyDescent="0.25">
      <c r="A1" s="175" t="s">
        <v>73</v>
      </c>
      <c r="B1" s="175"/>
      <c r="C1" s="175"/>
      <c r="D1" s="175"/>
      <c r="E1" s="175"/>
      <c r="F1" s="175"/>
      <c r="G1" s="175"/>
      <c r="H1" s="175"/>
      <c r="I1" s="175"/>
      <c r="J1" s="175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</row>
    <row r="2" spans="1:85" ht="15.75" customHeight="1" x14ac:dyDescent="0.25">
      <c r="A2" s="176" t="s">
        <v>72</v>
      </c>
      <c r="B2" s="176"/>
      <c r="C2" s="176"/>
      <c r="D2" s="176"/>
      <c r="E2" s="176"/>
      <c r="F2" s="176"/>
      <c r="G2" s="176"/>
      <c r="H2" s="176"/>
      <c r="I2" s="176"/>
      <c r="J2" s="176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</row>
    <row r="3" spans="1:85" ht="15.75" x14ac:dyDescent="0.25">
      <c r="A3" s="177" t="s">
        <v>0</v>
      </c>
      <c r="B3" s="177"/>
      <c r="C3" s="177"/>
      <c r="D3" s="177"/>
      <c r="E3" s="177"/>
      <c r="F3" s="177"/>
      <c r="G3" s="177"/>
      <c r="H3" s="177"/>
      <c r="I3" s="177"/>
      <c r="J3" s="177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</row>
    <row r="4" spans="1:85" ht="15.75" x14ac:dyDescent="0.25">
      <c r="A4" s="180" t="s">
        <v>71</v>
      </c>
      <c r="B4" s="180"/>
      <c r="C4" s="180"/>
      <c r="D4" s="180"/>
      <c r="E4" s="180"/>
      <c r="F4" s="180"/>
      <c r="G4" s="180"/>
      <c r="H4" s="180"/>
      <c r="I4" s="180"/>
      <c r="J4" s="180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</row>
    <row r="5" spans="1:85" ht="40.5" customHeight="1" x14ac:dyDescent="0.25">
      <c r="A5" s="181" t="s">
        <v>74</v>
      </c>
      <c r="B5" s="183" t="s">
        <v>2</v>
      </c>
      <c r="C5" s="172" t="s">
        <v>3</v>
      </c>
      <c r="D5" s="172"/>
      <c r="E5" s="172" t="s">
        <v>4</v>
      </c>
      <c r="F5" s="172"/>
      <c r="G5" s="173" t="s">
        <v>5</v>
      </c>
      <c r="H5" s="174"/>
      <c r="I5" s="172" t="s">
        <v>6</v>
      </c>
      <c r="J5" s="17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</row>
    <row r="6" spans="1:85" ht="15" customHeight="1" thickBot="1" x14ac:dyDescent="0.3">
      <c r="A6" s="182"/>
      <c r="B6" s="183"/>
      <c r="C6" s="3" t="s">
        <v>7</v>
      </c>
      <c r="D6" s="3" t="s">
        <v>8</v>
      </c>
      <c r="E6" s="3" t="s">
        <v>7</v>
      </c>
      <c r="F6" s="3" t="s">
        <v>8</v>
      </c>
      <c r="G6" s="3" t="s">
        <v>7</v>
      </c>
      <c r="H6" s="3" t="s">
        <v>8</v>
      </c>
      <c r="I6" s="3" t="s">
        <v>7</v>
      </c>
      <c r="J6" s="4" t="s">
        <v>8</v>
      </c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</row>
    <row r="7" spans="1:85" s="5" customFormat="1" ht="15" customHeight="1" x14ac:dyDescent="0.25">
      <c r="A7" s="154">
        <v>1</v>
      </c>
      <c r="B7" s="155" t="s">
        <v>9</v>
      </c>
      <c r="C7" s="178"/>
      <c r="D7" s="179"/>
      <c r="E7" s="179"/>
      <c r="F7" s="179"/>
      <c r="G7" s="179"/>
      <c r="H7" s="179"/>
      <c r="I7" s="179"/>
      <c r="J7" s="179"/>
    </row>
    <row r="8" spans="1:85" ht="15" customHeight="1" x14ac:dyDescent="0.25">
      <c r="A8" s="100" t="s">
        <v>10</v>
      </c>
      <c r="B8" s="100" t="s">
        <v>11</v>
      </c>
      <c r="C8" s="101">
        <f>C9+C10+C11</f>
        <v>435723</v>
      </c>
      <c r="D8" s="101">
        <f t="shared" ref="D8:F8" si="0">D9+D10+D11</f>
        <v>56339156.407006465</v>
      </c>
      <c r="E8" s="101">
        <f t="shared" si="0"/>
        <v>176801</v>
      </c>
      <c r="F8" s="101">
        <f t="shared" si="0"/>
        <v>42920967</v>
      </c>
      <c r="G8" s="137">
        <f>E8/C8*100</f>
        <v>40.576467159181405</v>
      </c>
      <c r="H8" s="137">
        <f>F8/D8*100</f>
        <v>76.183190763328952</v>
      </c>
      <c r="I8" s="101">
        <f t="shared" ref="I8:J8" si="1">I9+I10+I11</f>
        <v>347857</v>
      </c>
      <c r="J8" s="101">
        <f t="shared" si="1"/>
        <v>77667462.000000015</v>
      </c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</row>
    <row r="9" spans="1:85" ht="15" customHeight="1" x14ac:dyDescent="0.25">
      <c r="A9" s="67" t="s">
        <v>12</v>
      </c>
      <c r="B9" s="67" t="s">
        <v>13</v>
      </c>
      <c r="C9" s="49">
        <v>395804</v>
      </c>
      <c r="D9" s="49">
        <v>42229252.034510344</v>
      </c>
      <c r="E9" s="49">
        <v>171154</v>
      </c>
      <c r="F9" s="49">
        <v>30666002</v>
      </c>
      <c r="G9" s="138">
        <f t="shared" ref="G9:G29" si="2">E9/C9*100</f>
        <v>43.242109731079019</v>
      </c>
      <c r="H9" s="138">
        <f t="shared" ref="H9:H29" si="3">F9/D9*100</f>
        <v>72.61791417697691</v>
      </c>
      <c r="I9" s="49">
        <v>335608</v>
      </c>
      <c r="J9" s="49">
        <v>55994025.000000015</v>
      </c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</row>
    <row r="10" spans="1:85" ht="15" customHeight="1" x14ac:dyDescent="0.25">
      <c r="A10" s="67" t="s">
        <v>14</v>
      </c>
      <c r="B10" s="67" t="s">
        <v>15</v>
      </c>
      <c r="C10" s="49">
        <v>30241</v>
      </c>
      <c r="D10" s="49">
        <v>5013638.0335187241</v>
      </c>
      <c r="E10" s="49">
        <v>203</v>
      </c>
      <c r="F10" s="49">
        <v>497024</v>
      </c>
      <c r="G10" s="138">
        <f t="shared" si="2"/>
        <v>0.67127409807876726</v>
      </c>
      <c r="H10" s="138">
        <f t="shared" si="3"/>
        <v>9.9134400345047133</v>
      </c>
      <c r="I10" s="49">
        <v>1274</v>
      </c>
      <c r="J10" s="49">
        <v>1699188.0000000005</v>
      </c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</row>
    <row r="11" spans="1:85" ht="15" customHeight="1" x14ac:dyDescent="0.25">
      <c r="A11" s="67" t="s">
        <v>16</v>
      </c>
      <c r="B11" s="67" t="s">
        <v>17</v>
      </c>
      <c r="C11" s="49">
        <v>9678</v>
      </c>
      <c r="D11" s="49">
        <v>9096266.3389773946</v>
      </c>
      <c r="E11" s="49">
        <v>5444</v>
      </c>
      <c r="F11" s="49">
        <v>11757941</v>
      </c>
      <c r="G11" s="138">
        <f t="shared" si="2"/>
        <v>56.251291589171316</v>
      </c>
      <c r="H11" s="138">
        <f t="shared" si="3"/>
        <v>129.26117773857786</v>
      </c>
      <c r="I11" s="49">
        <v>10975</v>
      </c>
      <c r="J11" s="49">
        <v>19974249.000000004</v>
      </c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</row>
    <row r="12" spans="1:85" ht="15" customHeight="1" x14ac:dyDescent="0.25">
      <c r="A12" s="67"/>
      <c r="B12" s="68" t="s">
        <v>18</v>
      </c>
      <c r="C12" s="49"/>
      <c r="D12" s="49"/>
      <c r="E12" s="49"/>
      <c r="F12" s="49"/>
      <c r="G12" s="138" t="e">
        <f t="shared" si="2"/>
        <v>#DIV/0!</v>
      </c>
      <c r="H12" s="138" t="e">
        <f t="shared" si="3"/>
        <v>#DIV/0!</v>
      </c>
      <c r="I12" s="49"/>
      <c r="J12" s="49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</row>
    <row r="13" spans="1:85" ht="15" customHeight="1" x14ac:dyDescent="0.25">
      <c r="A13" s="67"/>
      <c r="B13" s="68" t="s">
        <v>19</v>
      </c>
      <c r="C13" s="49"/>
      <c r="D13" s="49"/>
      <c r="E13" s="49">
        <v>35844</v>
      </c>
      <c r="F13" s="49">
        <v>6008000</v>
      </c>
      <c r="G13" s="138" t="e">
        <f t="shared" si="2"/>
        <v>#DIV/0!</v>
      </c>
      <c r="H13" s="138" t="e">
        <f t="shared" si="3"/>
        <v>#DIV/0!</v>
      </c>
      <c r="I13" s="49">
        <v>164716</v>
      </c>
      <c r="J13" s="49">
        <v>26593226</v>
      </c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</row>
    <row r="14" spans="1:85" ht="15" customHeight="1" x14ac:dyDescent="0.25">
      <c r="A14" s="100" t="s">
        <v>20</v>
      </c>
      <c r="B14" s="111" t="s">
        <v>21</v>
      </c>
      <c r="C14" s="101">
        <f>C15+C16+C17+C18</f>
        <v>112202</v>
      </c>
      <c r="D14" s="101">
        <f t="shared" ref="D14:F14" si="4">D15+D16+D17+D18</f>
        <v>147416907</v>
      </c>
      <c r="E14" s="101">
        <f t="shared" si="4"/>
        <v>33528</v>
      </c>
      <c r="F14" s="101">
        <f t="shared" si="4"/>
        <v>81142821</v>
      </c>
      <c r="G14" s="137">
        <f t="shared" si="2"/>
        <v>29.881820288408406</v>
      </c>
      <c r="H14" s="137">
        <f t="shared" si="3"/>
        <v>55.043090138907878</v>
      </c>
      <c r="I14" s="101">
        <f t="shared" ref="I14:J14" si="5">I15+I16+I17+I18</f>
        <v>118262</v>
      </c>
      <c r="J14" s="101">
        <f t="shared" si="5"/>
        <v>138520522</v>
      </c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</row>
    <row r="15" spans="1:85" ht="15" customHeight="1" x14ac:dyDescent="0.25">
      <c r="A15" s="67" t="s">
        <v>22</v>
      </c>
      <c r="B15" s="69" t="s">
        <v>23</v>
      </c>
      <c r="C15" s="49">
        <v>34023</v>
      </c>
      <c r="D15" s="49">
        <v>35821310</v>
      </c>
      <c r="E15" s="49">
        <v>30843</v>
      </c>
      <c r="F15" s="49">
        <v>32506628.000000004</v>
      </c>
      <c r="G15" s="138">
        <f t="shared" si="2"/>
        <v>90.653381536019751</v>
      </c>
      <c r="H15" s="138">
        <f t="shared" si="3"/>
        <v>90.746619819319847</v>
      </c>
      <c r="I15" s="49">
        <v>110863</v>
      </c>
      <c r="J15" s="49">
        <v>62101173.000000007</v>
      </c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</row>
    <row r="16" spans="1:85" ht="15" customHeight="1" x14ac:dyDescent="0.25">
      <c r="A16" s="67" t="s">
        <v>24</v>
      </c>
      <c r="B16" s="70" t="s">
        <v>25</v>
      </c>
      <c r="C16" s="49">
        <v>43293</v>
      </c>
      <c r="D16" s="49">
        <v>56358856.000000007</v>
      </c>
      <c r="E16" s="49">
        <v>1984</v>
      </c>
      <c r="F16" s="49">
        <v>27274223</v>
      </c>
      <c r="G16" s="138">
        <f t="shared" si="2"/>
        <v>4.5827269997459172</v>
      </c>
      <c r="H16" s="138">
        <f t="shared" si="3"/>
        <v>48.393854907203931</v>
      </c>
      <c r="I16" s="49">
        <v>5224</v>
      </c>
      <c r="J16" s="49">
        <v>43057988.999999993</v>
      </c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</row>
    <row r="17" spans="1:85" ht="15" customHeight="1" x14ac:dyDescent="0.25">
      <c r="A17" s="67" t="s">
        <v>26</v>
      </c>
      <c r="B17" s="70" t="s">
        <v>27</v>
      </c>
      <c r="C17" s="49">
        <v>10748</v>
      </c>
      <c r="D17" s="49">
        <v>37217741</v>
      </c>
      <c r="E17" s="49">
        <v>418</v>
      </c>
      <c r="F17" s="49">
        <v>21230083</v>
      </c>
      <c r="G17" s="138">
        <f t="shared" si="2"/>
        <v>3.8890956457015258</v>
      </c>
      <c r="H17" s="138">
        <f t="shared" si="3"/>
        <v>57.042911336289862</v>
      </c>
      <c r="I17" s="49">
        <v>1174</v>
      </c>
      <c r="J17" s="49">
        <v>32730899.000000004</v>
      </c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</row>
    <row r="18" spans="1:85" ht="15" customHeight="1" x14ac:dyDescent="0.25">
      <c r="A18" s="67" t="s">
        <v>28</v>
      </c>
      <c r="B18" s="49" t="s">
        <v>29</v>
      </c>
      <c r="C18" s="49">
        <v>24138</v>
      </c>
      <c r="D18" s="49">
        <v>18019000</v>
      </c>
      <c r="E18" s="49">
        <v>283</v>
      </c>
      <c r="F18" s="49">
        <v>131887</v>
      </c>
      <c r="G18" s="138">
        <f t="shared" si="2"/>
        <v>1.172425221642224</v>
      </c>
      <c r="H18" s="138">
        <f t="shared" si="3"/>
        <v>0.73193295965369887</v>
      </c>
      <c r="I18" s="49">
        <v>1001</v>
      </c>
      <c r="J18" s="49">
        <v>630461</v>
      </c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</row>
    <row r="19" spans="1:85" ht="15" customHeight="1" x14ac:dyDescent="0.25">
      <c r="A19" s="67"/>
      <c r="B19" s="71" t="s">
        <v>30</v>
      </c>
      <c r="C19" s="49"/>
      <c r="D19" s="49"/>
      <c r="E19" s="49"/>
      <c r="F19" s="49"/>
      <c r="G19" s="138" t="e">
        <f t="shared" si="2"/>
        <v>#DIV/0!</v>
      </c>
      <c r="H19" s="138" t="e">
        <f t="shared" si="3"/>
        <v>#DIV/0!</v>
      </c>
      <c r="I19" s="49"/>
      <c r="J19" s="49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</row>
    <row r="20" spans="1:85" ht="15" customHeight="1" x14ac:dyDescent="0.25">
      <c r="A20" s="66" t="s">
        <v>31</v>
      </c>
      <c r="B20" s="66" t="s">
        <v>32</v>
      </c>
      <c r="C20" s="48">
        <v>5755</v>
      </c>
      <c r="D20" s="48">
        <v>1182092.0000000002</v>
      </c>
      <c r="E20" s="48">
        <v>0</v>
      </c>
      <c r="F20" s="48">
        <v>0</v>
      </c>
      <c r="G20" s="138">
        <f t="shared" si="2"/>
        <v>0</v>
      </c>
      <c r="H20" s="138">
        <f t="shared" si="3"/>
        <v>0</v>
      </c>
      <c r="I20" s="48">
        <v>0</v>
      </c>
      <c r="J20" s="48">
        <v>0</v>
      </c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</row>
    <row r="21" spans="1:85" ht="15" customHeight="1" x14ac:dyDescent="0.25">
      <c r="A21" s="66" t="s">
        <v>33</v>
      </c>
      <c r="B21" s="66" t="s">
        <v>34</v>
      </c>
      <c r="C21" s="48">
        <v>17823</v>
      </c>
      <c r="D21" s="48">
        <v>3779793.9999999995</v>
      </c>
      <c r="E21" s="48">
        <v>4124</v>
      </c>
      <c r="F21" s="48">
        <v>999533</v>
      </c>
      <c r="G21" s="138">
        <f t="shared" si="2"/>
        <v>23.138641081748304</v>
      </c>
      <c r="H21" s="138">
        <f t="shared" si="3"/>
        <v>26.444113091877497</v>
      </c>
      <c r="I21" s="48">
        <v>13160</v>
      </c>
      <c r="J21" s="48">
        <v>3725325</v>
      </c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</row>
    <row r="22" spans="1:85" ht="15" customHeight="1" x14ac:dyDescent="0.25">
      <c r="A22" s="66" t="s">
        <v>35</v>
      </c>
      <c r="B22" s="66" t="s">
        <v>36</v>
      </c>
      <c r="C22" s="48">
        <v>26147</v>
      </c>
      <c r="D22" s="48">
        <v>21861014.999999996</v>
      </c>
      <c r="E22" s="48">
        <v>5149</v>
      </c>
      <c r="F22" s="48">
        <v>6267576</v>
      </c>
      <c r="G22" s="138">
        <f t="shared" si="2"/>
        <v>19.692507744674341</v>
      </c>
      <c r="H22" s="138">
        <f t="shared" si="3"/>
        <v>28.670105207832304</v>
      </c>
      <c r="I22" s="48">
        <v>40839</v>
      </c>
      <c r="J22" s="48">
        <v>49816095</v>
      </c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</row>
    <row r="23" spans="1:85" ht="15" customHeight="1" x14ac:dyDescent="0.25">
      <c r="A23" s="66" t="s">
        <v>37</v>
      </c>
      <c r="B23" s="66" t="s">
        <v>38</v>
      </c>
      <c r="C23" s="48">
        <v>7795</v>
      </c>
      <c r="D23" s="48">
        <v>1716544.0000000002</v>
      </c>
      <c r="E23" s="48">
        <v>11</v>
      </c>
      <c r="F23" s="48">
        <v>185013</v>
      </c>
      <c r="G23" s="138">
        <f t="shared" si="2"/>
        <v>0.14111610006414368</v>
      </c>
      <c r="H23" s="138">
        <f t="shared" si="3"/>
        <v>10.778226482979754</v>
      </c>
      <c r="I23" s="48">
        <v>33</v>
      </c>
      <c r="J23" s="48">
        <v>290116.00000000006</v>
      </c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</row>
    <row r="24" spans="1:85" ht="15" customHeight="1" x14ac:dyDescent="0.25">
      <c r="A24" s="66" t="s">
        <v>39</v>
      </c>
      <c r="B24" s="66" t="s">
        <v>40</v>
      </c>
      <c r="C24" s="48">
        <v>8145</v>
      </c>
      <c r="D24" s="48">
        <v>19386018.999999996</v>
      </c>
      <c r="E24" s="48">
        <v>8</v>
      </c>
      <c r="F24" s="48">
        <v>13219</v>
      </c>
      <c r="G24" s="138">
        <f t="shared" si="2"/>
        <v>9.821976672805402E-2</v>
      </c>
      <c r="H24" s="138">
        <f t="shared" si="3"/>
        <v>6.8188316538841748E-2</v>
      </c>
      <c r="I24" s="48">
        <v>20</v>
      </c>
      <c r="J24" s="48">
        <v>13546</v>
      </c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</row>
    <row r="25" spans="1:85" ht="15" customHeight="1" x14ac:dyDescent="0.25">
      <c r="A25" s="66" t="s">
        <v>41</v>
      </c>
      <c r="B25" s="66" t="s">
        <v>42</v>
      </c>
      <c r="C25" s="48">
        <v>20335</v>
      </c>
      <c r="D25" s="48">
        <v>7117259.9999999991</v>
      </c>
      <c r="E25" s="48">
        <v>12</v>
      </c>
      <c r="F25" s="48">
        <v>5156311</v>
      </c>
      <c r="G25" s="138">
        <f t="shared" si="2"/>
        <v>5.901155642980084E-2</v>
      </c>
      <c r="H25" s="138">
        <f t="shared" si="3"/>
        <v>72.447978576025051</v>
      </c>
      <c r="I25" s="48">
        <v>151</v>
      </c>
      <c r="J25" s="48">
        <v>54831053.000000015</v>
      </c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</row>
    <row r="26" spans="1:85" ht="15" customHeight="1" x14ac:dyDescent="0.25">
      <c r="A26" s="67"/>
      <c r="B26" s="68" t="s">
        <v>43</v>
      </c>
      <c r="C26" s="49"/>
      <c r="D26" s="49"/>
      <c r="E26" s="49"/>
      <c r="F26" s="49"/>
      <c r="G26" s="138" t="e">
        <f t="shared" si="2"/>
        <v>#DIV/0!</v>
      </c>
      <c r="H26" s="138" t="e">
        <f t="shared" si="3"/>
        <v>#DIV/0!</v>
      </c>
      <c r="I26" s="49"/>
      <c r="J26" s="49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</row>
    <row r="27" spans="1:85" ht="15" customHeight="1" x14ac:dyDescent="0.25">
      <c r="A27" s="72">
        <v>2</v>
      </c>
      <c r="B27" s="72" t="s">
        <v>44</v>
      </c>
      <c r="C27" s="114">
        <f>C8+C14+C20+C21+C22+C23+C24+C25</f>
        <v>633925</v>
      </c>
      <c r="D27" s="114">
        <f t="shared" ref="D27:F27" si="6">D8+D14+D20+D21+D22+D23+D24+D25</f>
        <v>258798787.40700647</v>
      </c>
      <c r="E27" s="114">
        <f t="shared" si="6"/>
        <v>219633</v>
      </c>
      <c r="F27" s="114">
        <f t="shared" si="6"/>
        <v>136685440</v>
      </c>
      <c r="G27" s="137">
        <f t="shared" si="2"/>
        <v>34.64652758607091</v>
      </c>
      <c r="H27" s="137">
        <f t="shared" si="3"/>
        <v>52.815332471028228</v>
      </c>
      <c r="I27" s="114">
        <f t="shared" ref="I27:J27" si="7">I8+I14+I20+I21+I22+I23+I24+I25</f>
        <v>520322</v>
      </c>
      <c r="J27" s="114">
        <f t="shared" si="7"/>
        <v>324864119</v>
      </c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</row>
    <row r="28" spans="1:85" ht="15" customHeight="1" x14ac:dyDescent="0.25">
      <c r="A28" s="67">
        <v>3</v>
      </c>
      <c r="B28" s="70" t="s">
        <v>45</v>
      </c>
      <c r="C28" s="49">
        <v>96313</v>
      </c>
      <c r="D28" s="49">
        <v>26016367</v>
      </c>
      <c r="E28" s="49">
        <v>136830</v>
      </c>
      <c r="F28" s="49">
        <v>23927992</v>
      </c>
      <c r="G28" s="138">
        <f t="shared" si="2"/>
        <v>142.06804896535255</v>
      </c>
      <c r="H28" s="138">
        <f t="shared" si="3"/>
        <v>91.972841557777841</v>
      </c>
      <c r="I28" s="49">
        <v>296450</v>
      </c>
      <c r="J28" s="49">
        <v>48582391.999999993</v>
      </c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</row>
    <row r="29" spans="1:85" ht="15" customHeight="1" thickBot="1" x14ac:dyDescent="0.3">
      <c r="A29" s="73"/>
      <c r="B29" s="74" t="s">
        <v>46</v>
      </c>
      <c r="C29" s="50"/>
      <c r="D29" s="50"/>
      <c r="E29" s="50">
        <v>12956</v>
      </c>
      <c r="F29" s="50">
        <v>6350</v>
      </c>
      <c r="G29" s="138" t="e">
        <f t="shared" si="2"/>
        <v>#DIV/0!</v>
      </c>
      <c r="H29" s="138" t="e">
        <f t="shared" si="3"/>
        <v>#DIV/0!</v>
      </c>
      <c r="I29" s="50">
        <v>56751</v>
      </c>
      <c r="J29" s="50">
        <v>14112</v>
      </c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</row>
    <row r="30" spans="1:85" s="5" customFormat="1" ht="15" customHeight="1" x14ac:dyDescent="0.25">
      <c r="A30" s="148">
        <v>4</v>
      </c>
      <c r="B30" s="149" t="s">
        <v>47</v>
      </c>
      <c r="C30" s="170"/>
      <c r="D30" s="171"/>
      <c r="E30" s="171"/>
      <c r="F30" s="171"/>
      <c r="G30" s="171"/>
      <c r="H30" s="171"/>
      <c r="I30" s="171"/>
      <c r="J30" s="171"/>
    </row>
    <row r="31" spans="1:85" ht="15" customHeight="1" x14ac:dyDescent="0.25">
      <c r="A31" s="75" t="s">
        <v>48</v>
      </c>
      <c r="B31" s="49" t="s">
        <v>49</v>
      </c>
      <c r="C31" s="49">
        <v>80</v>
      </c>
      <c r="D31" s="49">
        <v>120000</v>
      </c>
      <c r="E31" s="49">
        <v>28</v>
      </c>
      <c r="F31" s="49">
        <v>1151966</v>
      </c>
      <c r="G31" s="138">
        <f t="shared" ref="G31:G37" si="8">E31/C31*100</f>
        <v>35</v>
      </c>
      <c r="H31" s="138">
        <f t="shared" ref="H31:H37" si="9">F31/D31*100</f>
        <v>959.97166666666658</v>
      </c>
      <c r="I31" s="49">
        <v>1112</v>
      </c>
      <c r="J31" s="49">
        <v>6329404.9999999991</v>
      </c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</row>
    <row r="32" spans="1:85" ht="15" customHeight="1" x14ac:dyDescent="0.25">
      <c r="A32" s="75" t="s">
        <v>50</v>
      </c>
      <c r="B32" s="49" t="s">
        <v>34</v>
      </c>
      <c r="C32" s="49">
        <v>1443</v>
      </c>
      <c r="D32" s="49">
        <v>2868820</v>
      </c>
      <c r="E32" s="49">
        <v>1752</v>
      </c>
      <c r="F32" s="49">
        <v>2669921</v>
      </c>
      <c r="G32" s="138">
        <f t="shared" si="8"/>
        <v>121.41372141372142</v>
      </c>
      <c r="H32" s="138">
        <f t="shared" si="9"/>
        <v>93.066870699451343</v>
      </c>
      <c r="I32" s="49">
        <v>3041</v>
      </c>
      <c r="J32" s="49">
        <v>6940266.9999999981</v>
      </c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</row>
    <row r="33" spans="1:85" ht="15" customHeight="1" x14ac:dyDescent="0.25">
      <c r="A33" s="75" t="s">
        <v>51</v>
      </c>
      <c r="B33" s="49" t="s">
        <v>52</v>
      </c>
      <c r="C33" s="49">
        <v>25312</v>
      </c>
      <c r="D33" s="49">
        <v>148623635.00000003</v>
      </c>
      <c r="E33" s="49">
        <v>9027</v>
      </c>
      <c r="F33" s="49">
        <v>37795291</v>
      </c>
      <c r="G33" s="138">
        <f t="shared" si="8"/>
        <v>35.662926675094816</v>
      </c>
      <c r="H33" s="138">
        <f t="shared" si="9"/>
        <v>25.430202268972895</v>
      </c>
      <c r="I33" s="49">
        <v>26817</v>
      </c>
      <c r="J33" s="49">
        <v>143885980</v>
      </c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</row>
    <row r="34" spans="1:85" ht="15" customHeight="1" x14ac:dyDescent="0.25">
      <c r="A34" s="75" t="s">
        <v>53</v>
      </c>
      <c r="B34" s="49" t="s">
        <v>54</v>
      </c>
      <c r="C34" s="49">
        <v>8382</v>
      </c>
      <c r="D34" s="49">
        <v>636531</v>
      </c>
      <c r="E34" s="49">
        <v>90690</v>
      </c>
      <c r="F34" s="49">
        <v>7481867.9999999991</v>
      </c>
      <c r="G34" s="138">
        <f t="shared" si="8"/>
        <v>1081.9613457408734</v>
      </c>
      <c r="H34" s="138">
        <f t="shared" si="9"/>
        <v>1175.4129806717974</v>
      </c>
      <c r="I34" s="49">
        <v>119406</v>
      </c>
      <c r="J34" s="49">
        <v>8564654</v>
      </c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</row>
    <row r="35" spans="1:85" ht="15" customHeight="1" x14ac:dyDescent="0.25">
      <c r="A35" s="75" t="s">
        <v>55</v>
      </c>
      <c r="B35" s="49" t="s">
        <v>42</v>
      </c>
      <c r="C35" s="49">
        <v>75329</v>
      </c>
      <c r="D35" s="49">
        <v>80773836.000000015</v>
      </c>
      <c r="E35" s="49">
        <v>32920</v>
      </c>
      <c r="F35" s="49">
        <v>769779411</v>
      </c>
      <c r="G35" s="138">
        <f t="shared" si="8"/>
        <v>43.701628854757132</v>
      </c>
      <c r="H35" s="138">
        <f t="shared" si="9"/>
        <v>953.00588547014138</v>
      </c>
      <c r="I35" s="49">
        <v>108104</v>
      </c>
      <c r="J35" s="49">
        <v>1506550670.9999998</v>
      </c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</row>
    <row r="36" spans="1:85" ht="15" customHeight="1" thickBot="1" x14ac:dyDescent="0.3">
      <c r="A36" s="76">
        <v>5</v>
      </c>
      <c r="B36" s="77" t="s">
        <v>56</v>
      </c>
      <c r="C36" s="77">
        <f>C31+C32+C33+C34+C35</f>
        <v>110546</v>
      </c>
      <c r="D36" s="77">
        <f t="shared" ref="D36:F36" si="10">D31+D32+D33+D34+D35</f>
        <v>233022822.00000006</v>
      </c>
      <c r="E36" s="77">
        <f t="shared" si="10"/>
        <v>134417</v>
      </c>
      <c r="F36" s="77">
        <f t="shared" si="10"/>
        <v>818878457</v>
      </c>
      <c r="G36" s="137">
        <f t="shared" si="8"/>
        <v>121.59372568885351</v>
      </c>
      <c r="H36" s="137">
        <f t="shared" si="9"/>
        <v>351.41556091874975</v>
      </c>
      <c r="I36" s="77">
        <f t="shared" ref="I36:J36" si="11">I31+I32+I33+I34+I35</f>
        <v>258480</v>
      </c>
      <c r="J36" s="77">
        <f t="shared" si="11"/>
        <v>1672270976.9999998</v>
      </c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</row>
    <row r="37" spans="1:85" s="5" customFormat="1" ht="15" customHeight="1" thickBot="1" x14ac:dyDescent="0.3">
      <c r="A37" s="123"/>
      <c r="B37" s="124" t="s">
        <v>57</v>
      </c>
      <c r="C37" s="124">
        <f>C27+C36</f>
        <v>744471</v>
      </c>
      <c r="D37" s="124">
        <f t="shared" ref="D37:F37" si="12">D27+D36</f>
        <v>491821609.4070065</v>
      </c>
      <c r="E37" s="124">
        <f t="shared" si="12"/>
        <v>354050</v>
      </c>
      <c r="F37" s="124">
        <f t="shared" si="12"/>
        <v>955563897</v>
      </c>
      <c r="G37" s="141">
        <f t="shared" si="8"/>
        <v>47.557258778380891</v>
      </c>
      <c r="H37" s="141">
        <f t="shared" si="9"/>
        <v>194.29075069558891</v>
      </c>
      <c r="I37" s="124">
        <f t="shared" ref="I37:J37" si="13">I27+I36</f>
        <v>778802</v>
      </c>
      <c r="J37" s="124">
        <f t="shared" si="13"/>
        <v>1997135095.9999998</v>
      </c>
    </row>
    <row r="38" spans="1:85" x14ac:dyDescent="0.25">
      <c r="A38" s="25"/>
      <c r="B38" s="26"/>
      <c r="C38" s="26"/>
      <c r="D38" s="26"/>
      <c r="E38" s="26"/>
      <c r="F38" s="24"/>
      <c r="G38" s="24"/>
      <c r="H38" s="24"/>
      <c r="I38" s="24"/>
      <c r="J38" s="24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</row>
  </sheetData>
  <mergeCells count="12">
    <mergeCell ref="A1:J1"/>
    <mergeCell ref="A2:J2"/>
    <mergeCell ref="A3:J3"/>
    <mergeCell ref="C7:J7"/>
    <mergeCell ref="A4:J4"/>
    <mergeCell ref="A5:A6"/>
    <mergeCell ref="B5:B6"/>
    <mergeCell ref="C30:J30"/>
    <mergeCell ref="C5:D5"/>
    <mergeCell ref="E5:F5"/>
    <mergeCell ref="G5:H5"/>
    <mergeCell ref="I5:J5"/>
  </mergeCells>
  <printOptions horizontalCentered="1"/>
  <pageMargins left="0.5" right="0.5" top="0.5" bottom="0.5" header="0.25" footer="0.25"/>
  <pageSetup paperSize="9" scale="90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37"/>
  <sheetViews>
    <sheetView zoomScaleNormal="100" workbookViewId="0">
      <selection activeCell="A38" sqref="A38:XFD41"/>
    </sheetView>
  </sheetViews>
  <sheetFormatPr defaultRowHeight="15" x14ac:dyDescent="0.25"/>
  <cols>
    <col min="1" max="1" width="6.7109375" style="23" bestFit="1" customWidth="1"/>
    <col min="2" max="2" width="41.140625" style="2" customWidth="1"/>
    <col min="3" max="3" width="12.7109375" style="2" bestFit="1" customWidth="1"/>
    <col min="4" max="4" width="14.42578125" style="2" customWidth="1"/>
    <col min="5" max="5" width="15" style="2" customWidth="1"/>
    <col min="6" max="6" width="13.85546875" style="2" customWidth="1"/>
    <col min="7" max="7" width="12.7109375" style="2" bestFit="1" customWidth="1"/>
    <col min="8" max="8" width="9.7109375" style="2" bestFit="1" customWidth="1"/>
    <col min="9" max="9" width="11.140625" style="2" customWidth="1"/>
    <col min="10" max="10" width="13.140625" style="2" customWidth="1"/>
    <col min="11" max="248" width="9.140625" style="2"/>
    <col min="249" max="249" width="6.7109375" style="2" bestFit="1" customWidth="1"/>
    <col min="250" max="250" width="74.5703125" style="2" customWidth="1"/>
    <col min="251" max="251" width="12.7109375" style="2" bestFit="1" customWidth="1"/>
    <col min="252" max="252" width="11.28515625" style="2" customWidth="1"/>
    <col min="253" max="253" width="15" style="2" customWidth="1"/>
    <col min="254" max="254" width="13.85546875" style="2" customWidth="1"/>
    <col min="255" max="255" width="12.7109375" style="2" bestFit="1" customWidth="1"/>
    <col min="256" max="256" width="9.7109375" style="2" bestFit="1" customWidth="1"/>
    <col min="257" max="257" width="11.140625" style="2" customWidth="1"/>
    <col min="258" max="258" width="13.140625" style="2" customWidth="1"/>
    <col min="259" max="259" width="12.7109375" style="2" bestFit="1" customWidth="1"/>
    <col min="260" max="260" width="11.5703125" style="2" customWidth="1"/>
    <col min="261" max="261" width="14.7109375" style="2" customWidth="1"/>
    <col min="262" max="262" width="13.7109375" style="2" customWidth="1"/>
    <col min="263" max="263" width="12.7109375" style="2" bestFit="1" customWidth="1"/>
    <col min="264" max="264" width="9.7109375" style="2" bestFit="1" customWidth="1"/>
    <col min="265" max="265" width="11.42578125" style="2" customWidth="1"/>
    <col min="266" max="266" width="11.5703125" style="2" bestFit="1" customWidth="1"/>
    <col min="267" max="504" width="9.140625" style="2"/>
    <col min="505" max="505" width="6.7109375" style="2" bestFit="1" customWidth="1"/>
    <col min="506" max="506" width="74.5703125" style="2" customWidth="1"/>
    <col min="507" max="507" width="12.7109375" style="2" bestFit="1" customWidth="1"/>
    <col min="508" max="508" width="11.28515625" style="2" customWidth="1"/>
    <col min="509" max="509" width="15" style="2" customWidth="1"/>
    <col min="510" max="510" width="13.85546875" style="2" customWidth="1"/>
    <col min="511" max="511" width="12.7109375" style="2" bestFit="1" customWidth="1"/>
    <col min="512" max="512" width="9.7109375" style="2" bestFit="1" customWidth="1"/>
    <col min="513" max="513" width="11.140625" style="2" customWidth="1"/>
    <col min="514" max="514" width="13.140625" style="2" customWidth="1"/>
    <col min="515" max="515" width="12.7109375" style="2" bestFit="1" customWidth="1"/>
    <col min="516" max="516" width="11.5703125" style="2" customWidth="1"/>
    <col min="517" max="517" width="14.7109375" style="2" customWidth="1"/>
    <col min="518" max="518" width="13.7109375" style="2" customWidth="1"/>
    <col min="519" max="519" width="12.7109375" style="2" bestFit="1" customWidth="1"/>
    <col min="520" max="520" width="9.7109375" style="2" bestFit="1" customWidth="1"/>
    <col min="521" max="521" width="11.42578125" style="2" customWidth="1"/>
    <col min="522" max="522" width="11.5703125" style="2" bestFit="1" customWidth="1"/>
    <col min="523" max="760" width="9.140625" style="2"/>
    <col min="761" max="761" width="6.7109375" style="2" bestFit="1" customWidth="1"/>
    <col min="762" max="762" width="74.5703125" style="2" customWidth="1"/>
    <col min="763" max="763" width="12.7109375" style="2" bestFit="1" customWidth="1"/>
    <col min="764" max="764" width="11.28515625" style="2" customWidth="1"/>
    <col min="765" max="765" width="15" style="2" customWidth="1"/>
    <col min="766" max="766" width="13.85546875" style="2" customWidth="1"/>
    <col min="767" max="767" width="12.7109375" style="2" bestFit="1" customWidth="1"/>
    <col min="768" max="768" width="9.7109375" style="2" bestFit="1" customWidth="1"/>
    <col min="769" max="769" width="11.140625" style="2" customWidth="1"/>
    <col min="770" max="770" width="13.140625" style="2" customWidth="1"/>
    <col min="771" max="771" width="12.7109375" style="2" bestFit="1" customWidth="1"/>
    <col min="772" max="772" width="11.5703125" style="2" customWidth="1"/>
    <col min="773" max="773" width="14.7109375" style="2" customWidth="1"/>
    <col min="774" max="774" width="13.7109375" style="2" customWidth="1"/>
    <col min="775" max="775" width="12.7109375" style="2" bestFit="1" customWidth="1"/>
    <col min="776" max="776" width="9.7109375" style="2" bestFit="1" customWidth="1"/>
    <col min="777" max="777" width="11.42578125" style="2" customWidth="1"/>
    <col min="778" max="778" width="11.5703125" style="2" bestFit="1" customWidth="1"/>
    <col min="779" max="1016" width="9.140625" style="2"/>
    <col min="1017" max="1017" width="6.7109375" style="2" bestFit="1" customWidth="1"/>
    <col min="1018" max="1018" width="74.5703125" style="2" customWidth="1"/>
    <col min="1019" max="1019" width="12.7109375" style="2" bestFit="1" customWidth="1"/>
    <col min="1020" max="1020" width="11.28515625" style="2" customWidth="1"/>
    <col min="1021" max="1021" width="15" style="2" customWidth="1"/>
    <col min="1022" max="1022" width="13.85546875" style="2" customWidth="1"/>
    <col min="1023" max="1023" width="12.7109375" style="2" bestFit="1" customWidth="1"/>
    <col min="1024" max="1024" width="9.7109375" style="2" bestFit="1" customWidth="1"/>
    <col min="1025" max="1025" width="11.140625" style="2" customWidth="1"/>
    <col min="1026" max="1026" width="13.140625" style="2" customWidth="1"/>
    <col min="1027" max="1027" width="12.7109375" style="2" bestFit="1" customWidth="1"/>
    <col min="1028" max="1028" width="11.5703125" style="2" customWidth="1"/>
    <col min="1029" max="1029" width="14.7109375" style="2" customWidth="1"/>
    <col min="1030" max="1030" width="13.7109375" style="2" customWidth="1"/>
    <col min="1031" max="1031" width="12.7109375" style="2" bestFit="1" customWidth="1"/>
    <col min="1032" max="1032" width="9.7109375" style="2" bestFit="1" customWidth="1"/>
    <col min="1033" max="1033" width="11.42578125" style="2" customWidth="1"/>
    <col min="1034" max="1034" width="11.5703125" style="2" bestFit="1" customWidth="1"/>
    <col min="1035" max="1272" width="9.140625" style="2"/>
    <col min="1273" max="1273" width="6.7109375" style="2" bestFit="1" customWidth="1"/>
    <col min="1274" max="1274" width="74.5703125" style="2" customWidth="1"/>
    <col min="1275" max="1275" width="12.7109375" style="2" bestFit="1" customWidth="1"/>
    <col min="1276" max="1276" width="11.28515625" style="2" customWidth="1"/>
    <col min="1277" max="1277" width="15" style="2" customWidth="1"/>
    <col min="1278" max="1278" width="13.85546875" style="2" customWidth="1"/>
    <col min="1279" max="1279" width="12.7109375" style="2" bestFit="1" customWidth="1"/>
    <col min="1280" max="1280" width="9.7109375" style="2" bestFit="1" customWidth="1"/>
    <col min="1281" max="1281" width="11.140625" style="2" customWidth="1"/>
    <col min="1282" max="1282" width="13.140625" style="2" customWidth="1"/>
    <col min="1283" max="1283" width="12.7109375" style="2" bestFit="1" customWidth="1"/>
    <col min="1284" max="1284" width="11.5703125" style="2" customWidth="1"/>
    <col min="1285" max="1285" width="14.7109375" style="2" customWidth="1"/>
    <col min="1286" max="1286" width="13.7109375" style="2" customWidth="1"/>
    <col min="1287" max="1287" width="12.7109375" style="2" bestFit="1" customWidth="1"/>
    <col min="1288" max="1288" width="9.7109375" style="2" bestFit="1" customWidth="1"/>
    <col min="1289" max="1289" width="11.42578125" style="2" customWidth="1"/>
    <col min="1290" max="1290" width="11.5703125" style="2" bestFit="1" customWidth="1"/>
    <col min="1291" max="1528" width="9.140625" style="2"/>
    <col min="1529" max="1529" width="6.7109375" style="2" bestFit="1" customWidth="1"/>
    <col min="1530" max="1530" width="74.5703125" style="2" customWidth="1"/>
    <col min="1531" max="1531" width="12.7109375" style="2" bestFit="1" customWidth="1"/>
    <col min="1532" max="1532" width="11.28515625" style="2" customWidth="1"/>
    <col min="1533" max="1533" width="15" style="2" customWidth="1"/>
    <col min="1534" max="1534" width="13.85546875" style="2" customWidth="1"/>
    <col min="1535" max="1535" width="12.7109375" style="2" bestFit="1" customWidth="1"/>
    <col min="1536" max="1536" width="9.7109375" style="2" bestFit="1" customWidth="1"/>
    <col min="1537" max="1537" width="11.140625" style="2" customWidth="1"/>
    <col min="1538" max="1538" width="13.140625" style="2" customWidth="1"/>
    <col min="1539" max="1539" width="12.7109375" style="2" bestFit="1" customWidth="1"/>
    <col min="1540" max="1540" width="11.5703125" style="2" customWidth="1"/>
    <col min="1541" max="1541" width="14.7109375" style="2" customWidth="1"/>
    <col min="1542" max="1542" width="13.7109375" style="2" customWidth="1"/>
    <col min="1543" max="1543" width="12.7109375" style="2" bestFit="1" customWidth="1"/>
    <col min="1544" max="1544" width="9.7109375" style="2" bestFit="1" customWidth="1"/>
    <col min="1545" max="1545" width="11.42578125" style="2" customWidth="1"/>
    <col min="1546" max="1546" width="11.5703125" style="2" bestFit="1" customWidth="1"/>
    <col min="1547" max="1784" width="9.140625" style="2"/>
    <col min="1785" max="1785" width="6.7109375" style="2" bestFit="1" customWidth="1"/>
    <col min="1786" max="1786" width="74.5703125" style="2" customWidth="1"/>
    <col min="1787" max="1787" width="12.7109375" style="2" bestFit="1" customWidth="1"/>
    <col min="1788" max="1788" width="11.28515625" style="2" customWidth="1"/>
    <col min="1789" max="1789" width="15" style="2" customWidth="1"/>
    <col min="1790" max="1790" width="13.85546875" style="2" customWidth="1"/>
    <col min="1791" max="1791" width="12.7109375" style="2" bestFit="1" customWidth="1"/>
    <col min="1792" max="1792" width="9.7109375" style="2" bestFit="1" customWidth="1"/>
    <col min="1793" max="1793" width="11.140625" style="2" customWidth="1"/>
    <col min="1794" max="1794" width="13.140625" style="2" customWidth="1"/>
    <col min="1795" max="1795" width="12.7109375" style="2" bestFit="1" customWidth="1"/>
    <col min="1796" max="1796" width="11.5703125" style="2" customWidth="1"/>
    <col min="1797" max="1797" width="14.7109375" style="2" customWidth="1"/>
    <col min="1798" max="1798" width="13.7109375" style="2" customWidth="1"/>
    <col min="1799" max="1799" width="12.7109375" style="2" bestFit="1" customWidth="1"/>
    <col min="1800" max="1800" width="9.7109375" style="2" bestFit="1" customWidth="1"/>
    <col min="1801" max="1801" width="11.42578125" style="2" customWidth="1"/>
    <col min="1802" max="1802" width="11.5703125" style="2" bestFit="1" customWidth="1"/>
    <col min="1803" max="2040" width="9.140625" style="2"/>
    <col min="2041" max="2041" width="6.7109375" style="2" bestFit="1" customWidth="1"/>
    <col min="2042" max="2042" width="74.5703125" style="2" customWidth="1"/>
    <col min="2043" max="2043" width="12.7109375" style="2" bestFit="1" customWidth="1"/>
    <col min="2044" max="2044" width="11.28515625" style="2" customWidth="1"/>
    <col min="2045" max="2045" width="15" style="2" customWidth="1"/>
    <col min="2046" max="2046" width="13.85546875" style="2" customWidth="1"/>
    <col min="2047" max="2047" width="12.7109375" style="2" bestFit="1" customWidth="1"/>
    <col min="2048" max="2048" width="9.7109375" style="2" bestFit="1" customWidth="1"/>
    <col min="2049" max="2049" width="11.140625" style="2" customWidth="1"/>
    <col min="2050" max="2050" width="13.140625" style="2" customWidth="1"/>
    <col min="2051" max="2051" width="12.7109375" style="2" bestFit="1" customWidth="1"/>
    <col min="2052" max="2052" width="11.5703125" style="2" customWidth="1"/>
    <col min="2053" max="2053" width="14.7109375" style="2" customWidth="1"/>
    <col min="2054" max="2054" width="13.7109375" style="2" customWidth="1"/>
    <col min="2055" max="2055" width="12.7109375" style="2" bestFit="1" customWidth="1"/>
    <col min="2056" max="2056" width="9.7109375" style="2" bestFit="1" customWidth="1"/>
    <col min="2057" max="2057" width="11.42578125" style="2" customWidth="1"/>
    <col min="2058" max="2058" width="11.5703125" style="2" bestFit="1" customWidth="1"/>
    <col min="2059" max="2296" width="9.140625" style="2"/>
    <col min="2297" max="2297" width="6.7109375" style="2" bestFit="1" customWidth="1"/>
    <col min="2298" max="2298" width="74.5703125" style="2" customWidth="1"/>
    <col min="2299" max="2299" width="12.7109375" style="2" bestFit="1" customWidth="1"/>
    <col min="2300" max="2300" width="11.28515625" style="2" customWidth="1"/>
    <col min="2301" max="2301" width="15" style="2" customWidth="1"/>
    <col min="2302" max="2302" width="13.85546875" style="2" customWidth="1"/>
    <col min="2303" max="2303" width="12.7109375" style="2" bestFit="1" customWidth="1"/>
    <col min="2304" max="2304" width="9.7109375" style="2" bestFit="1" customWidth="1"/>
    <col min="2305" max="2305" width="11.140625" style="2" customWidth="1"/>
    <col min="2306" max="2306" width="13.140625" style="2" customWidth="1"/>
    <col min="2307" max="2307" width="12.7109375" style="2" bestFit="1" customWidth="1"/>
    <col min="2308" max="2308" width="11.5703125" style="2" customWidth="1"/>
    <col min="2309" max="2309" width="14.7109375" style="2" customWidth="1"/>
    <col min="2310" max="2310" width="13.7109375" style="2" customWidth="1"/>
    <col min="2311" max="2311" width="12.7109375" style="2" bestFit="1" customWidth="1"/>
    <col min="2312" max="2312" width="9.7109375" style="2" bestFit="1" customWidth="1"/>
    <col min="2313" max="2313" width="11.42578125" style="2" customWidth="1"/>
    <col min="2314" max="2314" width="11.5703125" style="2" bestFit="1" customWidth="1"/>
    <col min="2315" max="2552" width="9.140625" style="2"/>
    <col min="2553" max="2553" width="6.7109375" style="2" bestFit="1" customWidth="1"/>
    <col min="2554" max="2554" width="74.5703125" style="2" customWidth="1"/>
    <col min="2555" max="2555" width="12.7109375" style="2" bestFit="1" customWidth="1"/>
    <col min="2556" max="2556" width="11.28515625" style="2" customWidth="1"/>
    <col min="2557" max="2557" width="15" style="2" customWidth="1"/>
    <col min="2558" max="2558" width="13.85546875" style="2" customWidth="1"/>
    <col min="2559" max="2559" width="12.7109375" style="2" bestFit="1" customWidth="1"/>
    <col min="2560" max="2560" width="9.7109375" style="2" bestFit="1" customWidth="1"/>
    <col min="2561" max="2561" width="11.140625" style="2" customWidth="1"/>
    <col min="2562" max="2562" width="13.140625" style="2" customWidth="1"/>
    <col min="2563" max="2563" width="12.7109375" style="2" bestFit="1" customWidth="1"/>
    <col min="2564" max="2564" width="11.5703125" style="2" customWidth="1"/>
    <col min="2565" max="2565" width="14.7109375" style="2" customWidth="1"/>
    <col min="2566" max="2566" width="13.7109375" style="2" customWidth="1"/>
    <col min="2567" max="2567" width="12.7109375" style="2" bestFit="1" customWidth="1"/>
    <col min="2568" max="2568" width="9.7109375" style="2" bestFit="1" customWidth="1"/>
    <col min="2569" max="2569" width="11.42578125" style="2" customWidth="1"/>
    <col min="2570" max="2570" width="11.5703125" style="2" bestFit="1" customWidth="1"/>
    <col min="2571" max="2808" width="9.140625" style="2"/>
    <col min="2809" max="2809" width="6.7109375" style="2" bestFit="1" customWidth="1"/>
    <col min="2810" max="2810" width="74.5703125" style="2" customWidth="1"/>
    <col min="2811" max="2811" width="12.7109375" style="2" bestFit="1" customWidth="1"/>
    <col min="2812" max="2812" width="11.28515625" style="2" customWidth="1"/>
    <col min="2813" max="2813" width="15" style="2" customWidth="1"/>
    <col min="2814" max="2814" width="13.85546875" style="2" customWidth="1"/>
    <col min="2815" max="2815" width="12.7109375" style="2" bestFit="1" customWidth="1"/>
    <col min="2816" max="2816" width="9.7109375" style="2" bestFit="1" customWidth="1"/>
    <col min="2817" max="2817" width="11.140625" style="2" customWidth="1"/>
    <col min="2818" max="2818" width="13.140625" style="2" customWidth="1"/>
    <col min="2819" max="2819" width="12.7109375" style="2" bestFit="1" customWidth="1"/>
    <col min="2820" max="2820" width="11.5703125" style="2" customWidth="1"/>
    <col min="2821" max="2821" width="14.7109375" style="2" customWidth="1"/>
    <col min="2822" max="2822" width="13.7109375" style="2" customWidth="1"/>
    <col min="2823" max="2823" width="12.7109375" style="2" bestFit="1" customWidth="1"/>
    <col min="2824" max="2824" width="9.7109375" style="2" bestFit="1" customWidth="1"/>
    <col min="2825" max="2825" width="11.42578125" style="2" customWidth="1"/>
    <col min="2826" max="2826" width="11.5703125" style="2" bestFit="1" customWidth="1"/>
    <col min="2827" max="3064" width="9.140625" style="2"/>
    <col min="3065" max="3065" width="6.7109375" style="2" bestFit="1" customWidth="1"/>
    <col min="3066" max="3066" width="74.5703125" style="2" customWidth="1"/>
    <col min="3067" max="3067" width="12.7109375" style="2" bestFit="1" customWidth="1"/>
    <col min="3068" max="3068" width="11.28515625" style="2" customWidth="1"/>
    <col min="3069" max="3069" width="15" style="2" customWidth="1"/>
    <col min="3070" max="3070" width="13.85546875" style="2" customWidth="1"/>
    <col min="3071" max="3071" width="12.7109375" style="2" bestFit="1" customWidth="1"/>
    <col min="3072" max="3072" width="9.7109375" style="2" bestFit="1" customWidth="1"/>
    <col min="3073" max="3073" width="11.140625" style="2" customWidth="1"/>
    <col min="3074" max="3074" width="13.140625" style="2" customWidth="1"/>
    <col min="3075" max="3075" width="12.7109375" style="2" bestFit="1" customWidth="1"/>
    <col min="3076" max="3076" width="11.5703125" style="2" customWidth="1"/>
    <col min="3077" max="3077" width="14.7109375" style="2" customWidth="1"/>
    <col min="3078" max="3078" width="13.7109375" style="2" customWidth="1"/>
    <col min="3079" max="3079" width="12.7109375" style="2" bestFit="1" customWidth="1"/>
    <col min="3080" max="3080" width="9.7109375" style="2" bestFit="1" customWidth="1"/>
    <col min="3081" max="3081" width="11.42578125" style="2" customWidth="1"/>
    <col min="3082" max="3082" width="11.5703125" style="2" bestFit="1" customWidth="1"/>
    <col min="3083" max="3320" width="9.140625" style="2"/>
    <col min="3321" max="3321" width="6.7109375" style="2" bestFit="1" customWidth="1"/>
    <col min="3322" max="3322" width="74.5703125" style="2" customWidth="1"/>
    <col min="3323" max="3323" width="12.7109375" style="2" bestFit="1" customWidth="1"/>
    <col min="3324" max="3324" width="11.28515625" style="2" customWidth="1"/>
    <col min="3325" max="3325" width="15" style="2" customWidth="1"/>
    <col min="3326" max="3326" width="13.85546875" style="2" customWidth="1"/>
    <col min="3327" max="3327" width="12.7109375" style="2" bestFit="1" customWidth="1"/>
    <col min="3328" max="3328" width="9.7109375" style="2" bestFit="1" customWidth="1"/>
    <col min="3329" max="3329" width="11.140625" style="2" customWidth="1"/>
    <col min="3330" max="3330" width="13.140625" style="2" customWidth="1"/>
    <col min="3331" max="3331" width="12.7109375" style="2" bestFit="1" customWidth="1"/>
    <col min="3332" max="3332" width="11.5703125" style="2" customWidth="1"/>
    <col min="3333" max="3333" width="14.7109375" style="2" customWidth="1"/>
    <col min="3334" max="3334" width="13.7109375" style="2" customWidth="1"/>
    <col min="3335" max="3335" width="12.7109375" style="2" bestFit="1" customWidth="1"/>
    <col min="3336" max="3336" width="9.7109375" style="2" bestFit="1" customWidth="1"/>
    <col min="3337" max="3337" width="11.42578125" style="2" customWidth="1"/>
    <col min="3338" max="3338" width="11.5703125" style="2" bestFit="1" customWidth="1"/>
    <col min="3339" max="3576" width="9.140625" style="2"/>
    <col min="3577" max="3577" width="6.7109375" style="2" bestFit="1" customWidth="1"/>
    <col min="3578" max="3578" width="74.5703125" style="2" customWidth="1"/>
    <col min="3579" max="3579" width="12.7109375" style="2" bestFit="1" customWidth="1"/>
    <col min="3580" max="3580" width="11.28515625" style="2" customWidth="1"/>
    <col min="3581" max="3581" width="15" style="2" customWidth="1"/>
    <col min="3582" max="3582" width="13.85546875" style="2" customWidth="1"/>
    <col min="3583" max="3583" width="12.7109375" style="2" bestFit="1" customWidth="1"/>
    <col min="3584" max="3584" width="9.7109375" style="2" bestFit="1" customWidth="1"/>
    <col min="3585" max="3585" width="11.140625" style="2" customWidth="1"/>
    <col min="3586" max="3586" width="13.140625" style="2" customWidth="1"/>
    <col min="3587" max="3587" width="12.7109375" style="2" bestFit="1" customWidth="1"/>
    <col min="3588" max="3588" width="11.5703125" style="2" customWidth="1"/>
    <col min="3589" max="3589" width="14.7109375" style="2" customWidth="1"/>
    <col min="3590" max="3590" width="13.7109375" style="2" customWidth="1"/>
    <col min="3591" max="3591" width="12.7109375" style="2" bestFit="1" customWidth="1"/>
    <col min="3592" max="3592" width="9.7109375" style="2" bestFit="1" customWidth="1"/>
    <col min="3593" max="3593" width="11.42578125" style="2" customWidth="1"/>
    <col min="3594" max="3594" width="11.5703125" style="2" bestFit="1" customWidth="1"/>
    <col min="3595" max="3832" width="9.140625" style="2"/>
    <col min="3833" max="3833" width="6.7109375" style="2" bestFit="1" customWidth="1"/>
    <col min="3834" max="3834" width="74.5703125" style="2" customWidth="1"/>
    <col min="3835" max="3835" width="12.7109375" style="2" bestFit="1" customWidth="1"/>
    <col min="3836" max="3836" width="11.28515625" style="2" customWidth="1"/>
    <col min="3837" max="3837" width="15" style="2" customWidth="1"/>
    <col min="3838" max="3838" width="13.85546875" style="2" customWidth="1"/>
    <col min="3839" max="3839" width="12.7109375" style="2" bestFit="1" customWidth="1"/>
    <col min="3840" max="3840" width="9.7109375" style="2" bestFit="1" customWidth="1"/>
    <col min="3841" max="3841" width="11.140625" style="2" customWidth="1"/>
    <col min="3842" max="3842" width="13.140625" style="2" customWidth="1"/>
    <col min="3843" max="3843" width="12.7109375" style="2" bestFit="1" customWidth="1"/>
    <col min="3844" max="3844" width="11.5703125" style="2" customWidth="1"/>
    <col min="3845" max="3845" width="14.7109375" style="2" customWidth="1"/>
    <col min="3846" max="3846" width="13.7109375" style="2" customWidth="1"/>
    <col min="3847" max="3847" width="12.7109375" style="2" bestFit="1" customWidth="1"/>
    <col min="3848" max="3848" width="9.7109375" style="2" bestFit="1" customWidth="1"/>
    <col min="3849" max="3849" width="11.42578125" style="2" customWidth="1"/>
    <col min="3850" max="3850" width="11.5703125" style="2" bestFit="1" customWidth="1"/>
    <col min="3851" max="4088" width="9.140625" style="2"/>
    <col min="4089" max="4089" width="6.7109375" style="2" bestFit="1" customWidth="1"/>
    <col min="4090" max="4090" width="74.5703125" style="2" customWidth="1"/>
    <col min="4091" max="4091" width="12.7109375" style="2" bestFit="1" customWidth="1"/>
    <col min="4092" max="4092" width="11.28515625" style="2" customWidth="1"/>
    <col min="4093" max="4093" width="15" style="2" customWidth="1"/>
    <col min="4094" max="4094" width="13.85546875" style="2" customWidth="1"/>
    <col min="4095" max="4095" width="12.7109375" style="2" bestFit="1" customWidth="1"/>
    <col min="4096" max="4096" width="9.7109375" style="2" bestFit="1" customWidth="1"/>
    <col min="4097" max="4097" width="11.140625" style="2" customWidth="1"/>
    <col min="4098" max="4098" width="13.140625" style="2" customWidth="1"/>
    <col min="4099" max="4099" width="12.7109375" style="2" bestFit="1" customWidth="1"/>
    <col min="4100" max="4100" width="11.5703125" style="2" customWidth="1"/>
    <col min="4101" max="4101" width="14.7109375" style="2" customWidth="1"/>
    <col min="4102" max="4102" width="13.7109375" style="2" customWidth="1"/>
    <col min="4103" max="4103" width="12.7109375" style="2" bestFit="1" customWidth="1"/>
    <col min="4104" max="4104" width="9.7109375" style="2" bestFit="1" customWidth="1"/>
    <col min="4105" max="4105" width="11.42578125" style="2" customWidth="1"/>
    <col min="4106" max="4106" width="11.5703125" style="2" bestFit="1" customWidth="1"/>
    <col min="4107" max="4344" width="9.140625" style="2"/>
    <col min="4345" max="4345" width="6.7109375" style="2" bestFit="1" customWidth="1"/>
    <col min="4346" max="4346" width="74.5703125" style="2" customWidth="1"/>
    <col min="4347" max="4347" width="12.7109375" style="2" bestFit="1" customWidth="1"/>
    <col min="4348" max="4348" width="11.28515625" style="2" customWidth="1"/>
    <col min="4349" max="4349" width="15" style="2" customWidth="1"/>
    <col min="4350" max="4350" width="13.85546875" style="2" customWidth="1"/>
    <col min="4351" max="4351" width="12.7109375" style="2" bestFit="1" customWidth="1"/>
    <col min="4352" max="4352" width="9.7109375" style="2" bestFit="1" customWidth="1"/>
    <col min="4353" max="4353" width="11.140625" style="2" customWidth="1"/>
    <col min="4354" max="4354" width="13.140625" style="2" customWidth="1"/>
    <col min="4355" max="4355" width="12.7109375" style="2" bestFit="1" customWidth="1"/>
    <col min="4356" max="4356" width="11.5703125" style="2" customWidth="1"/>
    <col min="4357" max="4357" width="14.7109375" style="2" customWidth="1"/>
    <col min="4358" max="4358" width="13.7109375" style="2" customWidth="1"/>
    <col min="4359" max="4359" width="12.7109375" style="2" bestFit="1" customWidth="1"/>
    <col min="4360" max="4360" width="9.7109375" style="2" bestFit="1" customWidth="1"/>
    <col min="4361" max="4361" width="11.42578125" style="2" customWidth="1"/>
    <col min="4362" max="4362" width="11.5703125" style="2" bestFit="1" customWidth="1"/>
    <col min="4363" max="4600" width="9.140625" style="2"/>
    <col min="4601" max="4601" width="6.7109375" style="2" bestFit="1" customWidth="1"/>
    <col min="4602" max="4602" width="74.5703125" style="2" customWidth="1"/>
    <col min="4603" max="4603" width="12.7109375" style="2" bestFit="1" customWidth="1"/>
    <col min="4604" max="4604" width="11.28515625" style="2" customWidth="1"/>
    <col min="4605" max="4605" width="15" style="2" customWidth="1"/>
    <col min="4606" max="4606" width="13.85546875" style="2" customWidth="1"/>
    <col min="4607" max="4607" width="12.7109375" style="2" bestFit="1" customWidth="1"/>
    <col min="4608" max="4608" width="9.7109375" style="2" bestFit="1" customWidth="1"/>
    <col min="4609" max="4609" width="11.140625" style="2" customWidth="1"/>
    <col min="4610" max="4610" width="13.140625" style="2" customWidth="1"/>
    <col min="4611" max="4611" width="12.7109375" style="2" bestFit="1" customWidth="1"/>
    <col min="4612" max="4612" width="11.5703125" style="2" customWidth="1"/>
    <col min="4613" max="4613" width="14.7109375" style="2" customWidth="1"/>
    <col min="4614" max="4614" width="13.7109375" style="2" customWidth="1"/>
    <col min="4615" max="4615" width="12.7109375" style="2" bestFit="1" customWidth="1"/>
    <col min="4616" max="4616" width="9.7109375" style="2" bestFit="1" customWidth="1"/>
    <col min="4617" max="4617" width="11.42578125" style="2" customWidth="1"/>
    <col min="4618" max="4618" width="11.5703125" style="2" bestFit="1" customWidth="1"/>
    <col min="4619" max="4856" width="9.140625" style="2"/>
    <col min="4857" max="4857" width="6.7109375" style="2" bestFit="1" customWidth="1"/>
    <col min="4858" max="4858" width="74.5703125" style="2" customWidth="1"/>
    <col min="4859" max="4859" width="12.7109375" style="2" bestFit="1" customWidth="1"/>
    <col min="4860" max="4860" width="11.28515625" style="2" customWidth="1"/>
    <col min="4861" max="4861" width="15" style="2" customWidth="1"/>
    <col min="4862" max="4862" width="13.85546875" style="2" customWidth="1"/>
    <col min="4863" max="4863" width="12.7109375" style="2" bestFit="1" customWidth="1"/>
    <col min="4864" max="4864" width="9.7109375" style="2" bestFit="1" customWidth="1"/>
    <col min="4865" max="4865" width="11.140625" style="2" customWidth="1"/>
    <col min="4866" max="4866" width="13.140625" style="2" customWidth="1"/>
    <col min="4867" max="4867" width="12.7109375" style="2" bestFit="1" customWidth="1"/>
    <col min="4868" max="4868" width="11.5703125" style="2" customWidth="1"/>
    <col min="4869" max="4869" width="14.7109375" style="2" customWidth="1"/>
    <col min="4870" max="4870" width="13.7109375" style="2" customWidth="1"/>
    <col min="4871" max="4871" width="12.7109375" style="2" bestFit="1" customWidth="1"/>
    <col min="4872" max="4872" width="9.7109375" style="2" bestFit="1" customWidth="1"/>
    <col min="4873" max="4873" width="11.42578125" style="2" customWidth="1"/>
    <col min="4874" max="4874" width="11.5703125" style="2" bestFit="1" customWidth="1"/>
    <col min="4875" max="5112" width="9.140625" style="2"/>
    <col min="5113" max="5113" width="6.7109375" style="2" bestFit="1" customWidth="1"/>
    <col min="5114" max="5114" width="74.5703125" style="2" customWidth="1"/>
    <col min="5115" max="5115" width="12.7109375" style="2" bestFit="1" customWidth="1"/>
    <col min="5116" max="5116" width="11.28515625" style="2" customWidth="1"/>
    <col min="5117" max="5117" width="15" style="2" customWidth="1"/>
    <col min="5118" max="5118" width="13.85546875" style="2" customWidth="1"/>
    <col min="5119" max="5119" width="12.7109375" style="2" bestFit="1" customWidth="1"/>
    <col min="5120" max="5120" width="9.7109375" style="2" bestFit="1" customWidth="1"/>
    <col min="5121" max="5121" width="11.140625" style="2" customWidth="1"/>
    <col min="5122" max="5122" width="13.140625" style="2" customWidth="1"/>
    <col min="5123" max="5123" width="12.7109375" style="2" bestFit="1" customWidth="1"/>
    <col min="5124" max="5124" width="11.5703125" style="2" customWidth="1"/>
    <col min="5125" max="5125" width="14.7109375" style="2" customWidth="1"/>
    <col min="5126" max="5126" width="13.7109375" style="2" customWidth="1"/>
    <col min="5127" max="5127" width="12.7109375" style="2" bestFit="1" customWidth="1"/>
    <col min="5128" max="5128" width="9.7109375" style="2" bestFit="1" customWidth="1"/>
    <col min="5129" max="5129" width="11.42578125" style="2" customWidth="1"/>
    <col min="5130" max="5130" width="11.5703125" style="2" bestFit="1" customWidth="1"/>
    <col min="5131" max="5368" width="9.140625" style="2"/>
    <col min="5369" max="5369" width="6.7109375" style="2" bestFit="1" customWidth="1"/>
    <col min="5370" max="5370" width="74.5703125" style="2" customWidth="1"/>
    <col min="5371" max="5371" width="12.7109375" style="2" bestFit="1" customWidth="1"/>
    <col min="5372" max="5372" width="11.28515625" style="2" customWidth="1"/>
    <col min="5373" max="5373" width="15" style="2" customWidth="1"/>
    <col min="5374" max="5374" width="13.85546875" style="2" customWidth="1"/>
    <col min="5375" max="5375" width="12.7109375" style="2" bestFit="1" customWidth="1"/>
    <col min="5376" max="5376" width="9.7109375" style="2" bestFit="1" customWidth="1"/>
    <col min="5377" max="5377" width="11.140625" style="2" customWidth="1"/>
    <col min="5378" max="5378" width="13.140625" style="2" customWidth="1"/>
    <col min="5379" max="5379" width="12.7109375" style="2" bestFit="1" customWidth="1"/>
    <col min="5380" max="5380" width="11.5703125" style="2" customWidth="1"/>
    <col min="5381" max="5381" width="14.7109375" style="2" customWidth="1"/>
    <col min="5382" max="5382" width="13.7109375" style="2" customWidth="1"/>
    <col min="5383" max="5383" width="12.7109375" style="2" bestFit="1" customWidth="1"/>
    <col min="5384" max="5384" width="9.7109375" style="2" bestFit="1" customWidth="1"/>
    <col min="5385" max="5385" width="11.42578125" style="2" customWidth="1"/>
    <col min="5386" max="5386" width="11.5703125" style="2" bestFit="1" customWidth="1"/>
    <col min="5387" max="5624" width="9.140625" style="2"/>
    <col min="5625" max="5625" width="6.7109375" style="2" bestFit="1" customWidth="1"/>
    <col min="5626" max="5626" width="74.5703125" style="2" customWidth="1"/>
    <col min="5627" max="5627" width="12.7109375" style="2" bestFit="1" customWidth="1"/>
    <col min="5628" max="5628" width="11.28515625" style="2" customWidth="1"/>
    <col min="5629" max="5629" width="15" style="2" customWidth="1"/>
    <col min="5630" max="5630" width="13.85546875" style="2" customWidth="1"/>
    <col min="5631" max="5631" width="12.7109375" style="2" bestFit="1" customWidth="1"/>
    <col min="5632" max="5632" width="9.7109375" style="2" bestFit="1" customWidth="1"/>
    <col min="5633" max="5633" width="11.140625" style="2" customWidth="1"/>
    <col min="5634" max="5634" width="13.140625" style="2" customWidth="1"/>
    <col min="5635" max="5635" width="12.7109375" style="2" bestFit="1" customWidth="1"/>
    <col min="5636" max="5636" width="11.5703125" style="2" customWidth="1"/>
    <col min="5637" max="5637" width="14.7109375" style="2" customWidth="1"/>
    <col min="5638" max="5638" width="13.7109375" style="2" customWidth="1"/>
    <col min="5639" max="5639" width="12.7109375" style="2" bestFit="1" customWidth="1"/>
    <col min="5640" max="5640" width="9.7109375" style="2" bestFit="1" customWidth="1"/>
    <col min="5641" max="5641" width="11.42578125" style="2" customWidth="1"/>
    <col min="5642" max="5642" width="11.5703125" style="2" bestFit="1" customWidth="1"/>
    <col min="5643" max="5880" width="9.140625" style="2"/>
    <col min="5881" max="5881" width="6.7109375" style="2" bestFit="1" customWidth="1"/>
    <col min="5882" max="5882" width="74.5703125" style="2" customWidth="1"/>
    <col min="5883" max="5883" width="12.7109375" style="2" bestFit="1" customWidth="1"/>
    <col min="5884" max="5884" width="11.28515625" style="2" customWidth="1"/>
    <col min="5885" max="5885" width="15" style="2" customWidth="1"/>
    <col min="5886" max="5886" width="13.85546875" style="2" customWidth="1"/>
    <col min="5887" max="5887" width="12.7109375" style="2" bestFit="1" customWidth="1"/>
    <col min="5888" max="5888" width="9.7109375" style="2" bestFit="1" customWidth="1"/>
    <col min="5889" max="5889" width="11.140625" style="2" customWidth="1"/>
    <col min="5890" max="5890" width="13.140625" style="2" customWidth="1"/>
    <col min="5891" max="5891" width="12.7109375" style="2" bestFit="1" customWidth="1"/>
    <col min="5892" max="5892" width="11.5703125" style="2" customWidth="1"/>
    <col min="5893" max="5893" width="14.7109375" style="2" customWidth="1"/>
    <col min="5894" max="5894" width="13.7109375" style="2" customWidth="1"/>
    <col min="5895" max="5895" width="12.7109375" style="2" bestFit="1" customWidth="1"/>
    <col min="5896" max="5896" width="9.7109375" style="2" bestFit="1" customWidth="1"/>
    <col min="5897" max="5897" width="11.42578125" style="2" customWidth="1"/>
    <col min="5898" max="5898" width="11.5703125" style="2" bestFit="1" customWidth="1"/>
    <col min="5899" max="6136" width="9.140625" style="2"/>
    <col min="6137" max="6137" width="6.7109375" style="2" bestFit="1" customWidth="1"/>
    <col min="6138" max="6138" width="74.5703125" style="2" customWidth="1"/>
    <col min="6139" max="6139" width="12.7109375" style="2" bestFit="1" customWidth="1"/>
    <col min="6140" max="6140" width="11.28515625" style="2" customWidth="1"/>
    <col min="6141" max="6141" width="15" style="2" customWidth="1"/>
    <col min="6142" max="6142" width="13.85546875" style="2" customWidth="1"/>
    <col min="6143" max="6143" width="12.7109375" style="2" bestFit="1" customWidth="1"/>
    <col min="6144" max="6144" width="9.7109375" style="2" bestFit="1" customWidth="1"/>
    <col min="6145" max="6145" width="11.140625" style="2" customWidth="1"/>
    <col min="6146" max="6146" width="13.140625" style="2" customWidth="1"/>
    <col min="6147" max="6147" width="12.7109375" style="2" bestFit="1" customWidth="1"/>
    <col min="6148" max="6148" width="11.5703125" style="2" customWidth="1"/>
    <col min="6149" max="6149" width="14.7109375" style="2" customWidth="1"/>
    <col min="6150" max="6150" width="13.7109375" style="2" customWidth="1"/>
    <col min="6151" max="6151" width="12.7109375" style="2" bestFit="1" customWidth="1"/>
    <col min="6152" max="6152" width="9.7109375" style="2" bestFit="1" customWidth="1"/>
    <col min="6153" max="6153" width="11.42578125" style="2" customWidth="1"/>
    <col min="6154" max="6154" width="11.5703125" style="2" bestFit="1" customWidth="1"/>
    <col min="6155" max="6392" width="9.140625" style="2"/>
    <col min="6393" max="6393" width="6.7109375" style="2" bestFit="1" customWidth="1"/>
    <col min="6394" max="6394" width="74.5703125" style="2" customWidth="1"/>
    <col min="6395" max="6395" width="12.7109375" style="2" bestFit="1" customWidth="1"/>
    <col min="6396" max="6396" width="11.28515625" style="2" customWidth="1"/>
    <col min="6397" max="6397" width="15" style="2" customWidth="1"/>
    <col min="6398" max="6398" width="13.85546875" style="2" customWidth="1"/>
    <col min="6399" max="6399" width="12.7109375" style="2" bestFit="1" customWidth="1"/>
    <col min="6400" max="6400" width="9.7109375" style="2" bestFit="1" customWidth="1"/>
    <col min="6401" max="6401" width="11.140625" style="2" customWidth="1"/>
    <col min="6402" max="6402" width="13.140625" style="2" customWidth="1"/>
    <col min="6403" max="6403" width="12.7109375" style="2" bestFit="1" customWidth="1"/>
    <col min="6404" max="6404" width="11.5703125" style="2" customWidth="1"/>
    <col min="6405" max="6405" width="14.7109375" style="2" customWidth="1"/>
    <col min="6406" max="6406" width="13.7109375" style="2" customWidth="1"/>
    <col min="6407" max="6407" width="12.7109375" style="2" bestFit="1" customWidth="1"/>
    <col min="6408" max="6408" width="9.7109375" style="2" bestFit="1" customWidth="1"/>
    <col min="6409" max="6409" width="11.42578125" style="2" customWidth="1"/>
    <col min="6410" max="6410" width="11.5703125" style="2" bestFit="1" customWidth="1"/>
    <col min="6411" max="6648" width="9.140625" style="2"/>
    <col min="6649" max="6649" width="6.7109375" style="2" bestFit="1" customWidth="1"/>
    <col min="6650" max="6650" width="74.5703125" style="2" customWidth="1"/>
    <col min="6651" max="6651" width="12.7109375" style="2" bestFit="1" customWidth="1"/>
    <col min="6652" max="6652" width="11.28515625" style="2" customWidth="1"/>
    <col min="6653" max="6653" width="15" style="2" customWidth="1"/>
    <col min="6654" max="6654" width="13.85546875" style="2" customWidth="1"/>
    <col min="6655" max="6655" width="12.7109375" style="2" bestFit="1" customWidth="1"/>
    <col min="6656" max="6656" width="9.7109375" style="2" bestFit="1" customWidth="1"/>
    <col min="6657" max="6657" width="11.140625" style="2" customWidth="1"/>
    <col min="6658" max="6658" width="13.140625" style="2" customWidth="1"/>
    <col min="6659" max="6659" width="12.7109375" style="2" bestFit="1" customWidth="1"/>
    <col min="6660" max="6660" width="11.5703125" style="2" customWidth="1"/>
    <col min="6661" max="6661" width="14.7109375" style="2" customWidth="1"/>
    <col min="6662" max="6662" width="13.7109375" style="2" customWidth="1"/>
    <col min="6663" max="6663" width="12.7109375" style="2" bestFit="1" customWidth="1"/>
    <col min="6664" max="6664" width="9.7109375" style="2" bestFit="1" customWidth="1"/>
    <col min="6665" max="6665" width="11.42578125" style="2" customWidth="1"/>
    <col min="6666" max="6666" width="11.5703125" style="2" bestFit="1" customWidth="1"/>
    <col min="6667" max="6904" width="9.140625" style="2"/>
    <col min="6905" max="6905" width="6.7109375" style="2" bestFit="1" customWidth="1"/>
    <col min="6906" max="6906" width="74.5703125" style="2" customWidth="1"/>
    <col min="6907" max="6907" width="12.7109375" style="2" bestFit="1" customWidth="1"/>
    <col min="6908" max="6908" width="11.28515625" style="2" customWidth="1"/>
    <col min="6909" max="6909" width="15" style="2" customWidth="1"/>
    <col min="6910" max="6910" width="13.85546875" style="2" customWidth="1"/>
    <col min="6911" max="6911" width="12.7109375" style="2" bestFit="1" customWidth="1"/>
    <col min="6912" max="6912" width="9.7109375" style="2" bestFit="1" customWidth="1"/>
    <col min="6913" max="6913" width="11.140625" style="2" customWidth="1"/>
    <col min="6914" max="6914" width="13.140625" style="2" customWidth="1"/>
    <col min="6915" max="6915" width="12.7109375" style="2" bestFit="1" customWidth="1"/>
    <col min="6916" max="6916" width="11.5703125" style="2" customWidth="1"/>
    <col min="6917" max="6917" width="14.7109375" style="2" customWidth="1"/>
    <col min="6918" max="6918" width="13.7109375" style="2" customWidth="1"/>
    <col min="6919" max="6919" width="12.7109375" style="2" bestFit="1" customWidth="1"/>
    <col min="6920" max="6920" width="9.7109375" style="2" bestFit="1" customWidth="1"/>
    <col min="6921" max="6921" width="11.42578125" style="2" customWidth="1"/>
    <col min="6922" max="6922" width="11.5703125" style="2" bestFit="1" customWidth="1"/>
    <col min="6923" max="7160" width="9.140625" style="2"/>
    <col min="7161" max="7161" width="6.7109375" style="2" bestFit="1" customWidth="1"/>
    <col min="7162" max="7162" width="74.5703125" style="2" customWidth="1"/>
    <col min="7163" max="7163" width="12.7109375" style="2" bestFit="1" customWidth="1"/>
    <col min="7164" max="7164" width="11.28515625" style="2" customWidth="1"/>
    <col min="7165" max="7165" width="15" style="2" customWidth="1"/>
    <col min="7166" max="7166" width="13.85546875" style="2" customWidth="1"/>
    <col min="7167" max="7167" width="12.7109375" style="2" bestFit="1" customWidth="1"/>
    <col min="7168" max="7168" width="9.7109375" style="2" bestFit="1" customWidth="1"/>
    <col min="7169" max="7169" width="11.140625" style="2" customWidth="1"/>
    <col min="7170" max="7170" width="13.140625" style="2" customWidth="1"/>
    <col min="7171" max="7171" width="12.7109375" style="2" bestFit="1" customWidth="1"/>
    <col min="7172" max="7172" width="11.5703125" style="2" customWidth="1"/>
    <col min="7173" max="7173" width="14.7109375" style="2" customWidth="1"/>
    <col min="7174" max="7174" width="13.7109375" style="2" customWidth="1"/>
    <col min="7175" max="7175" width="12.7109375" style="2" bestFit="1" customWidth="1"/>
    <col min="7176" max="7176" width="9.7109375" style="2" bestFit="1" customWidth="1"/>
    <col min="7177" max="7177" width="11.42578125" style="2" customWidth="1"/>
    <col min="7178" max="7178" width="11.5703125" style="2" bestFit="1" customWidth="1"/>
    <col min="7179" max="7416" width="9.140625" style="2"/>
    <col min="7417" max="7417" width="6.7109375" style="2" bestFit="1" customWidth="1"/>
    <col min="7418" max="7418" width="74.5703125" style="2" customWidth="1"/>
    <col min="7419" max="7419" width="12.7109375" style="2" bestFit="1" customWidth="1"/>
    <col min="7420" max="7420" width="11.28515625" style="2" customWidth="1"/>
    <col min="7421" max="7421" width="15" style="2" customWidth="1"/>
    <col min="7422" max="7422" width="13.85546875" style="2" customWidth="1"/>
    <col min="7423" max="7423" width="12.7109375" style="2" bestFit="1" customWidth="1"/>
    <col min="7424" max="7424" width="9.7109375" style="2" bestFit="1" customWidth="1"/>
    <col min="7425" max="7425" width="11.140625" style="2" customWidth="1"/>
    <col min="7426" max="7426" width="13.140625" style="2" customWidth="1"/>
    <col min="7427" max="7427" width="12.7109375" style="2" bestFit="1" customWidth="1"/>
    <col min="7428" max="7428" width="11.5703125" style="2" customWidth="1"/>
    <col min="7429" max="7429" width="14.7109375" style="2" customWidth="1"/>
    <col min="7430" max="7430" width="13.7109375" style="2" customWidth="1"/>
    <col min="7431" max="7431" width="12.7109375" style="2" bestFit="1" customWidth="1"/>
    <col min="7432" max="7432" width="9.7109375" style="2" bestFit="1" customWidth="1"/>
    <col min="7433" max="7433" width="11.42578125" style="2" customWidth="1"/>
    <col min="7434" max="7434" width="11.5703125" style="2" bestFit="1" customWidth="1"/>
    <col min="7435" max="7672" width="9.140625" style="2"/>
    <col min="7673" max="7673" width="6.7109375" style="2" bestFit="1" customWidth="1"/>
    <col min="7674" max="7674" width="74.5703125" style="2" customWidth="1"/>
    <col min="7675" max="7675" width="12.7109375" style="2" bestFit="1" customWidth="1"/>
    <col min="7676" max="7676" width="11.28515625" style="2" customWidth="1"/>
    <col min="7677" max="7677" width="15" style="2" customWidth="1"/>
    <col min="7678" max="7678" width="13.85546875" style="2" customWidth="1"/>
    <col min="7679" max="7679" width="12.7109375" style="2" bestFit="1" customWidth="1"/>
    <col min="7680" max="7680" width="9.7109375" style="2" bestFit="1" customWidth="1"/>
    <col min="7681" max="7681" width="11.140625" style="2" customWidth="1"/>
    <col min="7682" max="7682" width="13.140625" style="2" customWidth="1"/>
    <col min="7683" max="7683" width="12.7109375" style="2" bestFit="1" customWidth="1"/>
    <col min="7684" max="7684" width="11.5703125" style="2" customWidth="1"/>
    <col min="7685" max="7685" width="14.7109375" style="2" customWidth="1"/>
    <col min="7686" max="7686" width="13.7109375" style="2" customWidth="1"/>
    <col min="7687" max="7687" width="12.7109375" style="2" bestFit="1" customWidth="1"/>
    <col min="7688" max="7688" width="9.7109375" style="2" bestFit="1" customWidth="1"/>
    <col min="7689" max="7689" width="11.42578125" style="2" customWidth="1"/>
    <col min="7690" max="7690" width="11.5703125" style="2" bestFit="1" customWidth="1"/>
    <col min="7691" max="7928" width="9.140625" style="2"/>
    <col min="7929" max="7929" width="6.7109375" style="2" bestFit="1" customWidth="1"/>
    <col min="7930" max="7930" width="74.5703125" style="2" customWidth="1"/>
    <col min="7931" max="7931" width="12.7109375" style="2" bestFit="1" customWidth="1"/>
    <col min="7932" max="7932" width="11.28515625" style="2" customWidth="1"/>
    <col min="7933" max="7933" width="15" style="2" customWidth="1"/>
    <col min="7934" max="7934" width="13.85546875" style="2" customWidth="1"/>
    <col min="7935" max="7935" width="12.7109375" style="2" bestFit="1" customWidth="1"/>
    <col min="7936" max="7936" width="9.7109375" style="2" bestFit="1" customWidth="1"/>
    <col min="7937" max="7937" width="11.140625" style="2" customWidth="1"/>
    <col min="7938" max="7938" width="13.140625" style="2" customWidth="1"/>
    <col min="7939" max="7939" width="12.7109375" style="2" bestFit="1" customWidth="1"/>
    <col min="7940" max="7940" width="11.5703125" style="2" customWidth="1"/>
    <col min="7941" max="7941" width="14.7109375" style="2" customWidth="1"/>
    <col min="7942" max="7942" width="13.7109375" style="2" customWidth="1"/>
    <col min="7943" max="7943" width="12.7109375" style="2" bestFit="1" customWidth="1"/>
    <col min="7944" max="7944" width="9.7109375" style="2" bestFit="1" customWidth="1"/>
    <col min="7945" max="7945" width="11.42578125" style="2" customWidth="1"/>
    <col min="7946" max="7946" width="11.5703125" style="2" bestFit="1" customWidth="1"/>
    <col min="7947" max="8184" width="9.140625" style="2"/>
    <col min="8185" max="8185" width="6.7109375" style="2" bestFit="1" customWidth="1"/>
    <col min="8186" max="8186" width="74.5703125" style="2" customWidth="1"/>
    <col min="8187" max="8187" width="12.7109375" style="2" bestFit="1" customWidth="1"/>
    <col min="8188" max="8188" width="11.28515625" style="2" customWidth="1"/>
    <col min="8189" max="8189" width="15" style="2" customWidth="1"/>
    <col min="8190" max="8190" width="13.85546875" style="2" customWidth="1"/>
    <col min="8191" max="8191" width="12.7109375" style="2" bestFit="1" customWidth="1"/>
    <col min="8192" max="8192" width="9.7109375" style="2" bestFit="1" customWidth="1"/>
    <col min="8193" max="8193" width="11.140625" style="2" customWidth="1"/>
    <col min="8194" max="8194" width="13.140625" style="2" customWidth="1"/>
    <col min="8195" max="8195" width="12.7109375" style="2" bestFit="1" customWidth="1"/>
    <col min="8196" max="8196" width="11.5703125" style="2" customWidth="1"/>
    <col min="8197" max="8197" width="14.7109375" style="2" customWidth="1"/>
    <col min="8198" max="8198" width="13.7109375" style="2" customWidth="1"/>
    <col min="8199" max="8199" width="12.7109375" style="2" bestFit="1" customWidth="1"/>
    <col min="8200" max="8200" width="9.7109375" style="2" bestFit="1" customWidth="1"/>
    <col min="8201" max="8201" width="11.42578125" style="2" customWidth="1"/>
    <col min="8202" max="8202" width="11.5703125" style="2" bestFit="1" customWidth="1"/>
    <col min="8203" max="8440" width="9.140625" style="2"/>
    <col min="8441" max="8441" width="6.7109375" style="2" bestFit="1" customWidth="1"/>
    <col min="8442" max="8442" width="74.5703125" style="2" customWidth="1"/>
    <col min="8443" max="8443" width="12.7109375" style="2" bestFit="1" customWidth="1"/>
    <col min="8444" max="8444" width="11.28515625" style="2" customWidth="1"/>
    <col min="8445" max="8445" width="15" style="2" customWidth="1"/>
    <col min="8446" max="8446" width="13.85546875" style="2" customWidth="1"/>
    <col min="8447" max="8447" width="12.7109375" style="2" bestFit="1" customWidth="1"/>
    <col min="8448" max="8448" width="9.7109375" style="2" bestFit="1" customWidth="1"/>
    <col min="8449" max="8449" width="11.140625" style="2" customWidth="1"/>
    <col min="8450" max="8450" width="13.140625" style="2" customWidth="1"/>
    <col min="8451" max="8451" width="12.7109375" style="2" bestFit="1" customWidth="1"/>
    <col min="8452" max="8452" width="11.5703125" style="2" customWidth="1"/>
    <col min="8453" max="8453" width="14.7109375" style="2" customWidth="1"/>
    <col min="8454" max="8454" width="13.7109375" style="2" customWidth="1"/>
    <col min="8455" max="8455" width="12.7109375" style="2" bestFit="1" customWidth="1"/>
    <col min="8456" max="8456" width="9.7109375" style="2" bestFit="1" customWidth="1"/>
    <col min="8457" max="8457" width="11.42578125" style="2" customWidth="1"/>
    <col min="8458" max="8458" width="11.5703125" style="2" bestFit="1" customWidth="1"/>
    <col min="8459" max="8696" width="9.140625" style="2"/>
    <col min="8697" max="8697" width="6.7109375" style="2" bestFit="1" customWidth="1"/>
    <col min="8698" max="8698" width="74.5703125" style="2" customWidth="1"/>
    <col min="8699" max="8699" width="12.7109375" style="2" bestFit="1" customWidth="1"/>
    <col min="8700" max="8700" width="11.28515625" style="2" customWidth="1"/>
    <col min="8701" max="8701" width="15" style="2" customWidth="1"/>
    <col min="8702" max="8702" width="13.85546875" style="2" customWidth="1"/>
    <col min="8703" max="8703" width="12.7109375" style="2" bestFit="1" customWidth="1"/>
    <col min="8704" max="8704" width="9.7109375" style="2" bestFit="1" customWidth="1"/>
    <col min="8705" max="8705" width="11.140625" style="2" customWidth="1"/>
    <col min="8706" max="8706" width="13.140625" style="2" customWidth="1"/>
    <col min="8707" max="8707" width="12.7109375" style="2" bestFit="1" customWidth="1"/>
    <col min="8708" max="8708" width="11.5703125" style="2" customWidth="1"/>
    <col min="8709" max="8709" width="14.7109375" style="2" customWidth="1"/>
    <col min="8710" max="8710" width="13.7109375" style="2" customWidth="1"/>
    <col min="8711" max="8711" width="12.7109375" style="2" bestFit="1" customWidth="1"/>
    <col min="8712" max="8712" width="9.7109375" style="2" bestFit="1" customWidth="1"/>
    <col min="8713" max="8713" width="11.42578125" style="2" customWidth="1"/>
    <col min="8714" max="8714" width="11.5703125" style="2" bestFit="1" customWidth="1"/>
    <col min="8715" max="8952" width="9.140625" style="2"/>
    <col min="8953" max="8953" width="6.7109375" style="2" bestFit="1" customWidth="1"/>
    <col min="8954" max="8954" width="74.5703125" style="2" customWidth="1"/>
    <col min="8955" max="8955" width="12.7109375" style="2" bestFit="1" customWidth="1"/>
    <col min="8956" max="8956" width="11.28515625" style="2" customWidth="1"/>
    <col min="8957" max="8957" width="15" style="2" customWidth="1"/>
    <col min="8958" max="8958" width="13.85546875" style="2" customWidth="1"/>
    <col min="8959" max="8959" width="12.7109375" style="2" bestFit="1" customWidth="1"/>
    <col min="8960" max="8960" width="9.7109375" style="2" bestFit="1" customWidth="1"/>
    <col min="8961" max="8961" width="11.140625" style="2" customWidth="1"/>
    <col min="8962" max="8962" width="13.140625" style="2" customWidth="1"/>
    <col min="8963" max="8963" width="12.7109375" style="2" bestFit="1" customWidth="1"/>
    <col min="8964" max="8964" width="11.5703125" style="2" customWidth="1"/>
    <col min="8965" max="8965" width="14.7109375" style="2" customWidth="1"/>
    <col min="8966" max="8966" width="13.7109375" style="2" customWidth="1"/>
    <col min="8967" max="8967" width="12.7109375" style="2" bestFit="1" customWidth="1"/>
    <col min="8968" max="8968" width="9.7109375" style="2" bestFit="1" customWidth="1"/>
    <col min="8969" max="8969" width="11.42578125" style="2" customWidth="1"/>
    <col min="8970" max="8970" width="11.5703125" style="2" bestFit="1" customWidth="1"/>
    <col min="8971" max="9208" width="9.140625" style="2"/>
    <col min="9209" max="9209" width="6.7109375" style="2" bestFit="1" customWidth="1"/>
    <col min="9210" max="9210" width="74.5703125" style="2" customWidth="1"/>
    <col min="9211" max="9211" width="12.7109375" style="2" bestFit="1" customWidth="1"/>
    <col min="9212" max="9212" width="11.28515625" style="2" customWidth="1"/>
    <col min="9213" max="9213" width="15" style="2" customWidth="1"/>
    <col min="9214" max="9214" width="13.85546875" style="2" customWidth="1"/>
    <col min="9215" max="9215" width="12.7109375" style="2" bestFit="1" customWidth="1"/>
    <col min="9216" max="9216" width="9.7109375" style="2" bestFit="1" customWidth="1"/>
    <col min="9217" max="9217" width="11.140625" style="2" customWidth="1"/>
    <col min="9218" max="9218" width="13.140625" style="2" customWidth="1"/>
    <col min="9219" max="9219" width="12.7109375" style="2" bestFit="1" customWidth="1"/>
    <col min="9220" max="9220" width="11.5703125" style="2" customWidth="1"/>
    <col min="9221" max="9221" width="14.7109375" style="2" customWidth="1"/>
    <col min="9222" max="9222" width="13.7109375" style="2" customWidth="1"/>
    <col min="9223" max="9223" width="12.7109375" style="2" bestFit="1" customWidth="1"/>
    <col min="9224" max="9224" width="9.7109375" style="2" bestFit="1" customWidth="1"/>
    <col min="9225" max="9225" width="11.42578125" style="2" customWidth="1"/>
    <col min="9226" max="9226" width="11.5703125" style="2" bestFit="1" customWidth="1"/>
    <col min="9227" max="9464" width="9.140625" style="2"/>
    <col min="9465" max="9465" width="6.7109375" style="2" bestFit="1" customWidth="1"/>
    <col min="9466" max="9466" width="74.5703125" style="2" customWidth="1"/>
    <col min="9467" max="9467" width="12.7109375" style="2" bestFit="1" customWidth="1"/>
    <col min="9468" max="9468" width="11.28515625" style="2" customWidth="1"/>
    <col min="9469" max="9469" width="15" style="2" customWidth="1"/>
    <col min="9470" max="9470" width="13.85546875" style="2" customWidth="1"/>
    <col min="9471" max="9471" width="12.7109375" style="2" bestFit="1" customWidth="1"/>
    <col min="9472" max="9472" width="9.7109375" style="2" bestFit="1" customWidth="1"/>
    <col min="9473" max="9473" width="11.140625" style="2" customWidth="1"/>
    <col min="9474" max="9474" width="13.140625" style="2" customWidth="1"/>
    <col min="9475" max="9475" width="12.7109375" style="2" bestFit="1" customWidth="1"/>
    <col min="9476" max="9476" width="11.5703125" style="2" customWidth="1"/>
    <col min="9477" max="9477" width="14.7109375" style="2" customWidth="1"/>
    <col min="9478" max="9478" width="13.7109375" style="2" customWidth="1"/>
    <col min="9479" max="9479" width="12.7109375" style="2" bestFit="1" customWidth="1"/>
    <col min="9480" max="9480" width="9.7109375" style="2" bestFit="1" customWidth="1"/>
    <col min="9481" max="9481" width="11.42578125" style="2" customWidth="1"/>
    <col min="9482" max="9482" width="11.5703125" style="2" bestFit="1" customWidth="1"/>
    <col min="9483" max="9720" width="9.140625" style="2"/>
    <col min="9721" max="9721" width="6.7109375" style="2" bestFit="1" customWidth="1"/>
    <col min="9722" max="9722" width="74.5703125" style="2" customWidth="1"/>
    <col min="9723" max="9723" width="12.7109375" style="2" bestFit="1" customWidth="1"/>
    <col min="9724" max="9724" width="11.28515625" style="2" customWidth="1"/>
    <col min="9725" max="9725" width="15" style="2" customWidth="1"/>
    <col min="9726" max="9726" width="13.85546875" style="2" customWidth="1"/>
    <col min="9727" max="9727" width="12.7109375" style="2" bestFit="1" customWidth="1"/>
    <col min="9728" max="9728" width="9.7109375" style="2" bestFit="1" customWidth="1"/>
    <col min="9729" max="9729" width="11.140625" style="2" customWidth="1"/>
    <col min="9730" max="9730" width="13.140625" style="2" customWidth="1"/>
    <col min="9731" max="9731" width="12.7109375" style="2" bestFit="1" customWidth="1"/>
    <col min="9732" max="9732" width="11.5703125" style="2" customWidth="1"/>
    <col min="9733" max="9733" width="14.7109375" style="2" customWidth="1"/>
    <col min="9734" max="9734" width="13.7109375" style="2" customWidth="1"/>
    <col min="9735" max="9735" width="12.7109375" style="2" bestFit="1" customWidth="1"/>
    <col min="9736" max="9736" width="9.7109375" style="2" bestFit="1" customWidth="1"/>
    <col min="9737" max="9737" width="11.42578125" style="2" customWidth="1"/>
    <col min="9738" max="9738" width="11.5703125" style="2" bestFit="1" customWidth="1"/>
    <col min="9739" max="9976" width="9.140625" style="2"/>
    <col min="9977" max="9977" width="6.7109375" style="2" bestFit="1" customWidth="1"/>
    <col min="9978" max="9978" width="74.5703125" style="2" customWidth="1"/>
    <col min="9979" max="9979" width="12.7109375" style="2" bestFit="1" customWidth="1"/>
    <col min="9980" max="9980" width="11.28515625" style="2" customWidth="1"/>
    <col min="9981" max="9981" width="15" style="2" customWidth="1"/>
    <col min="9982" max="9982" width="13.85546875" style="2" customWidth="1"/>
    <col min="9983" max="9983" width="12.7109375" style="2" bestFit="1" customWidth="1"/>
    <col min="9984" max="9984" width="9.7109375" style="2" bestFit="1" customWidth="1"/>
    <col min="9985" max="9985" width="11.140625" style="2" customWidth="1"/>
    <col min="9986" max="9986" width="13.140625" style="2" customWidth="1"/>
    <col min="9987" max="9987" width="12.7109375" style="2" bestFit="1" customWidth="1"/>
    <col min="9988" max="9988" width="11.5703125" style="2" customWidth="1"/>
    <col min="9989" max="9989" width="14.7109375" style="2" customWidth="1"/>
    <col min="9990" max="9990" width="13.7109375" style="2" customWidth="1"/>
    <col min="9991" max="9991" width="12.7109375" style="2" bestFit="1" customWidth="1"/>
    <col min="9992" max="9992" width="9.7109375" style="2" bestFit="1" customWidth="1"/>
    <col min="9993" max="9993" width="11.42578125" style="2" customWidth="1"/>
    <col min="9994" max="9994" width="11.5703125" style="2" bestFit="1" customWidth="1"/>
    <col min="9995" max="10232" width="9.140625" style="2"/>
    <col min="10233" max="10233" width="6.7109375" style="2" bestFit="1" customWidth="1"/>
    <col min="10234" max="10234" width="74.5703125" style="2" customWidth="1"/>
    <col min="10235" max="10235" width="12.7109375" style="2" bestFit="1" customWidth="1"/>
    <col min="10236" max="10236" width="11.28515625" style="2" customWidth="1"/>
    <col min="10237" max="10237" width="15" style="2" customWidth="1"/>
    <col min="10238" max="10238" width="13.85546875" style="2" customWidth="1"/>
    <col min="10239" max="10239" width="12.7109375" style="2" bestFit="1" customWidth="1"/>
    <col min="10240" max="10240" width="9.7109375" style="2" bestFit="1" customWidth="1"/>
    <col min="10241" max="10241" width="11.140625" style="2" customWidth="1"/>
    <col min="10242" max="10242" width="13.140625" style="2" customWidth="1"/>
    <col min="10243" max="10243" width="12.7109375" style="2" bestFit="1" customWidth="1"/>
    <col min="10244" max="10244" width="11.5703125" style="2" customWidth="1"/>
    <col min="10245" max="10245" width="14.7109375" style="2" customWidth="1"/>
    <col min="10246" max="10246" width="13.7109375" style="2" customWidth="1"/>
    <col min="10247" max="10247" width="12.7109375" style="2" bestFit="1" customWidth="1"/>
    <col min="10248" max="10248" width="9.7109375" style="2" bestFit="1" customWidth="1"/>
    <col min="10249" max="10249" width="11.42578125" style="2" customWidth="1"/>
    <col min="10250" max="10250" width="11.5703125" style="2" bestFit="1" customWidth="1"/>
    <col min="10251" max="10488" width="9.140625" style="2"/>
    <col min="10489" max="10489" width="6.7109375" style="2" bestFit="1" customWidth="1"/>
    <col min="10490" max="10490" width="74.5703125" style="2" customWidth="1"/>
    <col min="10491" max="10491" width="12.7109375" style="2" bestFit="1" customWidth="1"/>
    <col min="10492" max="10492" width="11.28515625" style="2" customWidth="1"/>
    <col min="10493" max="10493" width="15" style="2" customWidth="1"/>
    <col min="10494" max="10494" width="13.85546875" style="2" customWidth="1"/>
    <col min="10495" max="10495" width="12.7109375" style="2" bestFit="1" customWidth="1"/>
    <col min="10496" max="10496" width="9.7109375" style="2" bestFit="1" customWidth="1"/>
    <col min="10497" max="10497" width="11.140625" style="2" customWidth="1"/>
    <col min="10498" max="10498" width="13.140625" style="2" customWidth="1"/>
    <col min="10499" max="10499" width="12.7109375" style="2" bestFit="1" customWidth="1"/>
    <col min="10500" max="10500" width="11.5703125" style="2" customWidth="1"/>
    <col min="10501" max="10501" width="14.7109375" style="2" customWidth="1"/>
    <col min="10502" max="10502" width="13.7109375" style="2" customWidth="1"/>
    <col min="10503" max="10503" width="12.7109375" style="2" bestFit="1" customWidth="1"/>
    <col min="10504" max="10504" width="9.7109375" style="2" bestFit="1" customWidth="1"/>
    <col min="10505" max="10505" width="11.42578125" style="2" customWidth="1"/>
    <col min="10506" max="10506" width="11.5703125" style="2" bestFit="1" customWidth="1"/>
    <col min="10507" max="10744" width="9.140625" style="2"/>
    <col min="10745" max="10745" width="6.7109375" style="2" bestFit="1" customWidth="1"/>
    <col min="10746" max="10746" width="74.5703125" style="2" customWidth="1"/>
    <col min="10747" max="10747" width="12.7109375" style="2" bestFit="1" customWidth="1"/>
    <col min="10748" max="10748" width="11.28515625" style="2" customWidth="1"/>
    <col min="10749" max="10749" width="15" style="2" customWidth="1"/>
    <col min="10750" max="10750" width="13.85546875" style="2" customWidth="1"/>
    <col min="10751" max="10751" width="12.7109375" style="2" bestFit="1" customWidth="1"/>
    <col min="10752" max="10752" width="9.7109375" style="2" bestFit="1" customWidth="1"/>
    <col min="10753" max="10753" width="11.140625" style="2" customWidth="1"/>
    <col min="10754" max="10754" width="13.140625" style="2" customWidth="1"/>
    <col min="10755" max="10755" width="12.7109375" style="2" bestFit="1" customWidth="1"/>
    <col min="10756" max="10756" width="11.5703125" style="2" customWidth="1"/>
    <col min="10757" max="10757" width="14.7109375" style="2" customWidth="1"/>
    <col min="10758" max="10758" width="13.7109375" style="2" customWidth="1"/>
    <col min="10759" max="10759" width="12.7109375" style="2" bestFit="1" customWidth="1"/>
    <col min="10760" max="10760" width="9.7109375" style="2" bestFit="1" customWidth="1"/>
    <col min="10761" max="10761" width="11.42578125" style="2" customWidth="1"/>
    <col min="10762" max="10762" width="11.5703125" style="2" bestFit="1" customWidth="1"/>
    <col min="10763" max="11000" width="9.140625" style="2"/>
    <col min="11001" max="11001" width="6.7109375" style="2" bestFit="1" customWidth="1"/>
    <col min="11002" max="11002" width="74.5703125" style="2" customWidth="1"/>
    <col min="11003" max="11003" width="12.7109375" style="2" bestFit="1" customWidth="1"/>
    <col min="11004" max="11004" width="11.28515625" style="2" customWidth="1"/>
    <col min="11005" max="11005" width="15" style="2" customWidth="1"/>
    <col min="11006" max="11006" width="13.85546875" style="2" customWidth="1"/>
    <col min="11007" max="11007" width="12.7109375" style="2" bestFit="1" customWidth="1"/>
    <col min="11008" max="11008" width="9.7109375" style="2" bestFit="1" customWidth="1"/>
    <col min="11009" max="11009" width="11.140625" style="2" customWidth="1"/>
    <col min="11010" max="11010" width="13.140625" style="2" customWidth="1"/>
    <col min="11011" max="11011" width="12.7109375" style="2" bestFit="1" customWidth="1"/>
    <col min="11012" max="11012" width="11.5703125" style="2" customWidth="1"/>
    <col min="11013" max="11013" width="14.7109375" style="2" customWidth="1"/>
    <col min="11014" max="11014" width="13.7109375" style="2" customWidth="1"/>
    <col min="11015" max="11015" width="12.7109375" style="2" bestFit="1" customWidth="1"/>
    <col min="11016" max="11016" width="9.7109375" style="2" bestFit="1" customWidth="1"/>
    <col min="11017" max="11017" width="11.42578125" style="2" customWidth="1"/>
    <col min="11018" max="11018" width="11.5703125" style="2" bestFit="1" customWidth="1"/>
    <col min="11019" max="11256" width="9.140625" style="2"/>
    <col min="11257" max="11257" width="6.7109375" style="2" bestFit="1" customWidth="1"/>
    <col min="11258" max="11258" width="74.5703125" style="2" customWidth="1"/>
    <col min="11259" max="11259" width="12.7109375" style="2" bestFit="1" customWidth="1"/>
    <col min="11260" max="11260" width="11.28515625" style="2" customWidth="1"/>
    <col min="11261" max="11261" width="15" style="2" customWidth="1"/>
    <col min="11262" max="11262" width="13.85546875" style="2" customWidth="1"/>
    <col min="11263" max="11263" width="12.7109375" style="2" bestFit="1" customWidth="1"/>
    <col min="11264" max="11264" width="9.7109375" style="2" bestFit="1" customWidth="1"/>
    <col min="11265" max="11265" width="11.140625" style="2" customWidth="1"/>
    <col min="11266" max="11266" width="13.140625" style="2" customWidth="1"/>
    <col min="11267" max="11267" width="12.7109375" style="2" bestFit="1" customWidth="1"/>
    <col min="11268" max="11268" width="11.5703125" style="2" customWidth="1"/>
    <col min="11269" max="11269" width="14.7109375" style="2" customWidth="1"/>
    <col min="11270" max="11270" width="13.7109375" style="2" customWidth="1"/>
    <col min="11271" max="11271" width="12.7109375" style="2" bestFit="1" customWidth="1"/>
    <col min="11272" max="11272" width="9.7109375" style="2" bestFit="1" customWidth="1"/>
    <col min="11273" max="11273" width="11.42578125" style="2" customWidth="1"/>
    <col min="11274" max="11274" width="11.5703125" style="2" bestFit="1" customWidth="1"/>
    <col min="11275" max="11512" width="9.140625" style="2"/>
    <col min="11513" max="11513" width="6.7109375" style="2" bestFit="1" customWidth="1"/>
    <col min="11514" max="11514" width="74.5703125" style="2" customWidth="1"/>
    <col min="11515" max="11515" width="12.7109375" style="2" bestFit="1" customWidth="1"/>
    <col min="11516" max="11516" width="11.28515625" style="2" customWidth="1"/>
    <col min="11517" max="11517" width="15" style="2" customWidth="1"/>
    <col min="11518" max="11518" width="13.85546875" style="2" customWidth="1"/>
    <col min="11519" max="11519" width="12.7109375" style="2" bestFit="1" customWidth="1"/>
    <col min="11520" max="11520" width="9.7109375" style="2" bestFit="1" customWidth="1"/>
    <col min="11521" max="11521" width="11.140625" style="2" customWidth="1"/>
    <col min="11522" max="11522" width="13.140625" style="2" customWidth="1"/>
    <col min="11523" max="11523" width="12.7109375" style="2" bestFit="1" customWidth="1"/>
    <col min="11524" max="11524" width="11.5703125" style="2" customWidth="1"/>
    <col min="11525" max="11525" width="14.7109375" style="2" customWidth="1"/>
    <col min="11526" max="11526" width="13.7109375" style="2" customWidth="1"/>
    <col min="11527" max="11527" width="12.7109375" style="2" bestFit="1" customWidth="1"/>
    <col min="11528" max="11528" width="9.7109375" style="2" bestFit="1" customWidth="1"/>
    <col min="11529" max="11529" width="11.42578125" style="2" customWidth="1"/>
    <col min="11530" max="11530" width="11.5703125" style="2" bestFit="1" customWidth="1"/>
    <col min="11531" max="11768" width="9.140625" style="2"/>
    <col min="11769" max="11769" width="6.7109375" style="2" bestFit="1" customWidth="1"/>
    <col min="11770" max="11770" width="74.5703125" style="2" customWidth="1"/>
    <col min="11771" max="11771" width="12.7109375" style="2" bestFit="1" customWidth="1"/>
    <col min="11772" max="11772" width="11.28515625" style="2" customWidth="1"/>
    <col min="11773" max="11773" width="15" style="2" customWidth="1"/>
    <col min="11774" max="11774" width="13.85546875" style="2" customWidth="1"/>
    <col min="11775" max="11775" width="12.7109375" style="2" bestFit="1" customWidth="1"/>
    <col min="11776" max="11776" width="9.7109375" style="2" bestFit="1" customWidth="1"/>
    <col min="11777" max="11777" width="11.140625" style="2" customWidth="1"/>
    <col min="11778" max="11778" width="13.140625" style="2" customWidth="1"/>
    <col min="11779" max="11779" width="12.7109375" style="2" bestFit="1" customWidth="1"/>
    <col min="11780" max="11780" width="11.5703125" style="2" customWidth="1"/>
    <col min="11781" max="11781" width="14.7109375" style="2" customWidth="1"/>
    <col min="11782" max="11782" width="13.7109375" style="2" customWidth="1"/>
    <col min="11783" max="11783" width="12.7109375" style="2" bestFit="1" customWidth="1"/>
    <col min="11784" max="11784" width="9.7109375" style="2" bestFit="1" customWidth="1"/>
    <col min="11785" max="11785" width="11.42578125" style="2" customWidth="1"/>
    <col min="11786" max="11786" width="11.5703125" style="2" bestFit="1" customWidth="1"/>
    <col min="11787" max="12024" width="9.140625" style="2"/>
    <col min="12025" max="12025" width="6.7109375" style="2" bestFit="1" customWidth="1"/>
    <col min="12026" max="12026" width="74.5703125" style="2" customWidth="1"/>
    <col min="12027" max="12027" width="12.7109375" style="2" bestFit="1" customWidth="1"/>
    <col min="12028" max="12028" width="11.28515625" style="2" customWidth="1"/>
    <col min="12029" max="12029" width="15" style="2" customWidth="1"/>
    <col min="12030" max="12030" width="13.85546875" style="2" customWidth="1"/>
    <col min="12031" max="12031" width="12.7109375" style="2" bestFit="1" customWidth="1"/>
    <col min="12032" max="12032" width="9.7109375" style="2" bestFit="1" customWidth="1"/>
    <col min="12033" max="12033" width="11.140625" style="2" customWidth="1"/>
    <col min="12034" max="12034" width="13.140625" style="2" customWidth="1"/>
    <col min="12035" max="12035" width="12.7109375" style="2" bestFit="1" customWidth="1"/>
    <col min="12036" max="12036" width="11.5703125" style="2" customWidth="1"/>
    <col min="12037" max="12037" width="14.7109375" style="2" customWidth="1"/>
    <col min="12038" max="12038" width="13.7109375" style="2" customWidth="1"/>
    <col min="12039" max="12039" width="12.7109375" style="2" bestFit="1" customWidth="1"/>
    <col min="12040" max="12040" width="9.7109375" style="2" bestFit="1" customWidth="1"/>
    <col min="12041" max="12041" width="11.42578125" style="2" customWidth="1"/>
    <col min="12042" max="12042" width="11.5703125" style="2" bestFit="1" customWidth="1"/>
    <col min="12043" max="12280" width="9.140625" style="2"/>
    <col min="12281" max="12281" width="6.7109375" style="2" bestFit="1" customWidth="1"/>
    <col min="12282" max="12282" width="74.5703125" style="2" customWidth="1"/>
    <col min="12283" max="12283" width="12.7109375" style="2" bestFit="1" customWidth="1"/>
    <col min="12284" max="12284" width="11.28515625" style="2" customWidth="1"/>
    <col min="12285" max="12285" width="15" style="2" customWidth="1"/>
    <col min="12286" max="12286" width="13.85546875" style="2" customWidth="1"/>
    <col min="12287" max="12287" width="12.7109375" style="2" bestFit="1" customWidth="1"/>
    <col min="12288" max="12288" width="9.7109375" style="2" bestFit="1" customWidth="1"/>
    <col min="12289" max="12289" width="11.140625" style="2" customWidth="1"/>
    <col min="12290" max="12290" width="13.140625" style="2" customWidth="1"/>
    <col min="12291" max="12291" width="12.7109375" style="2" bestFit="1" customWidth="1"/>
    <col min="12292" max="12292" width="11.5703125" style="2" customWidth="1"/>
    <col min="12293" max="12293" width="14.7109375" style="2" customWidth="1"/>
    <col min="12294" max="12294" width="13.7109375" style="2" customWidth="1"/>
    <col min="12295" max="12295" width="12.7109375" style="2" bestFit="1" customWidth="1"/>
    <col min="12296" max="12296" width="9.7109375" style="2" bestFit="1" customWidth="1"/>
    <col min="12297" max="12297" width="11.42578125" style="2" customWidth="1"/>
    <col min="12298" max="12298" width="11.5703125" style="2" bestFit="1" customWidth="1"/>
    <col min="12299" max="12536" width="9.140625" style="2"/>
    <col min="12537" max="12537" width="6.7109375" style="2" bestFit="1" customWidth="1"/>
    <col min="12538" max="12538" width="74.5703125" style="2" customWidth="1"/>
    <col min="12539" max="12539" width="12.7109375" style="2" bestFit="1" customWidth="1"/>
    <col min="12540" max="12540" width="11.28515625" style="2" customWidth="1"/>
    <col min="12541" max="12541" width="15" style="2" customWidth="1"/>
    <col min="12542" max="12542" width="13.85546875" style="2" customWidth="1"/>
    <col min="12543" max="12543" width="12.7109375" style="2" bestFit="1" customWidth="1"/>
    <col min="12544" max="12544" width="9.7109375" style="2" bestFit="1" customWidth="1"/>
    <col min="12545" max="12545" width="11.140625" style="2" customWidth="1"/>
    <col min="12546" max="12546" width="13.140625" style="2" customWidth="1"/>
    <col min="12547" max="12547" width="12.7109375" style="2" bestFit="1" customWidth="1"/>
    <col min="12548" max="12548" width="11.5703125" style="2" customWidth="1"/>
    <col min="12549" max="12549" width="14.7109375" style="2" customWidth="1"/>
    <col min="12550" max="12550" width="13.7109375" style="2" customWidth="1"/>
    <col min="12551" max="12551" width="12.7109375" style="2" bestFit="1" customWidth="1"/>
    <col min="12552" max="12552" width="9.7109375" style="2" bestFit="1" customWidth="1"/>
    <col min="12553" max="12553" width="11.42578125" style="2" customWidth="1"/>
    <col min="12554" max="12554" width="11.5703125" style="2" bestFit="1" customWidth="1"/>
    <col min="12555" max="12792" width="9.140625" style="2"/>
    <col min="12793" max="12793" width="6.7109375" style="2" bestFit="1" customWidth="1"/>
    <col min="12794" max="12794" width="74.5703125" style="2" customWidth="1"/>
    <col min="12795" max="12795" width="12.7109375" style="2" bestFit="1" customWidth="1"/>
    <col min="12796" max="12796" width="11.28515625" style="2" customWidth="1"/>
    <col min="12797" max="12797" width="15" style="2" customWidth="1"/>
    <col min="12798" max="12798" width="13.85546875" style="2" customWidth="1"/>
    <col min="12799" max="12799" width="12.7109375" style="2" bestFit="1" customWidth="1"/>
    <col min="12800" max="12800" width="9.7109375" style="2" bestFit="1" customWidth="1"/>
    <col min="12801" max="12801" width="11.140625" style="2" customWidth="1"/>
    <col min="12802" max="12802" width="13.140625" style="2" customWidth="1"/>
    <col min="12803" max="12803" width="12.7109375" style="2" bestFit="1" customWidth="1"/>
    <col min="12804" max="12804" width="11.5703125" style="2" customWidth="1"/>
    <col min="12805" max="12805" width="14.7109375" style="2" customWidth="1"/>
    <col min="12806" max="12806" width="13.7109375" style="2" customWidth="1"/>
    <col min="12807" max="12807" width="12.7109375" style="2" bestFit="1" customWidth="1"/>
    <col min="12808" max="12808" width="9.7109375" style="2" bestFit="1" customWidth="1"/>
    <col min="12809" max="12809" width="11.42578125" style="2" customWidth="1"/>
    <col min="12810" max="12810" width="11.5703125" style="2" bestFit="1" customWidth="1"/>
    <col min="12811" max="13048" width="9.140625" style="2"/>
    <col min="13049" max="13049" width="6.7109375" style="2" bestFit="1" customWidth="1"/>
    <col min="13050" max="13050" width="74.5703125" style="2" customWidth="1"/>
    <col min="13051" max="13051" width="12.7109375" style="2" bestFit="1" customWidth="1"/>
    <col min="13052" max="13052" width="11.28515625" style="2" customWidth="1"/>
    <col min="13053" max="13053" width="15" style="2" customWidth="1"/>
    <col min="13054" max="13054" width="13.85546875" style="2" customWidth="1"/>
    <col min="13055" max="13055" width="12.7109375" style="2" bestFit="1" customWidth="1"/>
    <col min="13056" max="13056" width="9.7109375" style="2" bestFit="1" customWidth="1"/>
    <col min="13057" max="13057" width="11.140625" style="2" customWidth="1"/>
    <col min="13058" max="13058" width="13.140625" style="2" customWidth="1"/>
    <col min="13059" max="13059" width="12.7109375" style="2" bestFit="1" customWidth="1"/>
    <col min="13060" max="13060" width="11.5703125" style="2" customWidth="1"/>
    <col min="13061" max="13061" width="14.7109375" style="2" customWidth="1"/>
    <col min="13062" max="13062" width="13.7109375" style="2" customWidth="1"/>
    <col min="13063" max="13063" width="12.7109375" style="2" bestFit="1" customWidth="1"/>
    <col min="13064" max="13064" width="9.7109375" style="2" bestFit="1" customWidth="1"/>
    <col min="13065" max="13065" width="11.42578125" style="2" customWidth="1"/>
    <col min="13066" max="13066" width="11.5703125" style="2" bestFit="1" customWidth="1"/>
    <col min="13067" max="13304" width="9.140625" style="2"/>
    <col min="13305" max="13305" width="6.7109375" style="2" bestFit="1" customWidth="1"/>
    <col min="13306" max="13306" width="74.5703125" style="2" customWidth="1"/>
    <col min="13307" max="13307" width="12.7109375" style="2" bestFit="1" customWidth="1"/>
    <col min="13308" max="13308" width="11.28515625" style="2" customWidth="1"/>
    <col min="13309" max="13309" width="15" style="2" customWidth="1"/>
    <col min="13310" max="13310" width="13.85546875" style="2" customWidth="1"/>
    <col min="13311" max="13311" width="12.7109375" style="2" bestFit="1" customWidth="1"/>
    <col min="13312" max="13312" width="9.7109375" style="2" bestFit="1" customWidth="1"/>
    <col min="13313" max="13313" width="11.140625" style="2" customWidth="1"/>
    <col min="13314" max="13314" width="13.140625" style="2" customWidth="1"/>
    <col min="13315" max="13315" width="12.7109375" style="2" bestFit="1" customWidth="1"/>
    <col min="13316" max="13316" width="11.5703125" style="2" customWidth="1"/>
    <col min="13317" max="13317" width="14.7109375" style="2" customWidth="1"/>
    <col min="13318" max="13318" width="13.7109375" style="2" customWidth="1"/>
    <col min="13319" max="13319" width="12.7109375" style="2" bestFit="1" customWidth="1"/>
    <col min="13320" max="13320" width="9.7109375" style="2" bestFit="1" customWidth="1"/>
    <col min="13321" max="13321" width="11.42578125" style="2" customWidth="1"/>
    <col min="13322" max="13322" width="11.5703125" style="2" bestFit="1" customWidth="1"/>
    <col min="13323" max="13560" width="9.140625" style="2"/>
    <col min="13561" max="13561" width="6.7109375" style="2" bestFit="1" customWidth="1"/>
    <col min="13562" max="13562" width="74.5703125" style="2" customWidth="1"/>
    <col min="13563" max="13563" width="12.7109375" style="2" bestFit="1" customWidth="1"/>
    <col min="13564" max="13564" width="11.28515625" style="2" customWidth="1"/>
    <col min="13565" max="13565" width="15" style="2" customWidth="1"/>
    <col min="13566" max="13566" width="13.85546875" style="2" customWidth="1"/>
    <col min="13567" max="13567" width="12.7109375" style="2" bestFit="1" customWidth="1"/>
    <col min="13568" max="13568" width="9.7109375" style="2" bestFit="1" customWidth="1"/>
    <col min="13569" max="13569" width="11.140625" style="2" customWidth="1"/>
    <col min="13570" max="13570" width="13.140625" style="2" customWidth="1"/>
    <col min="13571" max="13571" width="12.7109375" style="2" bestFit="1" customWidth="1"/>
    <col min="13572" max="13572" width="11.5703125" style="2" customWidth="1"/>
    <col min="13573" max="13573" width="14.7109375" style="2" customWidth="1"/>
    <col min="13574" max="13574" width="13.7109375" style="2" customWidth="1"/>
    <col min="13575" max="13575" width="12.7109375" style="2" bestFit="1" customWidth="1"/>
    <col min="13576" max="13576" width="9.7109375" style="2" bestFit="1" customWidth="1"/>
    <col min="13577" max="13577" width="11.42578125" style="2" customWidth="1"/>
    <col min="13578" max="13578" width="11.5703125" style="2" bestFit="1" customWidth="1"/>
    <col min="13579" max="13816" width="9.140625" style="2"/>
    <col min="13817" max="13817" width="6.7109375" style="2" bestFit="1" customWidth="1"/>
    <col min="13818" max="13818" width="74.5703125" style="2" customWidth="1"/>
    <col min="13819" max="13819" width="12.7109375" style="2" bestFit="1" customWidth="1"/>
    <col min="13820" max="13820" width="11.28515625" style="2" customWidth="1"/>
    <col min="13821" max="13821" width="15" style="2" customWidth="1"/>
    <col min="13822" max="13822" width="13.85546875" style="2" customWidth="1"/>
    <col min="13823" max="13823" width="12.7109375" style="2" bestFit="1" customWidth="1"/>
    <col min="13824" max="13824" width="9.7109375" style="2" bestFit="1" customWidth="1"/>
    <col min="13825" max="13825" width="11.140625" style="2" customWidth="1"/>
    <col min="13826" max="13826" width="13.140625" style="2" customWidth="1"/>
    <col min="13827" max="13827" width="12.7109375" style="2" bestFit="1" customWidth="1"/>
    <col min="13828" max="13828" width="11.5703125" style="2" customWidth="1"/>
    <col min="13829" max="13829" width="14.7109375" style="2" customWidth="1"/>
    <col min="13830" max="13830" width="13.7109375" style="2" customWidth="1"/>
    <col min="13831" max="13831" width="12.7109375" style="2" bestFit="1" customWidth="1"/>
    <col min="13832" max="13832" width="9.7109375" style="2" bestFit="1" customWidth="1"/>
    <col min="13833" max="13833" width="11.42578125" style="2" customWidth="1"/>
    <col min="13834" max="13834" width="11.5703125" style="2" bestFit="1" customWidth="1"/>
    <col min="13835" max="14072" width="9.140625" style="2"/>
    <col min="14073" max="14073" width="6.7109375" style="2" bestFit="1" customWidth="1"/>
    <col min="14074" max="14074" width="74.5703125" style="2" customWidth="1"/>
    <col min="14075" max="14075" width="12.7109375" style="2" bestFit="1" customWidth="1"/>
    <col min="14076" max="14076" width="11.28515625" style="2" customWidth="1"/>
    <col min="14077" max="14077" width="15" style="2" customWidth="1"/>
    <col min="14078" max="14078" width="13.85546875" style="2" customWidth="1"/>
    <col min="14079" max="14079" width="12.7109375" style="2" bestFit="1" customWidth="1"/>
    <col min="14080" max="14080" width="9.7109375" style="2" bestFit="1" customWidth="1"/>
    <col min="14081" max="14081" width="11.140625" style="2" customWidth="1"/>
    <col min="14082" max="14082" width="13.140625" style="2" customWidth="1"/>
    <col min="14083" max="14083" width="12.7109375" style="2" bestFit="1" customWidth="1"/>
    <col min="14084" max="14084" width="11.5703125" style="2" customWidth="1"/>
    <col min="14085" max="14085" width="14.7109375" style="2" customWidth="1"/>
    <col min="14086" max="14086" width="13.7109375" style="2" customWidth="1"/>
    <col min="14087" max="14087" width="12.7109375" style="2" bestFit="1" customWidth="1"/>
    <col min="14088" max="14088" width="9.7109375" style="2" bestFit="1" customWidth="1"/>
    <col min="14089" max="14089" width="11.42578125" style="2" customWidth="1"/>
    <col min="14090" max="14090" width="11.5703125" style="2" bestFit="1" customWidth="1"/>
    <col min="14091" max="14328" width="9.140625" style="2"/>
    <col min="14329" max="14329" width="6.7109375" style="2" bestFit="1" customWidth="1"/>
    <col min="14330" max="14330" width="74.5703125" style="2" customWidth="1"/>
    <col min="14331" max="14331" width="12.7109375" style="2" bestFit="1" customWidth="1"/>
    <col min="14332" max="14332" width="11.28515625" style="2" customWidth="1"/>
    <col min="14333" max="14333" width="15" style="2" customWidth="1"/>
    <col min="14334" max="14334" width="13.85546875" style="2" customWidth="1"/>
    <col min="14335" max="14335" width="12.7109375" style="2" bestFit="1" customWidth="1"/>
    <col min="14336" max="14336" width="9.7109375" style="2" bestFit="1" customWidth="1"/>
    <col min="14337" max="14337" width="11.140625" style="2" customWidth="1"/>
    <col min="14338" max="14338" width="13.140625" style="2" customWidth="1"/>
    <col min="14339" max="14339" width="12.7109375" style="2" bestFit="1" customWidth="1"/>
    <col min="14340" max="14340" width="11.5703125" style="2" customWidth="1"/>
    <col min="14341" max="14341" width="14.7109375" style="2" customWidth="1"/>
    <col min="14342" max="14342" width="13.7109375" style="2" customWidth="1"/>
    <col min="14343" max="14343" width="12.7109375" style="2" bestFit="1" customWidth="1"/>
    <col min="14344" max="14344" width="9.7109375" style="2" bestFit="1" customWidth="1"/>
    <col min="14345" max="14345" width="11.42578125" style="2" customWidth="1"/>
    <col min="14346" max="14346" width="11.5703125" style="2" bestFit="1" customWidth="1"/>
    <col min="14347" max="14584" width="9.140625" style="2"/>
    <col min="14585" max="14585" width="6.7109375" style="2" bestFit="1" customWidth="1"/>
    <col min="14586" max="14586" width="74.5703125" style="2" customWidth="1"/>
    <col min="14587" max="14587" width="12.7109375" style="2" bestFit="1" customWidth="1"/>
    <col min="14588" max="14588" width="11.28515625" style="2" customWidth="1"/>
    <col min="14589" max="14589" width="15" style="2" customWidth="1"/>
    <col min="14590" max="14590" width="13.85546875" style="2" customWidth="1"/>
    <col min="14591" max="14591" width="12.7109375" style="2" bestFit="1" customWidth="1"/>
    <col min="14592" max="14592" width="9.7109375" style="2" bestFit="1" customWidth="1"/>
    <col min="14593" max="14593" width="11.140625" style="2" customWidth="1"/>
    <col min="14594" max="14594" width="13.140625" style="2" customWidth="1"/>
    <col min="14595" max="14595" width="12.7109375" style="2" bestFit="1" customWidth="1"/>
    <col min="14596" max="14596" width="11.5703125" style="2" customWidth="1"/>
    <col min="14597" max="14597" width="14.7109375" style="2" customWidth="1"/>
    <col min="14598" max="14598" width="13.7109375" style="2" customWidth="1"/>
    <col min="14599" max="14599" width="12.7109375" style="2" bestFit="1" customWidth="1"/>
    <col min="14600" max="14600" width="9.7109375" style="2" bestFit="1" customWidth="1"/>
    <col min="14601" max="14601" width="11.42578125" style="2" customWidth="1"/>
    <col min="14602" max="14602" width="11.5703125" style="2" bestFit="1" customWidth="1"/>
    <col min="14603" max="14840" width="9.140625" style="2"/>
    <col min="14841" max="14841" width="6.7109375" style="2" bestFit="1" customWidth="1"/>
    <col min="14842" max="14842" width="74.5703125" style="2" customWidth="1"/>
    <col min="14843" max="14843" width="12.7109375" style="2" bestFit="1" customWidth="1"/>
    <col min="14844" max="14844" width="11.28515625" style="2" customWidth="1"/>
    <col min="14845" max="14845" width="15" style="2" customWidth="1"/>
    <col min="14846" max="14846" width="13.85546875" style="2" customWidth="1"/>
    <col min="14847" max="14847" width="12.7109375" style="2" bestFit="1" customWidth="1"/>
    <col min="14848" max="14848" width="9.7109375" style="2" bestFit="1" customWidth="1"/>
    <col min="14849" max="14849" width="11.140625" style="2" customWidth="1"/>
    <col min="14850" max="14850" width="13.140625" style="2" customWidth="1"/>
    <col min="14851" max="14851" width="12.7109375" style="2" bestFit="1" customWidth="1"/>
    <col min="14852" max="14852" width="11.5703125" style="2" customWidth="1"/>
    <col min="14853" max="14853" width="14.7109375" style="2" customWidth="1"/>
    <col min="14854" max="14854" width="13.7109375" style="2" customWidth="1"/>
    <col min="14855" max="14855" width="12.7109375" style="2" bestFit="1" customWidth="1"/>
    <col min="14856" max="14856" width="9.7109375" style="2" bestFit="1" customWidth="1"/>
    <col min="14857" max="14857" width="11.42578125" style="2" customWidth="1"/>
    <col min="14858" max="14858" width="11.5703125" style="2" bestFit="1" customWidth="1"/>
    <col min="14859" max="15096" width="9.140625" style="2"/>
    <col min="15097" max="15097" width="6.7109375" style="2" bestFit="1" customWidth="1"/>
    <col min="15098" max="15098" width="74.5703125" style="2" customWidth="1"/>
    <col min="15099" max="15099" width="12.7109375" style="2" bestFit="1" customWidth="1"/>
    <col min="15100" max="15100" width="11.28515625" style="2" customWidth="1"/>
    <col min="15101" max="15101" width="15" style="2" customWidth="1"/>
    <col min="15102" max="15102" width="13.85546875" style="2" customWidth="1"/>
    <col min="15103" max="15103" width="12.7109375" style="2" bestFit="1" customWidth="1"/>
    <col min="15104" max="15104" width="9.7109375" style="2" bestFit="1" customWidth="1"/>
    <col min="15105" max="15105" width="11.140625" style="2" customWidth="1"/>
    <col min="15106" max="15106" width="13.140625" style="2" customWidth="1"/>
    <col min="15107" max="15107" width="12.7109375" style="2" bestFit="1" customWidth="1"/>
    <col min="15108" max="15108" width="11.5703125" style="2" customWidth="1"/>
    <col min="15109" max="15109" width="14.7109375" style="2" customWidth="1"/>
    <col min="15110" max="15110" width="13.7109375" style="2" customWidth="1"/>
    <col min="15111" max="15111" width="12.7109375" style="2" bestFit="1" customWidth="1"/>
    <col min="15112" max="15112" width="9.7109375" style="2" bestFit="1" customWidth="1"/>
    <col min="15113" max="15113" width="11.42578125" style="2" customWidth="1"/>
    <col min="15114" max="15114" width="11.5703125" style="2" bestFit="1" customWidth="1"/>
    <col min="15115" max="15352" width="9.140625" style="2"/>
    <col min="15353" max="15353" width="6.7109375" style="2" bestFit="1" customWidth="1"/>
    <col min="15354" max="15354" width="74.5703125" style="2" customWidth="1"/>
    <col min="15355" max="15355" width="12.7109375" style="2" bestFit="1" customWidth="1"/>
    <col min="15356" max="15356" width="11.28515625" style="2" customWidth="1"/>
    <col min="15357" max="15357" width="15" style="2" customWidth="1"/>
    <col min="15358" max="15358" width="13.85546875" style="2" customWidth="1"/>
    <col min="15359" max="15359" width="12.7109375" style="2" bestFit="1" customWidth="1"/>
    <col min="15360" max="15360" width="9.7109375" style="2" bestFit="1" customWidth="1"/>
    <col min="15361" max="15361" width="11.140625" style="2" customWidth="1"/>
    <col min="15362" max="15362" width="13.140625" style="2" customWidth="1"/>
    <col min="15363" max="15363" width="12.7109375" style="2" bestFit="1" customWidth="1"/>
    <col min="15364" max="15364" width="11.5703125" style="2" customWidth="1"/>
    <col min="15365" max="15365" width="14.7109375" style="2" customWidth="1"/>
    <col min="15366" max="15366" width="13.7109375" style="2" customWidth="1"/>
    <col min="15367" max="15367" width="12.7109375" style="2" bestFit="1" customWidth="1"/>
    <col min="15368" max="15368" width="9.7109375" style="2" bestFit="1" customWidth="1"/>
    <col min="15369" max="15369" width="11.42578125" style="2" customWidth="1"/>
    <col min="15370" max="15370" width="11.5703125" style="2" bestFit="1" customWidth="1"/>
    <col min="15371" max="15608" width="9.140625" style="2"/>
    <col min="15609" max="15609" width="6.7109375" style="2" bestFit="1" customWidth="1"/>
    <col min="15610" max="15610" width="74.5703125" style="2" customWidth="1"/>
    <col min="15611" max="15611" width="12.7109375" style="2" bestFit="1" customWidth="1"/>
    <col min="15612" max="15612" width="11.28515625" style="2" customWidth="1"/>
    <col min="15613" max="15613" width="15" style="2" customWidth="1"/>
    <col min="15614" max="15614" width="13.85546875" style="2" customWidth="1"/>
    <col min="15615" max="15615" width="12.7109375" style="2" bestFit="1" customWidth="1"/>
    <col min="15616" max="15616" width="9.7109375" style="2" bestFit="1" customWidth="1"/>
    <col min="15617" max="15617" width="11.140625" style="2" customWidth="1"/>
    <col min="15618" max="15618" width="13.140625" style="2" customWidth="1"/>
    <col min="15619" max="15619" width="12.7109375" style="2" bestFit="1" customWidth="1"/>
    <col min="15620" max="15620" width="11.5703125" style="2" customWidth="1"/>
    <col min="15621" max="15621" width="14.7109375" style="2" customWidth="1"/>
    <col min="15622" max="15622" width="13.7109375" style="2" customWidth="1"/>
    <col min="15623" max="15623" width="12.7109375" style="2" bestFit="1" customWidth="1"/>
    <col min="15624" max="15624" width="9.7109375" style="2" bestFit="1" customWidth="1"/>
    <col min="15625" max="15625" width="11.42578125" style="2" customWidth="1"/>
    <col min="15626" max="15626" width="11.5703125" style="2" bestFit="1" customWidth="1"/>
    <col min="15627" max="15864" width="9.140625" style="2"/>
    <col min="15865" max="15865" width="6.7109375" style="2" bestFit="1" customWidth="1"/>
    <col min="15866" max="15866" width="74.5703125" style="2" customWidth="1"/>
    <col min="15867" max="15867" width="12.7109375" style="2" bestFit="1" customWidth="1"/>
    <col min="15868" max="15868" width="11.28515625" style="2" customWidth="1"/>
    <col min="15869" max="15869" width="15" style="2" customWidth="1"/>
    <col min="15870" max="15870" width="13.85546875" style="2" customWidth="1"/>
    <col min="15871" max="15871" width="12.7109375" style="2" bestFit="1" customWidth="1"/>
    <col min="15872" max="15872" width="9.7109375" style="2" bestFit="1" customWidth="1"/>
    <col min="15873" max="15873" width="11.140625" style="2" customWidth="1"/>
    <col min="15874" max="15874" width="13.140625" style="2" customWidth="1"/>
    <col min="15875" max="15875" width="12.7109375" style="2" bestFit="1" customWidth="1"/>
    <col min="15876" max="15876" width="11.5703125" style="2" customWidth="1"/>
    <col min="15877" max="15877" width="14.7109375" style="2" customWidth="1"/>
    <col min="15878" max="15878" width="13.7109375" style="2" customWidth="1"/>
    <col min="15879" max="15879" width="12.7109375" style="2" bestFit="1" customWidth="1"/>
    <col min="15880" max="15880" width="9.7109375" style="2" bestFit="1" customWidth="1"/>
    <col min="15881" max="15881" width="11.42578125" style="2" customWidth="1"/>
    <col min="15882" max="15882" width="11.5703125" style="2" bestFit="1" customWidth="1"/>
    <col min="15883" max="16120" width="9.140625" style="2"/>
    <col min="16121" max="16121" width="6.7109375" style="2" bestFit="1" customWidth="1"/>
    <col min="16122" max="16122" width="74.5703125" style="2" customWidth="1"/>
    <col min="16123" max="16123" width="12.7109375" style="2" bestFit="1" customWidth="1"/>
    <col min="16124" max="16124" width="11.28515625" style="2" customWidth="1"/>
    <col min="16125" max="16125" width="15" style="2" customWidth="1"/>
    <col min="16126" max="16126" width="13.85546875" style="2" customWidth="1"/>
    <col min="16127" max="16127" width="12.7109375" style="2" bestFit="1" customWidth="1"/>
    <col min="16128" max="16128" width="9.7109375" style="2" bestFit="1" customWidth="1"/>
    <col min="16129" max="16129" width="11.140625" style="2" customWidth="1"/>
    <col min="16130" max="16130" width="13.140625" style="2" customWidth="1"/>
    <col min="16131" max="16131" width="12.7109375" style="2" bestFit="1" customWidth="1"/>
    <col min="16132" max="16132" width="11.5703125" style="2" customWidth="1"/>
    <col min="16133" max="16133" width="14.7109375" style="2" customWidth="1"/>
    <col min="16134" max="16134" width="13.7109375" style="2" customWidth="1"/>
    <col min="16135" max="16135" width="12.7109375" style="2" bestFit="1" customWidth="1"/>
    <col min="16136" max="16136" width="9.7109375" style="2" bestFit="1" customWidth="1"/>
    <col min="16137" max="16137" width="11.42578125" style="2" customWidth="1"/>
    <col min="16138" max="16138" width="11.5703125" style="2" bestFit="1" customWidth="1"/>
    <col min="16139" max="16384" width="9.140625" style="2"/>
  </cols>
  <sheetData>
    <row r="1" spans="1:10" ht="15.75" customHeight="1" x14ac:dyDescent="0.25">
      <c r="A1" s="175" t="s">
        <v>73</v>
      </c>
      <c r="B1" s="175"/>
      <c r="C1" s="175"/>
      <c r="D1" s="175"/>
      <c r="E1" s="175"/>
      <c r="F1" s="175"/>
      <c r="G1" s="175"/>
      <c r="H1" s="175"/>
      <c r="I1" s="175"/>
      <c r="J1" s="175"/>
    </row>
    <row r="2" spans="1:10" ht="15.75" customHeight="1" x14ac:dyDescent="0.25">
      <c r="A2" s="176" t="s">
        <v>72</v>
      </c>
      <c r="B2" s="176"/>
      <c r="C2" s="176"/>
      <c r="D2" s="176"/>
      <c r="E2" s="176"/>
      <c r="F2" s="176"/>
      <c r="G2" s="176"/>
      <c r="H2" s="176"/>
      <c r="I2" s="176"/>
      <c r="J2" s="176"/>
    </row>
    <row r="3" spans="1:10" ht="15.75" x14ac:dyDescent="0.25">
      <c r="A3" s="186" t="s">
        <v>0</v>
      </c>
      <c r="B3" s="186"/>
      <c r="C3" s="186"/>
      <c r="D3" s="186"/>
      <c r="E3" s="186"/>
      <c r="F3" s="186"/>
      <c r="G3" s="186"/>
      <c r="H3" s="186"/>
      <c r="I3" s="186"/>
      <c r="J3" s="186"/>
    </row>
    <row r="4" spans="1:10" ht="15.75" x14ac:dyDescent="0.25">
      <c r="A4" s="187" t="s">
        <v>71</v>
      </c>
      <c r="B4" s="187"/>
      <c r="C4" s="187"/>
      <c r="D4" s="187"/>
      <c r="E4" s="187"/>
      <c r="F4" s="187"/>
      <c r="G4" s="187"/>
      <c r="H4" s="187"/>
      <c r="I4" s="187"/>
      <c r="J4" s="187"/>
    </row>
    <row r="5" spans="1:10" ht="40.5" customHeight="1" x14ac:dyDescent="0.25">
      <c r="A5" s="181" t="s">
        <v>74</v>
      </c>
      <c r="B5" s="183" t="s">
        <v>2</v>
      </c>
      <c r="C5" s="172" t="s">
        <v>3</v>
      </c>
      <c r="D5" s="172"/>
      <c r="E5" s="172" t="s">
        <v>4</v>
      </c>
      <c r="F5" s="172"/>
      <c r="G5" s="173" t="s">
        <v>5</v>
      </c>
      <c r="H5" s="174"/>
      <c r="I5" s="172" t="s">
        <v>6</v>
      </c>
      <c r="J5" s="172"/>
    </row>
    <row r="6" spans="1:10" ht="15" customHeight="1" thickBot="1" x14ac:dyDescent="0.3">
      <c r="A6" s="182"/>
      <c r="B6" s="183"/>
      <c r="C6" s="3" t="s">
        <v>7</v>
      </c>
      <c r="D6" s="3" t="s">
        <v>8</v>
      </c>
      <c r="E6" s="3" t="s">
        <v>7</v>
      </c>
      <c r="F6" s="3" t="s">
        <v>8</v>
      </c>
      <c r="G6" s="3" t="s">
        <v>7</v>
      </c>
      <c r="H6" s="3" t="s">
        <v>8</v>
      </c>
      <c r="I6" s="3" t="s">
        <v>7</v>
      </c>
      <c r="J6" s="4" t="s">
        <v>8</v>
      </c>
    </row>
    <row r="7" spans="1:10" s="5" customFormat="1" ht="15" customHeight="1" x14ac:dyDescent="0.25">
      <c r="A7" s="154">
        <v>1</v>
      </c>
      <c r="B7" s="155" t="s">
        <v>9</v>
      </c>
      <c r="C7" s="178"/>
      <c r="D7" s="179"/>
      <c r="E7" s="179"/>
      <c r="F7" s="179"/>
      <c r="G7" s="179"/>
      <c r="H7" s="179"/>
      <c r="I7" s="179"/>
      <c r="J7" s="179"/>
    </row>
    <row r="8" spans="1:10" ht="15" customHeight="1" x14ac:dyDescent="0.25">
      <c r="A8" s="102" t="s">
        <v>10</v>
      </c>
      <c r="B8" s="103" t="s">
        <v>11</v>
      </c>
      <c r="C8" s="105">
        <f>C9+C10+C11</f>
        <v>323756</v>
      </c>
      <c r="D8" s="105">
        <f t="shared" ref="D8:F8" si="0">D9+D10+D11</f>
        <v>134469960.72947478</v>
      </c>
      <c r="E8" s="104">
        <f t="shared" si="0"/>
        <v>199997</v>
      </c>
      <c r="F8" s="104">
        <f t="shared" si="0"/>
        <v>115005921.00000001</v>
      </c>
      <c r="G8" s="139">
        <f>E8/C8*100</f>
        <v>61.773990288983057</v>
      </c>
      <c r="H8" s="139">
        <f>F8/D8*100</f>
        <v>85.525362226711493</v>
      </c>
      <c r="I8" s="104">
        <f t="shared" ref="I8:J8" si="1">I9+I10+I11</f>
        <v>386716</v>
      </c>
      <c r="J8" s="104">
        <f t="shared" si="1"/>
        <v>173820347.00000003</v>
      </c>
    </row>
    <row r="9" spans="1:10" ht="15" customHeight="1" x14ac:dyDescent="0.25">
      <c r="A9" s="9" t="s">
        <v>12</v>
      </c>
      <c r="B9" s="10" t="s">
        <v>13</v>
      </c>
      <c r="C9" s="49">
        <v>281263</v>
      </c>
      <c r="D9" s="49">
        <v>118651084.72352</v>
      </c>
      <c r="E9" s="45">
        <v>198287</v>
      </c>
      <c r="F9" s="45">
        <v>86741886.000000015</v>
      </c>
      <c r="G9" s="138">
        <f>E9/C9*100</f>
        <v>70.498785833899234</v>
      </c>
      <c r="H9" s="138">
        <f>F9/D9*100</f>
        <v>73.106694474918115</v>
      </c>
      <c r="I9" s="45">
        <v>385268</v>
      </c>
      <c r="J9" s="45">
        <v>153801354.00000003</v>
      </c>
    </row>
    <row r="10" spans="1:10" ht="15" customHeight="1" x14ac:dyDescent="0.25">
      <c r="A10" s="9" t="s">
        <v>14</v>
      </c>
      <c r="B10" s="10" t="s">
        <v>15</v>
      </c>
      <c r="C10" s="49">
        <v>34175</v>
      </c>
      <c r="D10" s="49">
        <v>6594698.9486548398</v>
      </c>
      <c r="E10" s="45">
        <v>106</v>
      </c>
      <c r="F10" s="45">
        <v>7195938</v>
      </c>
      <c r="G10" s="138">
        <f t="shared" ref="G10:G29" si="2">E10/C10*100</f>
        <v>0.31016825164594003</v>
      </c>
      <c r="H10" s="138">
        <f t="shared" ref="H10:H29" si="3">F10/D10*100</f>
        <v>109.11700527994228</v>
      </c>
      <c r="I10" s="45">
        <v>122</v>
      </c>
      <c r="J10" s="45">
        <v>1886509</v>
      </c>
    </row>
    <row r="11" spans="1:10" ht="15" customHeight="1" x14ac:dyDescent="0.25">
      <c r="A11" s="9" t="s">
        <v>16</v>
      </c>
      <c r="B11" s="10" t="s">
        <v>17</v>
      </c>
      <c r="C11" s="49">
        <v>8318</v>
      </c>
      <c r="D11" s="49">
        <v>9224177.0572999399</v>
      </c>
      <c r="E11" s="45">
        <v>1604</v>
      </c>
      <c r="F11" s="45">
        <v>21068097</v>
      </c>
      <c r="G11" s="138">
        <f t="shared" si="2"/>
        <v>19.283481606155327</v>
      </c>
      <c r="H11" s="138">
        <f t="shared" si="3"/>
        <v>228.40083043860133</v>
      </c>
      <c r="I11" s="45">
        <v>1326</v>
      </c>
      <c r="J11" s="45">
        <v>18132484</v>
      </c>
    </row>
    <row r="12" spans="1:10" ht="15" customHeight="1" x14ac:dyDescent="0.25">
      <c r="A12" s="9"/>
      <c r="B12" s="12" t="s">
        <v>18</v>
      </c>
      <c r="C12" s="49"/>
      <c r="D12" s="49"/>
      <c r="E12" s="45">
        <v>0</v>
      </c>
      <c r="F12" s="45">
        <v>0</v>
      </c>
      <c r="G12" s="138" t="e">
        <f t="shared" si="2"/>
        <v>#DIV/0!</v>
      </c>
      <c r="H12" s="138" t="e">
        <f t="shared" si="3"/>
        <v>#DIV/0!</v>
      </c>
      <c r="I12" s="45">
        <v>0</v>
      </c>
      <c r="J12" s="45">
        <v>0</v>
      </c>
    </row>
    <row r="13" spans="1:10" ht="15" customHeight="1" x14ac:dyDescent="0.25">
      <c r="A13" s="9"/>
      <c r="B13" s="12" t="s">
        <v>19</v>
      </c>
      <c r="C13" s="49"/>
      <c r="D13" s="49"/>
      <c r="E13" s="45">
        <v>17672</v>
      </c>
      <c r="F13" s="45">
        <v>17740470.072770007</v>
      </c>
      <c r="G13" s="138" t="e">
        <f t="shared" si="2"/>
        <v>#DIV/0!</v>
      </c>
      <c r="H13" s="138" t="e">
        <f t="shared" si="3"/>
        <v>#DIV/0!</v>
      </c>
      <c r="I13" s="45">
        <v>53262</v>
      </c>
      <c r="J13" s="45">
        <v>47077787.338249981</v>
      </c>
    </row>
    <row r="14" spans="1:10" ht="15" customHeight="1" x14ac:dyDescent="0.25">
      <c r="A14" s="102" t="s">
        <v>20</v>
      </c>
      <c r="B14" s="112" t="s">
        <v>21</v>
      </c>
      <c r="C14" s="105">
        <f>C15+C16+C17+C18</f>
        <v>115364</v>
      </c>
      <c r="D14" s="105">
        <f t="shared" ref="D14:F14" si="4">D15+D16+D17+D18</f>
        <v>317886719</v>
      </c>
      <c r="E14" s="104">
        <f t="shared" si="4"/>
        <v>155905</v>
      </c>
      <c r="F14" s="104">
        <f t="shared" si="4"/>
        <v>395369575.99999988</v>
      </c>
      <c r="G14" s="139">
        <f t="shared" si="2"/>
        <v>135.14181200374466</v>
      </c>
      <c r="H14" s="139">
        <f t="shared" si="3"/>
        <v>124.37436116983545</v>
      </c>
      <c r="I14" s="104">
        <f t="shared" ref="I14:J14" si="5">I15+I16+I17+I18</f>
        <v>478896</v>
      </c>
      <c r="J14" s="104">
        <f t="shared" si="5"/>
        <v>437088454.99999988</v>
      </c>
    </row>
    <row r="15" spans="1:10" ht="15" customHeight="1" x14ac:dyDescent="0.25">
      <c r="A15" s="9" t="s">
        <v>22</v>
      </c>
      <c r="B15" s="13" t="s">
        <v>23</v>
      </c>
      <c r="C15" s="49">
        <v>37561</v>
      </c>
      <c r="D15" s="49">
        <v>77853251</v>
      </c>
      <c r="E15" s="45">
        <v>62042</v>
      </c>
      <c r="F15" s="45">
        <v>66245692.000000007</v>
      </c>
      <c r="G15" s="138">
        <f t="shared" si="2"/>
        <v>165.17664598919092</v>
      </c>
      <c r="H15" s="138">
        <f t="shared" si="3"/>
        <v>85.090463338518788</v>
      </c>
      <c r="I15" s="45">
        <v>409996</v>
      </c>
      <c r="J15" s="45">
        <v>161004581.00000003</v>
      </c>
    </row>
    <row r="16" spans="1:10" ht="15" customHeight="1" x14ac:dyDescent="0.25">
      <c r="A16" s="9" t="s">
        <v>24</v>
      </c>
      <c r="B16" s="14" t="s">
        <v>25</v>
      </c>
      <c r="C16" s="49">
        <v>38110</v>
      </c>
      <c r="D16" s="49">
        <v>144633303</v>
      </c>
      <c r="E16" s="45">
        <v>53513</v>
      </c>
      <c r="F16" s="45">
        <v>142123419.99999994</v>
      </c>
      <c r="G16" s="138">
        <f t="shared" si="2"/>
        <v>140.41721332983468</v>
      </c>
      <c r="H16" s="138">
        <f t="shared" si="3"/>
        <v>98.264657621764982</v>
      </c>
      <c r="I16" s="45">
        <v>51767</v>
      </c>
      <c r="J16" s="45">
        <v>160361506.99999988</v>
      </c>
    </row>
    <row r="17" spans="1:10" ht="15" customHeight="1" x14ac:dyDescent="0.25">
      <c r="A17" s="9" t="s">
        <v>26</v>
      </c>
      <c r="B17" s="14" t="s">
        <v>27</v>
      </c>
      <c r="C17" s="49">
        <v>16171</v>
      </c>
      <c r="D17" s="49">
        <v>62542551</v>
      </c>
      <c r="E17" s="45">
        <v>40350</v>
      </c>
      <c r="F17" s="45">
        <v>187000463.99999997</v>
      </c>
      <c r="G17" s="138">
        <f t="shared" si="2"/>
        <v>249.5207470162637</v>
      </c>
      <c r="H17" s="138">
        <f t="shared" si="3"/>
        <v>298.99718033567251</v>
      </c>
      <c r="I17" s="45">
        <v>17133</v>
      </c>
      <c r="J17" s="45">
        <v>115722367.00000001</v>
      </c>
    </row>
    <row r="18" spans="1:10" ht="15" customHeight="1" x14ac:dyDescent="0.25">
      <c r="A18" s="9" t="s">
        <v>28</v>
      </c>
      <c r="B18" s="11" t="s">
        <v>29</v>
      </c>
      <c r="C18" s="49">
        <v>23522</v>
      </c>
      <c r="D18" s="49">
        <v>32857614</v>
      </c>
      <c r="E18" s="45">
        <v>0</v>
      </c>
      <c r="F18" s="45">
        <v>0</v>
      </c>
      <c r="G18" s="138">
        <f t="shared" si="2"/>
        <v>0</v>
      </c>
      <c r="H18" s="138">
        <f t="shared" si="3"/>
        <v>0</v>
      </c>
      <c r="I18" s="45">
        <v>0</v>
      </c>
      <c r="J18" s="45">
        <v>0</v>
      </c>
    </row>
    <row r="19" spans="1:10" ht="15" customHeight="1" x14ac:dyDescent="0.25">
      <c r="A19" s="9"/>
      <c r="B19" s="15" t="s">
        <v>30</v>
      </c>
      <c r="C19" s="49"/>
      <c r="D19" s="49"/>
      <c r="E19" s="45">
        <v>0</v>
      </c>
      <c r="F19" s="45">
        <v>0</v>
      </c>
      <c r="G19" s="138" t="e">
        <f t="shared" si="2"/>
        <v>#DIV/0!</v>
      </c>
      <c r="H19" s="138" t="e">
        <f t="shared" si="3"/>
        <v>#DIV/0!</v>
      </c>
      <c r="I19" s="45">
        <v>0</v>
      </c>
      <c r="J19" s="45">
        <v>0</v>
      </c>
    </row>
    <row r="20" spans="1:10" ht="15" customHeight="1" x14ac:dyDescent="0.25">
      <c r="A20" s="6" t="s">
        <v>31</v>
      </c>
      <c r="B20" s="7" t="s">
        <v>32</v>
      </c>
      <c r="C20" s="48">
        <v>3764</v>
      </c>
      <c r="D20" s="48">
        <v>544200</v>
      </c>
      <c r="E20" s="44">
        <v>0</v>
      </c>
      <c r="F20" s="44">
        <v>0</v>
      </c>
      <c r="G20" s="138">
        <f t="shared" si="2"/>
        <v>0</v>
      </c>
      <c r="H20" s="138">
        <f t="shared" si="3"/>
        <v>0</v>
      </c>
      <c r="I20" s="44">
        <v>0</v>
      </c>
      <c r="J20" s="44">
        <v>0</v>
      </c>
    </row>
    <row r="21" spans="1:10" ht="15" customHeight="1" x14ac:dyDescent="0.25">
      <c r="A21" s="6" t="s">
        <v>33</v>
      </c>
      <c r="B21" s="7" t="s">
        <v>34</v>
      </c>
      <c r="C21" s="48">
        <v>8277</v>
      </c>
      <c r="D21" s="48">
        <v>1353572</v>
      </c>
      <c r="E21" s="44">
        <v>1048</v>
      </c>
      <c r="F21" s="44">
        <v>196116.00000000003</v>
      </c>
      <c r="G21" s="138">
        <f t="shared" si="2"/>
        <v>12.661592364383232</v>
      </c>
      <c r="H21" s="138">
        <f t="shared" si="3"/>
        <v>14.488774886005325</v>
      </c>
      <c r="I21" s="44">
        <v>3223</v>
      </c>
      <c r="J21" s="44">
        <v>714323</v>
      </c>
    </row>
    <row r="22" spans="1:10" ht="15" customHeight="1" x14ac:dyDescent="0.25">
      <c r="A22" s="6" t="s">
        <v>35</v>
      </c>
      <c r="B22" s="7" t="s">
        <v>36</v>
      </c>
      <c r="C22" s="48">
        <v>19223</v>
      </c>
      <c r="D22" s="48">
        <v>28632014</v>
      </c>
      <c r="E22" s="44">
        <v>23857</v>
      </c>
      <c r="F22" s="44">
        <v>6300759.9999999991</v>
      </c>
      <c r="G22" s="138">
        <f t="shared" si="2"/>
        <v>124.10653904177286</v>
      </c>
      <c r="H22" s="138">
        <f t="shared" si="3"/>
        <v>22.005996504472229</v>
      </c>
      <c r="I22" s="44">
        <v>97687</v>
      </c>
      <c r="J22" s="44">
        <v>84308497.000000015</v>
      </c>
    </row>
    <row r="23" spans="1:10" ht="15" customHeight="1" x14ac:dyDescent="0.25">
      <c r="A23" s="6" t="s">
        <v>37</v>
      </c>
      <c r="B23" s="7" t="s">
        <v>38</v>
      </c>
      <c r="C23" s="48">
        <v>3809</v>
      </c>
      <c r="D23" s="48">
        <v>594747</v>
      </c>
      <c r="E23" s="44">
        <v>0</v>
      </c>
      <c r="F23" s="44">
        <v>0</v>
      </c>
      <c r="G23" s="138">
        <f t="shared" si="2"/>
        <v>0</v>
      </c>
      <c r="H23" s="138">
        <f t="shared" si="3"/>
        <v>0</v>
      </c>
      <c r="I23" s="44">
        <v>0</v>
      </c>
      <c r="J23" s="44">
        <v>0</v>
      </c>
    </row>
    <row r="24" spans="1:10" ht="15" customHeight="1" x14ac:dyDescent="0.25">
      <c r="A24" s="6" t="s">
        <v>39</v>
      </c>
      <c r="B24" s="7" t="s">
        <v>40</v>
      </c>
      <c r="C24" s="48">
        <v>5522</v>
      </c>
      <c r="D24" s="48">
        <v>1220200</v>
      </c>
      <c r="E24" s="44">
        <v>0</v>
      </c>
      <c r="F24" s="44">
        <v>0</v>
      </c>
      <c r="G24" s="138">
        <f t="shared" si="2"/>
        <v>0</v>
      </c>
      <c r="H24" s="138">
        <f t="shared" si="3"/>
        <v>0</v>
      </c>
      <c r="I24" s="44">
        <v>0</v>
      </c>
      <c r="J24" s="44">
        <v>0</v>
      </c>
    </row>
    <row r="25" spans="1:10" ht="15" customHeight="1" x14ac:dyDescent="0.25">
      <c r="A25" s="6" t="s">
        <v>41</v>
      </c>
      <c r="B25" s="7" t="s">
        <v>42</v>
      </c>
      <c r="C25" s="48">
        <v>22456</v>
      </c>
      <c r="D25" s="48">
        <v>6654852</v>
      </c>
      <c r="E25" s="44">
        <v>217501</v>
      </c>
      <c r="F25" s="44">
        <v>6431260</v>
      </c>
      <c r="G25" s="138">
        <f t="shared" si="2"/>
        <v>968.56519415746357</v>
      </c>
      <c r="H25" s="138">
        <f t="shared" si="3"/>
        <v>96.640165701656471</v>
      </c>
      <c r="I25" s="44">
        <v>45001</v>
      </c>
      <c r="J25" s="44">
        <v>904820.00000000012</v>
      </c>
    </row>
    <row r="26" spans="1:10" ht="15" customHeight="1" x14ac:dyDescent="0.25">
      <c r="A26" s="9"/>
      <c r="B26" s="12" t="s">
        <v>43</v>
      </c>
      <c r="C26" s="49"/>
      <c r="D26" s="49"/>
      <c r="E26" s="45"/>
      <c r="F26" s="45"/>
      <c r="G26" s="138" t="e">
        <f t="shared" si="2"/>
        <v>#DIV/0!</v>
      </c>
      <c r="H26" s="138" t="e">
        <f t="shared" si="3"/>
        <v>#DIV/0!</v>
      </c>
      <c r="I26" s="45">
        <v>0</v>
      </c>
      <c r="J26" s="45">
        <v>0</v>
      </c>
    </row>
    <row r="27" spans="1:10" ht="15" customHeight="1" x14ac:dyDescent="0.25">
      <c r="A27" s="115">
        <v>2</v>
      </c>
      <c r="B27" s="116" t="s">
        <v>44</v>
      </c>
      <c r="C27" s="118">
        <f>C8+C14+C20+C21+C22+C23+C24+C25</f>
        <v>502171</v>
      </c>
      <c r="D27" s="118">
        <f t="shared" ref="D27:F27" si="6">D8+D14+D20+D21+D22+D23+D24+D25</f>
        <v>491356264.72947478</v>
      </c>
      <c r="E27" s="117">
        <f t="shared" si="6"/>
        <v>598308</v>
      </c>
      <c r="F27" s="117">
        <f t="shared" si="6"/>
        <v>523303632.99999988</v>
      </c>
      <c r="G27" s="139">
        <f t="shared" si="2"/>
        <v>119.14427555553786</v>
      </c>
      <c r="H27" s="139">
        <f t="shared" si="3"/>
        <v>106.50187462006093</v>
      </c>
      <c r="I27" s="117">
        <f t="shared" ref="I27:J27" si="7">I8+I14+I20+I21+I22+I23+I24+I25</f>
        <v>1011523</v>
      </c>
      <c r="J27" s="117">
        <f t="shared" si="7"/>
        <v>696836441.99999988</v>
      </c>
    </row>
    <row r="28" spans="1:10" ht="15" customHeight="1" x14ac:dyDescent="0.25">
      <c r="A28" s="9">
        <v>3</v>
      </c>
      <c r="B28" s="16" t="s">
        <v>45</v>
      </c>
      <c r="C28" s="49">
        <v>76996</v>
      </c>
      <c r="D28" s="49">
        <v>63656098</v>
      </c>
      <c r="E28" s="45">
        <v>412804</v>
      </c>
      <c r="F28" s="45">
        <v>33154536.999999993</v>
      </c>
      <c r="G28" s="138">
        <f t="shared" si="2"/>
        <v>536.13694217881448</v>
      </c>
      <c r="H28" s="138">
        <f t="shared" si="3"/>
        <v>52.083834921832619</v>
      </c>
      <c r="I28" s="45">
        <v>659871</v>
      </c>
      <c r="J28" s="45">
        <v>74865652.000000015</v>
      </c>
    </row>
    <row r="29" spans="1:10" ht="15" customHeight="1" thickBot="1" x14ac:dyDescent="0.3">
      <c r="A29" s="17"/>
      <c r="B29" s="18" t="s">
        <v>46</v>
      </c>
      <c r="C29" s="50"/>
      <c r="D29" s="50"/>
      <c r="E29" s="39">
        <v>53744</v>
      </c>
      <c r="F29" s="39">
        <v>4166773.2649999927</v>
      </c>
      <c r="G29" s="138" t="e">
        <f t="shared" si="2"/>
        <v>#DIV/0!</v>
      </c>
      <c r="H29" s="138" t="e">
        <f t="shared" si="3"/>
        <v>#DIV/0!</v>
      </c>
      <c r="I29" s="39">
        <v>194691</v>
      </c>
      <c r="J29" s="39">
        <v>4435011.6025800025</v>
      </c>
    </row>
    <row r="30" spans="1:10" s="5" customFormat="1" ht="15" customHeight="1" x14ac:dyDescent="0.25">
      <c r="A30" s="150">
        <v>4</v>
      </c>
      <c r="B30" s="151" t="s">
        <v>47</v>
      </c>
      <c r="C30" s="190"/>
      <c r="D30" s="191"/>
      <c r="E30" s="191"/>
      <c r="F30" s="191"/>
      <c r="G30" s="191"/>
      <c r="H30" s="191"/>
      <c r="I30" s="191"/>
      <c r="J30" s="191"/>
    </row>
    <row r="31" spans="1:10" ht="15" customHeight="1" x14ac:dyDescent="0.25">
      <c r="A31" s="20" t="s">
        <v>48</v>
      </c>
      <c r="B31" s="11" t="s">
        <v>49</v>
      </c>
      <c r="C31" s="45"/>
      <c r="D31" s="45"/>
      <c r="E31" s="45">
        <v>0</v>
      </c>
      <c r="F31" s="45">
        <v>0</v>
      </c>
      <c r="G31" s="138" t="e">
        <f t="shared" ref="G31:G37" si="8">E31/C31*100</f>
        <v>#DIV/0!</v>
      </c>
      <c r="H31" s="138" t="e">
        <f t="shared" ref="H31:H37" si="9">F31/D31*100</f>
        <v>#DIV/0!</v>
      </c>
      <c r="I31" s="45"/>
      <c r="J31" s="45"/>
    </row>
    <row r="32" spans="1:10" ht="15" customHeight="1" x14ac:dyDescent="0.25">
      <c r="A32" s="20" t="s">
        <v>50</v>
      </c>
      <c r="B32" s="11" t="s">
        <v>34</v>
      </c>
      <c r="C32" s="45">
        <v>18</v>
      </c>
      <c r="D32" s="45">
        <v>13694</v>
      </c>
      <c r="E32" s="45">
        <v>88</v>
      </c>
      <c r="F32" s="45">
        <v>17921</v>
      </c>
      <c r="G32" s="138">
        <f t="shared" si="8"/>
        <v>488.88888888888891</v>
      </c>
      <c r="H32" s="138">
        <f t="shared" si="9"/>
        <v>130.86753322623045</v>
      </c>
      <c r="I32" s="45">
        <v>27</v>
      </c>
      <c r="J32" s="45">
        <v>28075</v>
      </c>
    </row>
    <row r="33" spans="1:10" ht="15" customHeight="1" x14ac:dyDescent="0.25">
      <c r="A33" s="20" t="s">
        <v>51</v>
      </c>
      <c r="B33" s="11" t="s">
        <v>52</v>
      </c>
      <c r="C33" s="45">
        <v>39358</v>
      </c>
      <c r="D33" s="45">
        <v>122161852</v>
      </c>
      <c r="E33" s="45">
        <v>0</v>
      </c>
      <c r="F33" s="45">
        <v>0</v>
      </c>
      <c r="G33" s="138">
        <f t="shared" si="8"/>
        <v>0</v>
      </c>
      <c r="H33" s="138">
        <f t="shared" si="9"/>
        <v>0</v>
      </c>
      <c r="I33" s="45">
        <v>68692</v>
      </c>
      <c r="J33" s="45">
        <v>140237129</v>
      </c>
    </row>
    <row r="34" spans="1:10" ht="15" customHeight="1" x14ac:dyDescent="0.25">
      <c r="A34" s="20" t="s">
        <v>53</v>
      </c>
      <c r="B34" s="11" t="s">
        <v>54</v>
      </c>
      <c r="C34" s="45">
        <v>122666</v>
      </c>
      <c r="D34" s="45">
        <v>50209602</v>
      </c>
      <c r="E34" s="45">
        <v>247196</v>
      </c>
      <c r="F34" s="45">
        <v>159729310</v>
      </c>
      <c r="G34" s="138">
        <f t="shared" si="8"/>
        <v>201.51957347594282</v>
      </c>
      <c r="H34" s="138">
        <f t="shared" si="9"/>
        <v>318.12502716113943</v>
      </c>
      <c r="I34" s="45">
        <v>476234</v>
      </c>
      <c r="J34" s="45">
        <v>207603228.99999997</v>
      </c>
    </row>
    <row r="35" spans="1:10" ht="15" customHeight="1" x14ac:dyDescent="0.25">
      <c r="A35" s="20" t="s">
        <v>55</v>
      </c>
      <c r="B35" s="11" t="s">
        <v>42</v>
      </c>
      <c r="C35" s="45">
        <v>1755938</v>
      </c>
      <c r="D35" s="45">
        <v>2252376556</v>
      </c>
      <c r="E35" s="45">
        <v>958085</v>
      </c>
      <c r="F35" s="45">
        <v>3794506082</v>
      </c>
      <c r="G35" s="138">
        <f t="shared" si="8"/>
        <v>54.562575671806179</v>
      </c>
      <c r="H35" s="138">
        <f t="shared" si="9"/>
        <v>168.46677221408621</v>
      </c>
      <c r="I35" s="45">
        <v>4680321</v>
      </c>
      <c r="J35" s="45">
        <v>2240383433.9999995</v>
      </c>
    </row>
    <row r="36" spans="1:10" ht="15" customHeight="1" thickBot="1" x14ac:dyDescent="0.3">
      <c r="A36" s="21">
        <v>5</v>
      </c>
      <c r="B36" s="22" t="s">
        <v>56</v>
      </c>
      <c r="C36" s="122">
        <f>C31+C32+C33+C34+C35</f>
        <v>1917980</v>
      </c>
      <c r="D36" s="122">
        <f t="shared" ref="D36:F36" si="10">D31+D32+D33+D34+D35</f>
        <v>2424761704</v>
      </c>
      <c r="E36" s="122">
        <f t="shared" si="10"/>
        <v>1205369</v>
      </c>
      <c r="F36" s="122">
        <f t="shared" si="10"/>
        <v>3954253313</v>
      </c>
      <c r="G36" s="137">
        <f t="shared" si="8"/>
        <v>62.845754387428443</v>
      </c>
      <c r="H36" s="137">
        <f t="shared" si="9"/>
        <v>163.0780173770016</v>
      </c>
      <c r="I36" s="122">
        <f t="shared" ref="I36:J36" si="11">I31+I32+I33+I34+I35</f>
        <v>5225274</v>
      </c>
      <c r="J36" s="122">
        <f t="shared" si="11"/>
        <v>2588251866.9999995</v>
      </c>
    </row>
    <row r="37" spans="1:10" s="5" customFormat="1" ht="15" customHeight="1" thickBot="1" x14ac:dyDescent="0.3">
      <c r="A37" s="125"/>
      <c r="B37" s="126" t="s">
        <v>57</v>
      </c>
      <c r="C37" s="127">
        <f>C27+C36</f>
        <v>2420151</v>
      </c>
      <c r="D37" s="127">
        <f t="shared" ref="D37:F37" si="12">D27+D36</f>
        <v>2916117968.729475</v>
      </c>
      <c r="E37" s="127">
        <f t="shared" si="12"/>
        <v>1803677</v>
      </c>
      <c r="F37" s="127">
        <f t="shared" si="12"/>
        <v>4477556946</v>
      </c>
      <c r="G37" s="141">
        <f t="shared" si="8"/>
        <v>74.527457171060817</v>
      </c>
      <c r="H37" s="141">
        <f t="shared" si="9"/>
        <v>153.54512382607172</v>
      </c>
      <c r="I37" s="127">
        <f t="shared" ref="I37:J37" si="13">I27+I36</f>
        <v>6236797</v>
      </c>
      <c r="J37" s="127">
        <f t="shared" si="13"/>
        <v>3285088308.9999995</v>
      </c>
    </row>
  </sheetData>
  <mergeCells count="12">
    <mergeCell ref="A1:J1"/>
    <mergeCell ref="A2:J2"/>
    <mergeCell ref="A3:J3"/>
    <mergeCell ref="C7:J7"/>
    <mergeCell ref="A4:J4"/>
    <mergeCell ref="C30:J30"/>
    <mergeCell ref="C5:D5"/>
    <mergeCell ref="E5:F5"/>
    <mergeCell ref="G5:H5"/>
    <mergeCell ref="I5:J5"/>
    <mergeCell ref="A5:A6"/>
    <mergeCell ref="B5:B6"/>
  </mergeCells>
  <printOptions horizontalCentered="1"/>
  <pageMargins left="0.5" right="0.5" top="0.5" bottom="0.5" header="0.25" footer="0.25"/>
  <pageSetup paperSize="9" scale="90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38"/>
  <sheetViews>
    <sheetView zoomScaleNormal="100" workbookViewId="0">
      <selection activeCell="A38" sqref="A38:XFD40"/>
    </sheetView>
  </sheetViews>
  <sheetFormatPr defaultRowHeight="15" x14ac:dyDescent="0.25"/>
  <cols>
    <col min="1" max="1" width="6.7109375" style="23" bestFit="1" customWidth="1"/>
    <col min="2" max="2" width="41.140625" style="2" customWidth="1"/>
    <col min="3" max="3" width="12.7109375" style="2" bestFit="1" customWidth="1"/>
    <col min="4" max="4" width="14.42578125" style="2" customWidth="1"/>
    <col min="5" max="5" width="15" style="2" customWidth="1"/>
    <col min="6" max="6" width="13.85546875" style="2" customWidth="1"/>
    <col min="7" max="7" width="12.7109375" style="2" bestFit="1" customWidth="1"/>
    <col min="8" max="8" width="9.7109375" style="2" bestFit="1" customWidth="1"/>
    <col min="9" max="9" width="11.140625" style="2" customWidth="1"/>
    <col min="10" max="10" width="13.140625" style="2" customWidth="1"/>
    <col min="11" max="248" width="9.140625" style="2"/>
    <col min="249" max="249" width="6.7109375" style="2" bestFit="1" customWidth="1"/>
    <col min="250" max="250" width="74.5703125" style="2" customWidth="1"/>
    <col min="251" max="251" width="12.7109375" style="2" bestFit="1" customWidth="1"/>
    <col min="252" max="252" width="11.28515625" style="2" customWidth="1"/>
    <col min="253" max="253" width="15" style="2" customWidth="1"/>
    <col min="254" max="254" width="13.85546875" style="2" customWidth="1"/>
    <col min="255" max="255" width="12.7109375" style="2" bestFit="1" customWidth="1"/>
    <col min="256" max="256" width="9.7109375" style="2" bestFit="1" customWidth="1"/>
    <col min="257" max="257" width="11.140625" style="2" customWidth="1"/>
    <col min="258" max="258" width="13.140625" style="2" customWidth="1"/>
    <col min="259" max="259" width="12.7109375" style="2" bestFit="1" customWidth="1"/>
    <col min="260" max="260" width="11.5703125" style="2" customWidth="1"/>
    <col min="261" max="261" width="14.7109375" style="2" customWidth="1"/>
    <col min="262" max="262" width="13.7109375" style="2" customWidth="1"/>
    <col min="263" max="263" width="12.7109375" style="2" bestFit="1" customWidth="1"/>
    <col min="264" max="264" width="9.7109375" style="2" bestFit="1" customWidth="1"/>
    <col min="265" max="265" width="11.42578125" style="2" customWidth="1"/>
    <col min="266" max="266" width="11.5703125" style="2" bestFit="1" customWidth="1"/>
    <col min="267" max="504" width="9.140625" style="2"/>
    <col min="505" max="505" width="6.7109375" style="2" bestFit="1" customWidth="1"/>
    <col min="506" max="506" width="74.5703125" style="2" customWidth="1"/>
    <col min="507" max="507" width="12.7109375" style="2" bestFit="1" customWidth="1"/>
    <col min="508" max="508" width="11.28515625" style="2" customWidth="1"/>
    <col min="509" max="509" width="15" style="2" customWidth="1"/>
    <col min="510" max="510" width="13.85546875" style="2" customWidth="1"/>
    <col min="511" max="511" width="12.7109375" style="2" bestFit="1" customWidth="1"/>
    <col min="512" max="512" width="9.7109375" style="2" bestFit="1" customWidth="1"/>
    <col min="513" max="513" width="11.140625" style="2" customWidth="1"/>
    <col min="514" max="514" width="13.140625" style="2" customWidth="1"/>
    <col min="515" max="515" width="12.7109375" style="2" bestFit="1" customWidth="1"/>
    <col min="516" max="516" width="11.5703125" style="2" customWidth="1"/>
    <col min="517" max="517" width="14.7109375" style="2" customWidth="1"/>
    <col min="518" max="518" width="13.7109375" style="2" customWidth="1"/>
    <col min="519" max="519" width="12.7109375" style="2" bestFit="1" customWidth="1"/>
    <col min="520" max="520" width="9.7109375" style="2" bestFit="1" customWidth="1"/>
    <col min="521" max="521" width="11.42578125" style="2" customWidth="1"/>
    <col min="522" max="522" width="11.5703125" style="2" bestFit="1" customWidth="1"/>
    <col min="523" max="760" width="9.140625" style="2"/>
    <col min="761" max="761" width="6.7109375" style="2" bestFit="1" customWidth="1"/>
    <col min="762" max="762" width="74.5703125" style="2" customWidth="1"/>
    <col min="763" max="763" width="12.7109375" style="2" bestFit="1" customWidth="1"/>
    <col min="764" max="764" width="11.28515625" style="2" customWidth="1"/>
    <col min="765" max="765" width="15" style="2" customWidth="1"/>
    <col min="766" max="766" width="13.85546875" style="2" customWidth="1"/>
    <col min="767" max="767" width="12.7109375" style="2" bestFit="1" customWidth="1"/>
    <col min="768" max="768" width="9.7109375" style="2" bestFit="1" customWidth="1"/>
    <col min="769" max="769" width="11.140625" style="2" customWidth="1"/>
    <col min="770" max="770" width="13.140625" style="2" customWidth="1"/>
    <col min="771" max="771" width="12.7109375" style="2" bestFit="1" customWidth="1"/>
    <col min="772" max="772" width="11.5703125" style="2" customWidth="1"/>
    <col min="773" max="773" width="14.7109375" style="2" customWidth="1"/>
    <col min="774" max="774" width="13.7109375" style="2" customWidth="1"/>
    <col min="775" max="775" width="12.7109375" style="2" bestFit="1" customWidth="1"/>
    <col min="776" max="776" width="9.7109375" style="2" bestFit="1" customWidth="1"/>
    <col min="777" max="777" width="11.42578125" style="2" customWidth="1"/>
    <col min="778" max="778" width="11.5703125" style="2" bestFit="1" customWidth="1"/>
    <col min="779" max="1016" width="9.140625" style="2"/>
    <col min="1017" max="1017" width="6.7109375" style="2" bestFit="1" customWidth="1"/>
    <col min="1018" max="1018" width="74.5703125" style="2" customWidth="1"/>
    <col min="1019" max="1019" width="12.7109375" style="2" bestFit="1" customWidth="1"/>
    <col min="1020" max="1020" width="11.28515625" style="2" customWidth="1"/>
    <col min="1021" max="1021" width="15" style="2" customWidth="1"/>
    <col min="1022" max="1022" width="13.85546875" style="2" customWidth="1"/>
    <col min="1023" max="1023" width="12.7109375" style="2" bestFit="1" customWidth="1"/>
    <col min="1024" max="1024" width="9.7109375" style="2" bestFit="1" customWidth="1"/>
    <col min="1025" max="1025" width="11.140625" style="2" customWidth="1"/>
    <col min="1026" max="1026" width="13.140625" style="2" customWidth="1"/>
    <col min="1027" max="1027" width="12.7109375" style="2" bestFit="1" customWidth="1"/>
    <col min="1028" max="1028" width="11.5703125" style="2" customWidth="1"/>
    <col min="1029" max="1029" width="14.7109375" style="2" customWidth="1"/>
    <col min="1030" max="1030" width="13.7109375" style="2" customWidth="1"/>
    <col min="1031" max="1031" width="12.7109375" style="2" bestFit="1" customWidth="1"/>
    <col min="1032" max="1032" width="9.7109375" style="2" bestFit="1" customWidth="1"/>
    <col min="1033" max="1033" width="11.42578125" style="2" customWidth="1"/>
    <col min="1034" max="1034" width="11.5703125" style="2" bestFit="1" customWidth="1"/>
    <col min="1035" max="1272" width="9.140625" style="2"/>
    <col min="1273" max="1273" width="6.7109375" style="2" bestFit="1" customWidth="1"/>
    <col min="1274" max="1274" width="74.5703125" style="2" customWidth="1"/>
    <col min="1275" max="1275" width="12.7109375" style="2" bestFit="1" customWidth="1"/>
    <col min="1276" max="1276" width="11.28515625" style="2" customWidth="1"/>
    <col min="1277" max="1277" width="15" style="2" customWidth="1"/>
    <col min="1278" max="1278" width="13.85546875" style="2" customWidth="1"/>
    <col min="1279" max="1279" width="12.7109375" style="2" bestFit="1" customWidth="1"/>
    <col min="1280" max="1280" width="9.7109375" style="2" bestFit="1" customWidth="1"/>
    <col min="1281" max="1281" width="11.140625" style="2" customWidth="1"/>
    <col min="1282" max="1282" width="13.140625" style="2" customWidth="1"/>
    <col min="1283" max="1283" width="12.7109375" style="2" bestFit="1" customWidth="1"/>
    <col min="1284" max="1284" width="11.5703125" style="2" customWidth="1"/>
    <col min="1285" max="1285" width="14.7109375" style="2" customWidth="1"/>
    <col min="1286" max="1286" width="13.7109375" style="2" customWidth="1"/>
    <col min="1287" max="1287" width="12.7109375" style="2" bestFit="1" customWidth="1"/>
    <col min="1288" max="1288" width="9.7109375" style="2" bestFit="1" customWidth="1"/>
    <col min="1289" max="1289" width="11.42578125" style="2" customWidth="1"/>
    <col min="1290" max="1290" width="11.5703125" style="2" bestFit="1" customWidth="1"/>
    <col min="1291" max="1528" width="9.140625" style="2"/>
    <col min="1529" max="1529" width="6.7109375" style="2" bestFit="1" customWidth="1"/>
    <col min="1530" max="1530" width="74.5703125" style="2" customWidth="1"/>
    <col min="1531" max="1531" width="12.7109375" style="2" bestFit="1" customWidth="1"/>
    <col min="1532" max="1532" width="11.28515625" style="2" customWidth="1"/>
    <col min="1533" max="1533" width="15" style="2" customWidth="1"/>
    <col min="1534" max="1534" width="13.85546875" style="2" customWidth="1"/>
    <col min="1535" max="1535" width="12.7109375" style="2" bestFit="1" customWidth="1"/>
    <col min="1536" max="1536" width="9.7109375" style="2" bestFit="1" customWidth="1"/>
    <col min="1537" max="1537" width="11.140625" style="2" customWidth="1"/>
    <col min="1538" max="1538" width="13.140625" style="2" customWidth="1"/>
    <col min="1539" max="1539" width="12.7109375" style="2" bestFit="1" customWidth="1"/>
    <col min="1540" max="1540" width="11.5703125" style="2" customWidth="1"/>
    <col min="1541" max="1541" width="14.7109375" style="2" customWidth="1"/>
    <col min="1542" max="1542" width="13.7109375" style="2" customWidth="1"/>
    <col min="1543" max="1543" width="12.7109375" style="2" bestFit="1" customWidth="1"/>
    <col min="1544" max="1544" width="9.7109375" style="2" bestFit="1" customWidth="1"/>
    <col min="1545" max="1545" width="11.42578125" style="2" customWidth="1"/>
    <col min="1546" max="1546" width="11.5703125" style="2" bestFit="1" customWidth="1"/>
    <col min="1547" max="1784" width="9.140625" style="2"/>
    <col min="1785" max="1785" width="6.7109375" style="2" bestFit="1" customWidth="1"/>
    <col min="1786" max="1786" width="74.5703125" style="2" customWidth="1"/>
    <col min="1787" max="1787" width="12.7109375" style="2" bestFit="1" customWidth="1"/>
    <col min="1788" max="1788" width="11.28515625" style="2" customWidth="1"/>
    <col min="1789" max="1789" width="15" style="2" customWidth="1"/>
    <col min="1790" max="1790" width="13.85546875" style="2" customWidth="1"/>
    <col min="1791" max="1791" width="12.7109375" style="2" bestFit="1" customWidth="1"/>
    <col min="1792" max="1792" width="9.7109375" style="2" bestFit="1" customWidth="1"/>
    <col min="1793" max="1793" width="11.140625" style="2" customWidth="1"/>
    <col min="1794" max="1794" width="13.140625" style="2" customWidth="1"/>
    <col min="1795" max="1795" width="12.7109375" style="2" bestFit="1" customWidth="1"/>
    <col min="1796" max="1796" width="11.5703125" style="2" customWidth="1"/>
    <col min="1797" max="1797" width="14.7109375" style="2" customWidth="1"/>
    <col min="1798" max="1798" width="13.7109375" style="2" customWidth="1"/>
    <col min="1799" max="1799" width="12.7109375" style="2" bestFit="1" customWidth="1"/>
    <col min="1800" max="1800" width="9.7109375" style="2" bestFit="1" customWidth="1"/>
    <col min="1801" max="1801" width="11.42578125" style="2" customWidth="1"/>
    <col min="1802" max="1802" width="11.5703125" style="2" bestFit="1" customWidth="1"/>
    <col min="1803" max="2040" width="9.140625" style="2"/>
    <col min="2041" max="2041" width="6.7109375" style="2" bestFit="1" customWidth="1"/>
    <col min="2042" max="2042" width="74.5703125" style="2" customWidth="1"/>
    <col min="2043" max="2043" width="12.7109375" style="2" bestFit="1" customWidth="1"/>
    <col min="2044" max="2044" width="11.28515625" style="2" customWidth="1"/>
    <col min="2045" max="2045" width="15" style="2" customWidth="1"/>
    <col min="2046" max="2046" width="13.85546875" style="2" customWidth="1"/>
    <col min="2047" max="2047" width="12.7109375" style="2" bestFit="1" customWidth="1"/>
    <col min="2048" max="2048" width="9.7109375" style="2" bestFit="1" customWidth="1"/>
    <col min="2049" max="2049" width="11.140625" style="2" customWidth="1"/>
    <col min="2050" max="2050" width="13.140625" style="2" customWidth="1"/>
    <col min="2051" max="2051" width="12.7109375" style="2" bestFit="1" customWidth="1"/>
    <col min="2052" max="2052" width="11.5703125" style="2" customWidth="1"/>
    <col min="2053" max="2053" width="14.7109375" style="2" customWidth="1"/>
    <col min="2054" max="2054" width="13.7109375" style="2" customWidth="1"/>
    <col min="2055" max="2055" width="12.7109375" style="2" bestFit="1" customWidth="1"/>
    <col min="2056" max="2056" width="9.7109375" style="2" bestFit="1" customWidth="1"/>
    <col min="2057" max="2057" width="11.42578125" style="2" customWidth="1"/>
    <col min="2058" max="2058" width="11.5703125" style="2" bestFit="1" customWidth="1"/>
    <col min="2059" max="2296" width="9.140625" style="2"/>
    <col min="2297" max="2297" width="6.7109375" style="2" bestFit="1" customWidth="1"/>
    <col min="2298" max="2298" width="74.5703125" style="2" customWidth="1"/>
    <col min="2299" max="2299" width="12.7109375" style="2" bestFit="1" customWidth="1"/>
    <col min="2300" max="2300" width="11.28515625" style="2" customWidth="1"/>
    <col min="2301" max="2301" width="15" style="2" customWidth="1"/>
    <col min="2302" max="2302" width="13.85546875" style="2" customWidth="1"/>
    <col min="2303" max="2303" width="12.7109375" style="2" bestFit="1" customWidth="1"/>
    <col min="2304" max="2304" width="9.7109375" style="2" bestFit="1" customWidth="1"/>
    <col min="2305" max="2305" width="11.140625" style="2" customWidth="1"/>
    <col min="2306" max="2306" width="13.140625" style="2" customWidth="1"/>
    <col min="2307" max="2307" width="12.7109375" style="2" bestFit="1" customWidth="1"/>
    <col min="2308" max="2308" width="11.5703125" style="2" customWidth="1"/>
    <col min="2309" max="2309" width="14.7109375" style="2" customWidth="1"/>
    <col min="2310" max="2310" width="13.7109375" style="2" customWidth="1"/>
    <col min="2311" max="2311" width="12.7109375" style="2" bestFit="1" customWidth="1"/>
    <col min="2312" max="2312" width="9.7109375" style="2" bestFit="1" customWidth="1"/>
    <col min="2313" max="2313" width="11.42578125" style="2" customWidth="1"/>
    <col min="2314" max="2314" width="11.5703125" style="2" bestFit="1" customWidth="1"/>
    <col min="2315" max="2552" width="9.140625" style="2"/>
    <col min="2553" max="2553" width="6.7109375" style="2" bestFit="1" customWidth="1"/>
    <col min="2554" max="2554" width="74.5703125" style="2" customWidth="1"/>
    <col min="2555" max="2555" width="12.7109375" style="2" bestFit="1" customWidth="1"/>
    <col min="2556" max="2556" width="11.28515625" style="2" customWidth="1"/>
    <col min="2557" max="2557" width="15" style="2" customWidth="1"/>
    <col min="2558" max="2558" width="13.85546875" style="2" customWidth="1"/>
    <col min="2559" max="2559" width="12.7109375" style="2" bestFit="1" customWidth="1"/>
    <col min="2560" max="2560" width="9.7109375" style="2" bestFit="1" customWidth="1"/>
    <col min="2561" max="2561" width="11.140625" style="2" customWidth="1"/>
    <col min="2562" max="2562" width="13.140625" style="2" customWidth="1"/>
    <col min="2563" max="2563" width="12.7109375" style="2" bestFit="1" customWidth="1"/>
    <col min="2564" max="2564" width="11.5703125" style="2" customWidth="1"/>
    <col min="2565" max="2565" width="14.7109375" style="2" customWidth="1"/>
    <col min="2566" max="2566" width="13.7109375" style="2" customWidth="1"/>
    <col min="2567" max="2567" width="12.7109375" style="2" bestFit="1" customWidth="1"/>
    <col min="2568" max="2568" width="9.7109375" style="2" bestFit="1" customWidth="1"/>
    <col min="2569" max="2569" width="11.42578125" style="2" customWidth="1"/>
    <col min="2570" max="2570" width="11.5703125" style="2" bestFit="1" customWidth="1"/>
    <col min="2571" max="2808" width="9.140625" style="2"/>
    <col min="2809" max="2809" width="6.7109375" style="2" bestFit="1" customWidth="1"/>
    <col min="2810" max="2810" width="74.5703125" style="2" customWidth="1"/>
    <col min="2811" max="2811" width="12.7109375" style="2" bestFit="1" customWidth="1"/>
    <col min="2812" max="2812" width="11.28515625" style="2" customWidth="1"/>
    <col min="2813" max="2813" width="15" style="2" customWidth="1"/>
    <col min="2814" max="2814" width="13.85546875" style="2" customWidth="1"/>
    <col min="2815" max="2815" width="12.7109375" style="2" bestFit="1" customWidth="1"/>
    <col min="2816" max="2816" width="9.7109375" style="2" bestFit="1" customWidth="1"/>
    <col min="2817" max="2817" width="11.140625" style="2" customWidth="1"/>
    <col min="2818" max="2818" width="13.140625" style="2" customWidth="1"/>
    <col min="2819" max="2819" width="12.7109375" style="2" bestFit="1" customWidth="1"/>
    <col min="2820" max="2820" width="11.5703125" style="2" customWidth="1"/>
    <col min="2821" max="2821" width="14.7109375" style="2" customWidth="1"/>
    <col min="2822" max="2822" width="13.7109375" style="2" customWidth="1"/>
    <col min="2823" max="2823" width="12.7109375" style="2" bestFit="1" customWidth="1"/>
    <col min="2824" max="2824" width="9.7109375" style="2" bestFit="1" customWidth="1"/>
    <col min="2825" max="2825" width="11.42578125" style="2" customWidth="1"/>
    <col min="2826" max="2826" width="11.5703125" style="2" bestFit="1" customWidth="1"/>
    <col min="2827" max="3064" width="9.140625" style="2"/>
    <col min="3065" max="3065" width="6.7109375" style="2" bestFit="1" customWidth="1"/>
    <col min="3066" max="3066" width="74.5703125" style="2" customWidth="1"/>
    <col min="3067" max="3067" width="12.7109375" style="2" bestFit="1" customWidth="1"/>
    <col min="3068" max="3068" width="11.28515625" style="2" customWidth="1"/>
    <col min="3069" max="3069" width="15" style="2" customWidth="1"/>
    <col min="3070" max="3070" width="13.85546875" style="2" customWidth="1"/>
    <col min="3071" max="3071" width="12.7109375" style="2" bestFit="1" customWidth="1"/>
    <col min="3072" max="3072" width="9.7109375" style="2" bestFit="1" customWidth="1"/>
    <col min="3073" max="3073" width="11.140625" style="2" customWidth="1"/>
    <col min="3074" max="3074" width="13.140625" style="2" customWidth="1"/>
    <col min="3075" max="3075" width="12.7109375" style="2" bestFit="1" customWidth="1"/>
    <col min="3076" max="3076" width="11.5703125" style="2" customWidth="1"/>
    <col min="3077" max="3077" width="14.7109375" style="2" customWidth="1"/>
    <col min="3078" max="3078" width="13.7109375" style="2" customWidth="1"/>
    <col min="3079" max="3079" width="12.7109375" style="2" bestFit="1" customWidth="1"/>
    <col min="3080" max="3080" width="9.7109375" style="2" bestFit="1" customWidth="1"/>
    <col min="3081" max="3081" width="11.42578125" style="2" customWidth="1"/>
    <col min="3082" max="3082" width="11.5703125" style="2" bestFit="1" customWidth="1"/>
    <col min="3083" max="3320" width="9.140625" style="2"/>
    <col min="3321" max="3321" width="6.7109375" style="2" bestFit="1" customWidth="1"/>
    <col min="3322" max="3322" width="74.5703125" style="2" customWidth="1"/>
    <col min="3323" max="3323" width="12.7109375" style="2" bestFit="1" customWidth="1"/>
    <col min="3324" max="3324" width="11.28515625" style="2" customWidth="1"/>
    <col min="3325" max="3325" width="15" style="2" customWidth="1"/>
    <col min="3326" max="3326" width="13.85546875" style="2" customWidth="1"/>
    <col min="3327" max="3327" width="12.7109375" style="2" bestFit="1" customWidth="1"/>
    <col min="3328" max="3328" width="9.7109375" style="2" bestFit="1" customWidth="1"/>
    <col min="3329" max="3329" width="11.140625" style="2" customWidth="1"/>
    <col min="3330" max="3330" width="13.140625" style="2" customWidth="1"/>
    <col min="3331" max="3331" width="12.7109375" style="2" bestFit="1" customWidth="1"/>
    <col min="3332" max="3332" width="11.5703125" style="2" customWidth="1"/>
    <col min="3333" max="3333" width="14.7109375" style="2" customWidth="1"/>
    <col min="3334" max="3334" width="13.7109375" style="2" customWidth="1"/>
    <col min="3335" max="3335" width="12.7109375" style="2" bestFit="1" customWidth="1"/>
    <col min="3336" max="3336" width="9.7109375" style="2" bestFit="1" customWidth="1"/>
    <col min="3337" max="3337" width="11.42578125" style="2" customWidth="1"/>
    <col min="3338" max="3338" width="11.5703125" style="2" bestFit="1" customWidth="1"/>
    <col min="3339" max="3576" width="9.140625" style="2"/>
    <col min="3577" max="3577" width="6.7109375" style="2" bestFit="1" customWidth="1"/>
    <col min="3578" max="3578" width="74.5703125" style="2" customWidth="1"/>
    <col min="3579" max="3579" width="12.7109375" style="2" bestFit="1" customWidth="1"/>
    <col min="3580" max="3580" width="11.28515625" style="2" customWidth="1"/>
    <col min="3581" max="3581" width="15" style="2" customWidth="1"/>
    <col min="3582" max="3582" width="13.85546875" style="2" customWidth="1"/>
    <col min="3583" max="3583" width="12.7109375" style="2" bestFit="1" customWidth="1"/>
    <col min="3584" max="3584" width="9.7109375" style="2" bestFit="1" customWidth="1"/>
    <col min="3585" max="3585" width="11.140625" style="2" customWidth="1"/>
    <col min="3586" max="3586" width="13.140625" style="2" customWidth="1"/>
    <col min="3587" max="3587" width="12.7109375" style="2" bestFit="1" customWidth="1"/>
    <col min="3588" max="3588" width="11.5703125" style="2" customWidth="1"/>
    <col min="3589" max="3589" width="14.7109375" style="2" customWidth="1"/>
    <col min="3590" max="3590" width="13.7109375" style="2" customWidth="1"/>
    <col min="3591" max="3591" width="12.7109375" style="2" bestFit="1" customWidth="1"/>
    <col min="3592" max="3592" width="9.7109375" style="2" bestFit="1" customWidth="1"/>
    <col min="3593" max="3593" width="11.42578125" style="2" customWidth="1"/>
    <col min="3594" max="3594" width="11.5703125" style="2" bestFit="1" customWidth="1"/>
    <col min="3595" max="3832" width="9.140625" style="2"/>
    <col min="3833" max="3833" width="6.7109375" style="2" bestFit="1" customWidth="1"/>
    <col min="3834" max="3834" width="74.5703125" style="2" customWidth="1"/>
    <col min="3835" max="3835" width="12.7109375" style="2" bestFit="1" customWidth="1"/>
    <col min="3836" max="3836" width="11.28515625" style="2" customWidth="1"/>
    <col min="3837" max="3837" width="15" style="2" customWidth="1"/>
    <col min="3838" max="3838" width="13.85546875" style="2" customWidth="1"/>
    <col min="3839" max="3839" width="12.7109375" style="2" bestFit="1" customWidth="1"/>
    <col min="3840" max="3840" width="9.7109375" style="2" bestFit="1" customWidth="1"/>
    <col min="3841" max="3841" width="11.140625" style="2" customWidth="1"/>
    <col min="3842" max="3842" width="13.140625" style="2" customWidth="1"/>
    <col min="3843" max="3843" width="12.7109375" style="2" bestFit="1" customWidth="1"/>
    <col min="3844" max="3844" width="11.5703125" style="2" customWidth="1"/>
    <col min="3845" max="3845" width="14.7109375" style="2" customWidth="1"/>
    <col min="3846" max="3846" width="13.7109375" style="2" customWidth="1"/>
    <col min="3847" max="3847" width="12.7109375" style="2" bestFit="1" customWidth="1"/>
    <col min="3848" max="3848" width="9.7109375" style="2" bestFit="1" customWidth="1"/>
    <col min="3849" max="3849" width="11.42578125" style="2" customWidth="1"/>
    <col min="3850" max="3850" width="11.5703125" style="2" bestFit="1" customWidth="1"/>
    <col min="3851" max="4088" width="9.140625" style="2"/>
    <col min="4089" max="4089" width="6.7109375" style="2" bestFit="1" customWidth="1"/>
    <col min="4090" max="4090" width="74.5703125" style="2" customWidth="1"/>
    <col min="4091" max="4091" width="12.7109375" style="2" bestFit="1" customWidth="1"/>
    <col min="4092" max="4092" width="11.28515625" style="2" customWidth="1"/>
    <col min="4093" max="4093" width="15" style="2" customWidth="1"/>
    <col min="4094" max="4094" width="13.85546875" style="2" customWidth="1"/>
    <col min="4095" max="4095" width="12.7109375" style="2" bestFit="1" customWidth="1"/>
    <col min="4096" max="4096" width="9.7109375" style="2" bestFit="1" customWidth="1"/>
    <col min="4097" max="4097" width="11.140625" style="2" customWidth="1"/>
    <col min="4098" max="4098" width="13.140625" style="2" customWidth="1"/>
    <col min="4099" max="4099" width="12.7109375" style="2" bestFit="1" customWidth="1"/>
    <col min="4100" max="4100" width="11.5703125" style="2" customWidth="1"/>
    <col min="4101" max="4101" width="14.7109375" style="2" customWidth="1"/>
    <col min="4102" max="4102" width="13.7109375" style="2" customWidth="1"/>
    <col min="4103" max="4103" width="12.7109375" style="2" bestFit="1" customWidth="1"/>
    <col min="4104" max="4104" width="9.7109375" style="2" bestFit="1" customWidth="1"/>
    <col min="4105" max="4105" width="11.42578125" style="2" customWidth="1"/>
    <col min="4106" max="4106" width="11.5703125" style="2" bestFit="1" customWidth="1"/>
    <col min="4107" max="4344" width="9.140625" style="2"/>
    <col min="4345" max="4345" width="6.7109375" style="2" bestFit="1" customWidth="1"/>
    <col min="4346" max="4346" width="74.5703125" style="2" customWidth="1"/>
    <col min="4347" max="4347" width="12.7109375" style="2" bestFit="1" customWidth="1"/>
    <col min="4348" max="4348" width="11.28515625" style="2" customWidth="1"/>
    <col min="4349" max="4349" width="15" style="2" customWidth="1"/>
    <col min="4350" max="4350" width="13.85546875" style="2" customWidth="1"/>
    <col min="4351" max="4351" width="12.7109375" style="2" bestFit="1" customWidth="1"/>
    <col min="4352" max="4352" width="9.7109375" style="2" bestFit="1" customWidth="1"/>
    <col min="4353" max="4353" width="11.140625" style="2" customWidth="1"/>
    <col min="4354" max="4354" width="13.140625" style="2" customWidth="1"/>
    <col min="4355" max="4355" width="12.7109375" style="2" bestFit="1" customWidth="1"/>
    <col min="4356" max="4356" width="11.5703125" style="2" customWidth="1"/>
    <col min="4357" max="4357" width="14.7109375" style="2" customWidth="1"/>
    <col min="4358" max="4358" width="13.7109375" style="2" customWidth="1"/>
    <col min="4359" max="4359" width="12.7109375" style="2" bestFit="1" customWidth="1"/>
    <col min="4360" max="4360" width="9.7109375" style="2" bestFit="1" customWidth="1"/>
    <col min="4361" max="4361" width="11.42578125" style="2" customWidth="1"/>
    <col min="4362" max="4362" width="11.5703125" style="2" bestFit="1" customWidth="1"/>
    <col min="4363" max="4600" width="9.140625" style="2"/>
    <col min="4601" max="4601" width="6.7109375" style="2" bestFit="1" customWidth="1"/>
    <col min="4602" max="4602" width="74.5703125" style="2" customWidth="1"/>
    <col min="4603" max="4603" width="12.7109375" style="2" bestFit="1" customWidth="1"/>
    <col min="4604" max="4604" width="11.28515625" style="2" customWidth="1"/>
    <col min="4605" max="4605" width="15" style="2" customWidth="1"/>
    <col min="4606" max="4606" width="13.85546875" style="2" customWidth="1"/>
    <col min="4607" max="4607" width="12.7109375" style="2" bestFit="1" customWidth="1"/>
    <col min="4608" max="4608" width="9.7109375" style="2" bestFit="1" customWidth="1"/>
    <col min="4609" max="4609" width="11.140625" style="2" customWidth="1"/>
    <col min="4610" max="4610" width="13.140625" style="2" customWidth="1"/>
    <col min="4611" max="4611" width="12.7109375" style="2" bestFit="1" customWidth="1"/>
    <col min="4612" max="4612" width="11.5703125" style="2" customWidth="1"/>
    <col min="4613" max="4613" width="14.7109375" style="2" customWidth="1"/>
    <col min="4614" max="4614" width="13.7109375" style="2" customWidth="1"/>
    <col min="4615" max="4615" width="12.7109375" style="2" bestFit="1" customWidth="1"/>
    <col min="4616" max="4616" width="9.7109375" style="2" bestFit="1" customWidth="1"/>
    <col min="4617" max="4617" width="11.42578125" style="2" customWidth="1"/>
    <col min="4618" max="4618" width="11.5703125" style="2" bestFit="1" customWidth="1"/>
    <col min="4619" max="4856" width="9.140625" style="2"/>
    <col min="4857" max="4857" width="6.7109375" style="2" bestFit="1" customWidth="1"/>
    <col min="4858" max="4858" width="74.5703125" style="2" customWidth="1"/>
    <col min="4859" max="4859" width="12.7109375" style="2" bestFit="1" customWidth="1"/>
    <col min="4860" max="4860" width="11.28515625" style="2" customWidth="1"/>
    <col min="4861" max="4861" width="15" style="2" customWidth="1"/>
    <col min="4862" max="4862" width="13.85546875" style="2" customWidth="1"/>
    <col min="4863" max="4863" width="12.7109375" style="2" bestFit="1" customWidth="1"/>
    <col min="4864" max="4864" width="9.7109375" style="2" bestFit="1" customWidth="1"/>
    <col min="4865" max="4865" width="11.140625" style="2" customWidth="1"/>
    <col min="4866" max="4866" width="13.140625" style="2" customWidth="1"/>
    <col min="4867" max="4867" width="12.7109375" style="2" bestFit="1" customWidth="1"/>
    <col min="4868" max="4868" width="11.5703125" style="2" customWidth="1"/>
    <col min="4869" max="4869" width="14.7109375" style="2" customWidth="1"/>
    <col min="4870" max="4870" width="13.7109375" style="2" customWidth="1"/>
    <col min="4871" max="4871" width="12.7109375" style="2" bestFit="1" customWidth="1"/>
    <col min="4872" max="4872" width="9.7109375" style="2" bestFit="1" customWidth="1"/>
    <col min="4873" max="4873" width="11.42578125" style="2" customWidth="1"/>
    <col min="4874" max="4874" width="11.5703125" style="2" bestFit="1" customWidth="1"/>
    <col min="4875" max="5112" width="9.140625" style="2"/>
    <col min="5113" max="5113" width="6.7109375" style="2" bestFit="1" customWidth="1"/>
    <col min="5114" max="5114" width="74.5703125" style="2" customWidth="1"/>
    <col min="5115" max="5115" width="12.7109375" style="2" bestFit="1" customWidth="1"/>
    <col min="5116" max="5116" width="11.28515625" style="2" customWidth="1"/>
    <col min="5117" max="5117" width="15" style="2" customWidth="1"/>
    <col min="5118" max="5118" width="13.85546875" style="2" customWidth="1"/>
    <col min="5119" max="5119" width="12.7109375" style="2" bestFit="1" customWidth="1"/>
    <col min="5120" max="5120" width="9.7109375" style="2" bestFit="1" customWidth="1"/>
    <col min="5121" max="5121" width="11.140625" style="2" customWidth="1"/>
    <col min="5122" max="5122" width="13.140625" style="2" customWidth="1"/>
    <col min="5123" max="5123" width="12.7109375" style="2" bestFit="1" customWidth="1"/>
    <col min="5124" max="5124" width="11.5703125" style="2" customWidth="1"/>
    <col min="5125" max="5125" width="14.7109375" style="2" customWidth="1"/>
    <col min="5126" max="5126" width="13.7109375" style="2" customWidth="1"/>
    <col min="5127" max="5127" width="12.7109375" style="2" bestFit="1" customWidth="1"/>
    <col min="5128" max="5128" width="9.7109375" style="2" bestFit="1" customWidth="1"/>
    <col min="5129" max="5129" width="11.42578125" style="2" customWidth="1"/>
    <col min="5130" max="5130" width="11.5703125" style="2" bestFit="1" customWidth="1"/>
    <col min="5131" max="5368" width="9.140625" style="2"/>
    <col min="5369" max="5369" width="6.7109375" style="2" bestFit="1" customWidth="1"/>
    <col min="5370" max="5370" width="74.5703125" style="2" customWidth="1"/>
    <col min="5371" max="5371" width="12.7109375" style="2" bestFit="1" customWidth="1"/>
    <col min="5372" max="5372" width="11.28515625" style="2" customWidth="1"/>
    <col min="5373" max="5373" width="15" style="2" customWidth="1"/>
    <col min="5374" max="5374" width="13.85546875" style="2" customWidth="1"/>
    <col min="5375" max="5375" width="12.7109375" style="2" bestFit="1" customWidth="1"/>
    <col min="5376" max="5376" width="9.7109375" style="2" bestFit="1" customWidth="1"/>
    <col min="5377" max="5377" width="11.140625" style="2" customWidth="1"/>
    <col min="5378" max="5378" width="13.140625" style="2" customWidth="1"/>
    <col min="5379" max="5379" width="12.7109375" style="2" bestFit="1" customWidth="1"/>
    <col min="5380" max="5380" width="11.5703125" style="2" customWidth="1"/>
    <col min="5381" max="5381" width="14.7109375" style="2" customWidth="1"/>
    <col min="5382" max="5382" width="13.7109375" style="2" customWidth="1"/>
    <col min="5383" max="5383" width="12.7109375" style="2" bestFit="1" customWidth="1"/>
    <col min="5384" max="5384" width="9.7109375" style="2" bestFit="1" customWidth="1"/>
    <col min="5385" max="5385" width="11.42578125" style="2" customWidth="1"/>
    <col min="5386" max="5386" width="11.5703125" style="2" bestFit="1" customWidth="1"/>
    <col min="5387" max="5624" width="9.140625" style="2"/>
    <col min="5625" max="5625" width="6.7109375" style="2" bestFit="1" customWidth="1"/>
    <col min="5626" max="5626" width="74.5703125" style="2" customWidth="1"/>
    <col min="5627" max="5627" width="12.7109375" style="2" bestFit="1" customWidth="1"/>
    <col min="5628" max="5628" width="11.28515625" style="2" customWidth="1"/>
    <col min="5629" max="5629" width="15" style="2" customWidth="1"/>
    <col min="5630" max="5630" width="13.85546875" style="2" customWidth="1"/>
    <col min="5631" max="5631" width="12.7109375" style="2" bestFit="1" customWidth="1"/>
    <col min="5632" max="5632" width="9.7109375" style="2" bestFit="1" customWidth="1"/>
    <col min="5633" max="5633" width="11.140625" style="2" customWidth="1"/>
    <col min="5634" max="5634" width="13.140625" style="2" customWidth="1"/>
    <col min="5635" max="5635" width="12.7109375" style="2" bestFit="1" customWidth="1"/>
    <col min="5636" max="5636" width="11.5703125" style="2" customWidth="1"/>
    <col min="5637" max="5637" width="14.7109375" style="2" customWidth="1"/>
    <col min="5638" max="5638" width="13.7109375" style="2" customWidth="1"/>
    <col min="5639" max="5639" width="12.7109375" style="2" bestFit="1" customWidth="1"/>
    <col min="5640" max="5640" width="9.7109375" style="2" bestFit="1" customWidth="1"/>
    <col min="5641" max="5641" width="11.42578125" style="2" customWidth="1"/>
    <col min="5642" max="5642" width="11.5703125" style="2" bestFit="1" customWidth="1"/>
    <col min="5643" max="5880" width="9.140625" style="2"/>
    <col min="5881" max="5881" width="6.7109375" style="2" bestFit="1" customWidth="1"/>
    <col min="5882" max="5882" width="74.5703125" style="2" customWidth="1"/>
    <col min="5883" max="5883" width="12.7109375" style="2" bestFit="1" customWidth="1"/>
    <col min="5884" max="5884" width="11.28515625" style="2" customWidth="1"/>
    <col min="5885" max="5885" width="15" style="2" customWidth="1"/>
    <col min="5886" max="5886" width="13.85546875" style="2" customWidth="1"/>
    <col min="5887" max="5887" width="12.7109375" style="2" bestFit="1" customWidth="1"/>
    <col min="5888" max="5888" width="9.7109375" style="2" bestFit="1" customWidth="1"/>
    <col min="5889" max="5889" width="11.140625" style="2" customWidth="1"/>
    <col min="5890" max="5890" width="13.140625" style="2" customWidth="1"/>
    <col min="5891" max="5891" width="12.7109375" style="2" bestFit="1" customWidth="1"/>
    <col min="5892" max="5892" width="11.5703125" style="2" customWidth="1"/>
    <col min="5893" max="5893" width="14.7109375" style="2" customWidth="1"/>
    <col min="5894" max="5894" width="13.7109375" style="2" customWidth="1"/>
    <col min="5895" max="5895" width="12.7109375" style="2" bestFit="1" customWidth="1"/>
    <col min="5896" max="5896" width="9.7109375" style="2" bestFit="1" customWidth="1"/>
    <col min="5897" max="5897" width="11.42578125" style="2" customWidth="1"/>
    <col min="5898" max="5898" width="11.5703125" style="2" bestFit="1" customWidth="1"/>
    <col min="5899" max="6136" width="9.140625" style="2"/>
    <col min="6137" max="6137" width="6.7109375" style="2" bestFit="1" customWidth="1"/>
    <col min="6138" max="6138" width="74.5703125" style="2" customWidth="1"/>
    <col min="6139" max="6139" width="12.7109375" style="2" bestFit="1" customWidth="1"/>
    <col min="6140" max="6140" width="11.28515625" style="2" customWidth="1"/>
    <col min="6141" max="6141" width="15" style="2" customWidth="1"/>
    <col min="6142" max="6142" width="13.85546875" style="2" customWidth="1"/>
    <col min="6143" max="6143" width="12.7109375" style="2" bestFit="1" customWidth="1"/>
    <col min="6144" max="6144" width="9.7109375" style="2" bestFit="1" customWidth="1"/>
    <col min="6145" max="6145" width="11.140625" style="2" customWidth="1"/>
    <col min="6146" max="6146" width="13.140625" style="2" customWidth="1"/>
    <col min="6147" max="6147" width="12.7109375" style="2" bestFit="1" customWidth="1"/>
    <col min="6148" max="6148" width="11.5703125" style="2" customWidth="1"/>
    <col min="6149" max="6149" width="14.7109375" style="2" customWidth="1"/>
    <col min="6150" max="6150" width="13.7109375" style="2" customWidth="1"/>
    <col min="6151" max="6151" width="12.7109375" style="2" bestFit="1" customWidth="1"/>
    <col min="6152" max="6152" width="9.7109375" style="2" bestFit="1" customWidth="1"/>
    <col min="6153" max="6153" width="11.42578125" style="2" customWidth="1"/>
    <col min="6154" max="6154" width="11.5703125" style="2" bestFit="1" customWidth="1"/>
    <col min="6155" max="6392" width="9.140625" style="2"/>
    <col min="6393" max="6393" width="6.7109375" style="2" bestFit="1" customWidth="1"/>
    <col min="6394" max="6394" width="74.5703125" style="2" customWidth="1"/>
    <col min="6395" max="6395" width="12.7109375" style="2" bestFit="1" customWidth="1"/>
    <col min="6396" max="6396" width="11.28515625" style="2" customWidth="1"/>
    <col min="6397" max="6397" width="15" style="2" customWidth="1"/>
    <col min="6398" max="6398" width="13.85546875" style="2" customWidth="1"/>
    <col min="6399" max="6399" width="12.7109375" style="2" bestFit="1" customWidth="1"/>
    <col min="6400" max="6400" width="9.7109375" style="2" bestFit="1" customWidth="1"/>
    <col min="6401" max="6401" width="11.140625" style="2" customWidth="1"/>
    <col min="6402" max="6402" width="13.140625" style="2" customWidth="1"/>
    <col min="6403" max="6403" width="12.7109375" style="2" bestFit="1" customWidth="1"/>
    <col min="6404" max="6404" width="11.5703125" style="2" customWidth="1"/>
    <col min="6405" max="6405" width="14.7109375" style="2" customWidth="1"/>
    <col min="6406" max="6406" width="13.7109375" style="2" customWidth="1"/>
    <col min="6407" max="6407" width="12.7109375" style="2" bestFit="1" customWidth="1"/>
    <col min="6408" max="6408" width="9.7109375" style="2" bestFit="1" customWidth="1"/>
    <col min="6409" max="6409" width="11.42578125" style="2" customWidth="1"/>
    <col min="6410" max="6410" width="11.5703125" style="2" bestFit="1" customWidth="1"/>
    <col min="6411" max="6648" width="9.140625" style="2"/>
    <col min="6649" max="6649" width="6.7109375" style="2" bestFit="1" customWidth="1"/>
    <col min="6650" max="6650" width="74.5703125" style="2" customWidth="1"/>
    <col min="6651" max="6651" width="12.7109375" style="2" bestFit="1" customWidth="1"/>
    <col min="6652" max="6652" width="11.28515625" style="2" customWidth="1"/>
    <col min="6653" max="6653" width="15" style="2" customWidth="1"/>
    <col min="6654" max="6654" width="13.85546875" style="2" customWidth="1"/>
    <col min="6655" max="6655" width="12.7109375" style="2" bestFit="1" customWidth="1"/>
    <col min="6656" max="6656" width="9.7109375" style="2" bestFit="1" customWidth="1"/>
    <col min="6657" max="6657" width="11.140625" style="2" customWidth="1"/>
    <col min="6658" max="6658" width="13.140625" style="2" customWidth="1"/>
    <col min="6659" max="6659" width="12.7109375" style="2" bestFit="1" customWidth="1"/>
    <col min="6660" max="6660" width="11.5703125" style="2" customWidth="1"/>
    <col min="6661" max="6661" width="14.7109375" style="2" customWidth="1"/>
    <col min="6662" max="6662" width="13.7109375" style="2" customWidth="1"/>
    <col min="6663" max="6663" width="12.7109375" style="2" bestFit="1" customWidth="1"/>
    <col min="6664" max="6664" width="9.7109375" style="2" bestFit="1" customWidth="1"/>
    <col min="6665" max="6665" width="11.42578125" style="2" customWidth="1"/>
    <col min="6666" max="6666" width="11.5703125" style="2" bestFit="1" customWidth="1"/>
    <col min="6667" max="6904" width="9.140625" style="2"/>
    <col min="6905" max="6905" width="6.7109375" style="2" bestFit="1" customWidth="1"/>
    <col min="6906" max="6906" width="74.5703125" style="2" customWidth="1"/>
    <col min="6907" max="6907" width="12.7109375" style="2" bestFit="1" customWidth="1"/>
    <col min="6908" max="6908" width="11.28515625" style="2" customWidth="1"/>
    <col min="6909" max="6909" width="15" style="2" customWidth="1"/>
    <col min="6910" max="6910" width="13.85546875" style="2" customWidth="1"/>
    <col min="6911" max="6911" width="12.7109375" style="2" bestFit="1" customWidth="1"/>
    <col min="6912" max="6912" width="9.7109375" style="2" bestFit="1" customWidth="1"/>
    <col min="6913" max="6913" width="11.140625" style="2" customWidth="1"/>
    <col min="6914" max="6914" width="13.140625" style="2" customWidth="1"/>
    <col min="6915" max="6915" width="12.7109375" style="2" bestFit="1" customWidth="1"/>
    <col min="6916" max="6916" width="11.5703125" style="2" customWidth="1"/>
    <col min="6917" max="6917" width="14.7109375" style="2" customWidth="1"/>
    <col min="6918" max="6918" width="13.7109375" style="2" customWidth="1"/>
    <col min="6919" max="6919" width="12.7109375" style="2" bestFit="1" customWidth="1"/>
    <col min="6920" max="6920" width="9.7109375" style="2" bestFit="1" customWidth="1"/>
    <col min="6921" max="6921" width="11.42578125" style="2" customWidth="1"/>
    <col min="6922" max="6922" width="11.5703125" style="2" bestFit="1" customWidth="1"/>
    <col min="6923" max="7160" width="9.140625" style="2"/>
    <col min="7161" max="7161" width="6.7109375" style="2" bestFit="1" customWidth="1"/>
    <col min="7162" max="7162" width="74.5703125" style="2" customWidth="1"/>
    <col min="7163" max="7163" width="12.7109375" style="2" bestFit="1" customWidth="1"/>
    <col min="7164" max="7164" width="11.28515625" style="2" customWidth="1"/>
    <col min="7165" max="7165" width="15" style="2" customWidth="1"/>
    <col min="7166" max="7166" width="13.85546875" style="2" customWidth="1"/>
    <col min="7167" max="7167" width="12.7109375" style="2" bestFit="1" customWidth="1"/>
    <col min="7168" max="7168" width="9.7109375" style="2" bestFit="1" customWidth="1"/>
    <col min="7169" max="7169" width="11.140625" style="2" customWidth="1"/>
    <col min="7170" max="7170" width="13.140625" style="2" customWidth="1"/>
    <col min="7171" max="7171" width="12.7109375" style="2" bestFit="1" customWidth="1"/>
    <col min="7172" max="7172" width="11.5703125" style="2" customWidth="1"/>
    <col min="7173" max="7173" width="14.7109375" style="2" customWidth="1"/>
    <col min="7174" max="7174" width="13.7109375" style="2" customWidth="1"/>
    <col min="7175" max="7175" width="12.7109375" style="2" bestFit="1" customWidth="1"/>
    <col min="7176" max="7176" width="9.7109375" style="2" bestFit="1" customWidth="1"/>
    <col min="7177" max="7177" width="11.42578125" style="2" customWidth="1"/>
    <col min="7178" max="7178" width="11.5703125" style="2" bestFit="1" customWidth="1"/>
    <col min="7179" max="7416" width="9.140625" style="2"/>
    <col min="7417" max="7417" width="6.7109375" style="2" bestFit="1" customWidth="1"/>
    <col min="7418" max="7418" width="74.5703125" style="2" customWidth="1"/>
    <col min="7419" max="7419" width="12.7109375" style="2" bestFit="1" customWidth="1"/>
    <col min="7420" max="7420" width="11.28515625" style="2" customWidth="1"/>
    <col min="7421" max="7421" width="15" style="2" customWidth="1"/>
    <col min="7422" max="7422" width="13.85546875" style="2" customWidth="1"/>
    <col min="7423" max="7423" width="12.7109375" style="2" bestFit="1" customWidth="1"/>
    <col min="7424" max="7424" width="9.7109375" style="2" bestFit="1" customWidth="1"/>
    <col min="7425" max="7425" width="11.140625" style="2" customWidth="1"/>
    <col min="7426" max="7426" width="13.140625" style="2" customWidth="1"/>
    <col min="7427" max="7427" width="12.7109375" style="2" bestFit="1" customWidth="1"/>
    <col min="7428" max="7428" width="11.5703125" style="2" customWidth="1"/>
    <col min="7429" max="7429" width="14.7109375" style="2" customWidth="1"/>
    <col min="7430" max="7430" width="13.7109375" style="2" customWidth="1"/>
    <col min="7431" max="7431" width="12.7109375" style="2" bestFit="1" customWidth="1"/>
    <col min="7432" max="7432" width="9.7109375" style="2" bestFit="1" customWidth="1"/>
    <col min="7433" max="7433" width="11.42578125" style="2" customWidth="1"/>
    <col min="7434" max="7434" width="11.5703125" style="2" bestFit="1" customWidth="1"/>
    <col min="7435" max="7672" width="9.140625" style="2"/>
    <col min="7673" max="7673" width="6.7109375" style="2" bestFit="1" customWidth="1"/>
    <col min="7674" max="7674" width="74.5703125" style="2" customWidth="1"/>
    <col min="7675" max="7675" width="12.7109375" style="2" bestFit="1" customWidth="1"/>
    <col min="7676" max="7676" width="11.28515625" style="2" customWidth="1"/>
    <col min="7677" max="7677" width="15" style="2" customWidth="1"/>
    <col min="7678" max="7678" width="13.85546875" style="2" customWidth="1"/>
    <col min="7679" max="7679" width="12.7109375" style="2" bestFit="1" customWidth="1"/>
    <col min="7680" max="7680" width="9.7109375" style="2" bestFit="1" customWidth="1"/>
    <col min="7681" max="7681" width="11.140625" style="2" customWidth="1"/>
    <col min="7682" max="7682" width="13.140625" style="2" customWidth="1"/>
    <col min="7683" max="7683" width="12.7109375" style="2" bestFit="1" customWidth="1"/>
    <col min="7684" max="7684" width="11.5703125" style="2" customWidth="1"/>
    <col min="7685" max="7685" width="14.7109375" style="2" customWidth="1"/>
    <col min="7686" max="7686" width="13.7109375" style="2" customWidth="1"/>
    <col min="7687" max="7687" width="12.7109375" style="2" bestFit="1" customWidth="1"/>
    <col min="7688" max="7688" width="9.7109375" style="2" bestFit="1" customWidth="1"/>
    <col min="7689" max="7689" width="11.42578125" style="2" customWidth="1"/>
    <col min="7690" max="7690" width="11.5703125" style="2" bestFit="1" customWidth="1"/>
    <col min="7691" max="7928" width="9.140625" style="2"/>
    <col min="7929" max="7929" width="6.7109375" style="2" bestFit="1" customWidth="1"/>
    <col min="7930" max="7930" width="74.5703125" style="2" customWidth="1"/>
    <col min="7931" max="7931" width="12.7109375" style="2" bestFit="1" customWidth="1"/>
    <col min="7932" max="7932" width="11.28515625" style="2" customWidth="1"/>
    <col min="7933" max="7933" width="15" style="2" customWidth="1"/>
    <col min="7934" max="7934" width="13.85546875" style="2" customWidth="1"/>
    <col min="7935" max="7935" width="12.7109375" style="2" bestFit="1" customWidth="1"/>
    <col min="7936" max="7936" width="9.7109375" style="2" bestFit="1" customWidth="1"/>
    <col min="7937" max="7937" width="11.140625" style="2" customWidth="1"/>
    <col min="7938" max="7938" width="13.140625" style="2" customWidth="1"/>
    <col min="7939" max="7939" width="12.7109375" style="2" bestFit="1" customWidth="1"/>
    <col min="7940" max="7940" width="11.5703125" style="2" customWidth="1"/>
    <col min="7941" max="7941" width="14.7109375" style="2" customWidth="1"/>
    <col min="7942" max="7942" width="13.7109375" style="2" customWidth="1"/>
    <col min="7943" max="7943" width="12.7109375" style="2" bestFit="1" customWidth="1"/>
    <col min="7944" max="7944" width="9.7109375" style="2" bestFit="1" customWidth="1"/>
    <col min="7945" max="7945" width="11.42578125" style="2" customWidth="1"/>
    <col min="7946" max="7946" width="11.5703125" style="2" bestFit="1" customWidth="1"/>
    <col min="7947" max="8184" width="9.140625" style="2"/>
    <col min="8185" max="8185" width="6.7109375" style="2" bestFit="1" customWidth="1"/>
    <col min="8186" max="8186" width="74.5703125" style="2" customWidth="1"/>
    <col min="8187" max="8187" width="12.7109375" style="2" bestFit="1" customWidth="1"/>
    <col min="8188" max="8188" width="11.28515625" style="2" customWidth="1"/>
    <col min="8189" max="8189" width="15" style="2" customWidth="1"/>
    <col min="8190" max="8190" width="13.85546875" style="2" customWidth="1"/>
    <col min="8191" max="8191" width="12.7109375" style="2" bestFit="1" customWidth="1"/>
    <col min="8192" max="8192" width="9.7109375" style="2" bestFit="1" customWidth="1"/>
    <col min="8193" max="8193" width="11.140625" style="2" customWidth="1"/>
    <col min="8194" max="8194" width="13.140625" style="2" customWidth="1"/>
    <col min="8195" max="8195" width="12.7109375" style="2" bestFit="1" customWidth="1"/>
    <col min="8196" max="8196" width="11.5703125" style="2" customWidth="1"/>
    <col min="8197" max="8197" width="14.7109375" style="2" customWidth="1"/>
    <col min="8198" max="8198" width="13.7109375" style="2" customWidth="1"/>
    <col min="8199" max="8199" width="12.7109375" style="2" bestFit="1" customWidth="1"/>
    <col min="8200" max="8200" width="9.7109375" style="2" bestFit="1" customWidth="1"/>
    <col min="8201" max="8201" width="11.42578125" style="2" customWidth="1"/>
    <col min="8202" max="8202" width="11.5703125" style="2" bestFit="1" customWidth="1"/>
    <col min="8203" max="8440" width="9.140625" style="2"/>
    <col min="8441" max="8441" width="6.7109375" style="2" bestFit="1" customWidth="1"/>
    <col min="8442" max="8442" width="74.5703125" style="2" customWidth="1"/>
    <col min="8443" max="8443" width="12.7109375" style="2" bestFit="1" customWidth="1"/>
    <col min="8444" max="8444" width="11.28515625" style="2" customWidth="1"/>
    <col min="8445" max="8445" width="15" style="2" customWidth="1"/>
    <col min="8446" max="8446" width="13.85546875" style="2" customWidth="1"/>
    <col min="8447" max="8447" width="12.7109375" style="2" bestFit="1" customWidth="1"/>
    <col min="8448" max="8448" width="9.7109375" style="2" bestFit="1" customWidth="1"/>
    <col min="8449" max="8449" width="11.140625" style="2" customWidth="1"/>
    <col min="8450" max="8450" width="13.140625" style="2" customWidth="1"/>
    <col min="8451" max="8451" width="12.7109375" style="2" bestFit="1" customWidth="1"/>
    <col min="8452" max="8452" width="11.5703125" style="2" customWidth="1"/>
    <col min="8453" max="8453" width="14.7109375" style="2" customWidth="1"/>
    <col min="8454" max="8454" width="13.7109375" style="2" customWidth="1"/>
    <col min="8455" max="8455" width="12.7109375" style="2" bestFit="1" customWidth="1"/>
    <col min="8456" max="8456" width="9.7109375" style="2" bestFit="1" customWidth="1"/>
    <col min="8457" max="8457" width="11.42578125" style="2" customWidth="1"/>
    <col min="8458" max="8458" width="11.5703125" style="2" bestFit="1" customWidth="1"/>
    <col min="8459" max="8696" width="9.140625" style="2"/>
    <col min="8697" max="8697" width="6.7109375" style="2" bestFit="1" customWidth="1"/>
    <col min="8698" max="8698" width="74.5703125" style="2" customWidth="1"/>
    <col min="8699" max="8699" width="12.7109375" style="2" bestFit="1" customWidth="1"/>
    <col min="8700" max="8700" width="11.28515625" style="2" customWidth="1"/>
    <col min="8701" max="8701" width="15" style="2" customWidth="1"/>
    <col min="8702" max="8702" width="13.85546875" style="2" customWidth="1"/>
    <col min="8703" max="8703" width="12.7109375" style="2" bestFit="1" customWidth="1"/>
    <col min="8704" max="8704" width="9.7109375" style="2" bestFit="1" customWidth="1"/>
    <col min="8705" max="8705" width="11.140625" style="2" customWidth="1"/>
    <col min="8706" max="8706" width="13.140625" style="2" customWidth="1"/>
    <col min="8707" max="8707" width="12.7109375" style="2" bestFit="1" customWidth="1"/>
    <col min="8708" max="8708" width="11.5703125" style="2" customWidth="1"/>
    <col min="8709" max="8709" width="14.7109375" style="2" customWidth="1"/>
    <col min="8710" max="8710" width="13.7109375" style="2" customWidth="1"/>
    <col min="8711" max="8711" width="12.7109375" style="2" bestFit="1" customWidth="1"/>
    <col min="8712" max="8712" width="9.7109375" style="2" bestFit="1" customWidth="1"/>
    <col min="8713" max="8713" width="11.42578125" style="2" customWidth="1"/>
    <col min="8714" max="8714" width="11.5703125" style="2" bestFit="1" customWidth="1"/>
    <col min="8715" max="8952" width="9.140625" style="2"/>
    <col min="8953" max="8953" width="6.7109375" style="2" bestFit="1" customWidth="1"/>
    <col min="8954" max="8954" width="74.5703125" style="2" customWidth="1"/>
    <col min="8955" max="8955" width="12.7109375" style="2" bestFit="1" customWidth="1"/>
    <col min="8956" max="8956" width="11.28515625" style="2" customWidth="1"/>
    <col min="8957" max="8957" width="15" style="2" customWidth="1"/>
    <col min="8958" max="8958" width="13.85546875" style="2" customWidth="1"/>
    <col min="8959" max="8959" width="12.7109375" style="2" bestFit="1" customWidth="1"/>
    <col min="8960" max="8960" width="9.7109375" style="2" bestFit="1" customWidth="1"/>
    <col min="8961" max="8961" width="11.140625" style="2" customWidth="1"/>
    <col min="8962" max="8962" width="13.140625" style="2" customWidth="1"/>
    <col min="8963" max="8963" width="12.7109375" style="2" bestFit="1" customWidth="1"/>
    <col min="8964" max="8964" width="11.5703125" style="2" customWidth="1"/>
    <col min="8965" max="8965" width="14.7109375" style="2" customWidth="1"/>
    <col min="8966" max="8966" width="13.7109375" style="2" customWidth="1"/>
    <col min="8967" max="8967" width="12.7109375" style="2" bestFit="1" customWidth="1"/>
    <col min="8968" max="8968" width="9.7109375" style="2" bestFit="1" customWidth="1"/>
    <col min="8969" max="8969" width="11.42578125" style="2" customWidth="1"/>
    <col min="8970" max="8970" width="11.5703125" style="2" bestFit="1" customWidth="1"/>
    <col min="8971" max="9208" width="9.140625" style="2"/>
    <col min="9209" max="9209" width="6.7109375" style="2" bestFit="1" customWidth="1"/>
    <col min="9210" max="9210" width="74.5703125" style="2" customWidth="1"/>
    <col min="9211" max="9211" width="12.7109375" style="2" bestFit="1" customWidth="1"/>
    <col min="9212" max="9212" width="11.28515625" style="2" customWidth="1"/>
    <col min="9213" max="9213" width="15" style="2" customWidth="1"/>
    <col min="9214" max="9214" width="13.85546875" style="2" customWidth="1"/>
    <col min="9215" max="9215" width="12.7109375" style="2" bestFit="1" customWidth="1"/>
    <col min="9216" max="9216" width="9.7109375" style="2" bestFit="1" customWidth="1"/>
    <col min="9217" max="9217" width="11.140625" style="2" customWidth="1"/>
    <col min="9218" max="9218" width="13.140625" style="2" customWidth="1"/>
    <col min="9219" max="9219" width="12.7109375" style="2" bestFit="1" customWidth="1"/>
    <col min="9220" max="9220" width="11.5703125" style="2" customWidth="1"/>
    <col min="9221" max="9221" width="14.7109375" style="2" customWidth="1"/>
    <col min="9222" max="9222" width="13.7109375" style="2" customWidth="1"/>
    <col min="9223" max="9223" width="12.7109375" style="2" bestFit="1" customWidth="1"/>
    <col min="9224" max="9224" width="9.7109375" style="2" bestFit="1" customWidth="1"/>
    <col min="9225" max="9225" width="11.42578125" style="2" customWidth="1"/>
    <col min="9226" max="9226" width="11.5703125" style="2" bestFit="1" customWidth="1"/>
    <col min="9227" max="9464" width="9.140625" style="2"/>
    <col min="9465" max="9465" width="6.7109375" style="2" bestFit="1" customWidth="1"/>
    <col min="9466" max="9466" width="74.5703125" style="2" customWidth="1"/>
    <col min="9467" max="9467" width="12.7109375" style="2" bestFit="1" customWidth="1"/>
    <col min="9468" max="9468" width="11.28515625" style="2" customWidth="1"/>
    <col min="9469" max="9469" width="15" style="2" customWidth="1"/>
    <col min="9470" max="9470" width="13.85546875" style="2" customWidth="1"/>
    <col min="9471" max="9471" width="12.7109375" style="2" bestFit="1" customWidth="1"/>
    <col min="9472" max="9472" width="9.7109375" style="2" bestFit="1" customWidth="1"/>
    <col min="9473" max="9473" width="11.140625" style="2" customWidth="1"/>
    <col min="9474" max="9474" width="13.140625" style="2" customWidth="1"/>
    <col min="9475" max="9475" width="12.7109375" style="2" bestFit="1" customWidth="1"/>
    <col min="9476" max="9476" width="11.5703125" style="2" customWidth="1"/>
    <col min="9477" max="9477" width="14.7109375" style="2" customWidth="1"/>
    <col min="9478" max="9478" width="13.7109375" style="2" customWidth="1"/>
    <col min="9479" max="9479" width="12.7109375" style="2" bestFit="1" customWidth="1"/>
    <col min="9480" max="9480" width="9.7109375" style="2" bestFit="1" customWidth="1"/>
    <col min="9481" max="9481" width="11.42578125" style="2" customWidth="1"/>
    <col min="9482" max="9482" width="11.5703125" style="2" bestFit="1" customWidth="1"/>
    <col min="9483" max="9720" width="9.140625" style="2"/>
    <col min="9721" max="9721" width="6.7109375" style="2" bestFit="1" customWidth="1"/>
    <col min="9722" max="9722" width="74.5703125" style="2" customWidth="1"/>
    <col min="9723" max="9723" width="12.7109375" style="2" bestFit="1" customWidth="1"/>
    <col min="9724" max="9724" width="11.28515625" style="2" customWidth="1"/>
    <col min="9725" max="9725" width="15" style="2" customWidth="1"/>
    <col min="9726" max="9726" width="13.85546875" style="2" customWidth="1"/>
    <col min="9727" max="9727" width="12.7109375" style="2" bestFit="1" customWidth="1"/>
    <col min="9728" max="9728" width="9.7109375" style="2" bestFit="1" customWidth="1"/>
    <col min="9729" max="9729" width="11.140625" style="2" customWidth="1"/>
    <col min="9730" max="9730" width="13.140625" style="2" customWidth="1"/>
    <col min="9731" max="9731" width="12.7109375" style="2" bestFit="1" customWidth="1"/>
    <col min="9732" max="9732" width="11.5703125" style="2" customWidth="1"/>
    <col min="9733" max="9733" width="14.7109375" style="2" customWidth="1"/>
    <col min="9734" max="9734" width="13.7109375" style="2" customWidth="1"/>
    <col min="9735" max="9735" width="12.7109375" style="2" bestFit="1" customWidth="1"/>
    <col min="9736" max="9736" width="9.7109375" style="2" bestFit="1" customWidth="1"/>
    <col min="9737" max="9737" width="11.42578125" style="2" customWidth="1"/>
    <col min="9738" max="9738" width="11.5703125" style="2" bestFit="1" customWidth="1"/>
    <col min="9739" max="9976" width="9.140625" style="2"/>
    <col min="9977" max="9977" width="6.7109375" style="2" bestFit="1" customWidth="1"/>
    <col min="9978" max="9978" width="74.5703125" style="2" customWidth="1"/>
    <col min="9979" max="9979" width="12.7109375" style="2" bestFit="1" customWidth="1"/>
    <col min="9980" max="9980" width="11.28515625" style="2" customWidth="1"/>
    <col min="9981" max="9981" width="15" style="2" customWidth="1"/>
    <col min="9982" max="9982" width="13.85546875" style="2" customWidth="1"/>
    <col min="9983" max="9983" width="12.7109375" style="2" bestFit="1" customWidth="1"/>
    <col min="9984" max="9984" width="9.7109375" style="2" bestFit="1" customWidth="1"/>
    <col min="9985" max="9985" width="11.140625" style="2" customWidth="1"/>
    <col min="9986" max="9986" width="13.140625" style="2" customWidth="1"/>
    <col min="9987" max="9987" width="12.7109375" style="2" bestFit="1" customWidth="1"/>
    <col min="9988" max="9988" width="11.5703125" style="2" customWidth="1"/>
    <col min="9989" max="9989" width="14.7109375" style="2" customWidth="1"/>
    <col min="9990" max="9990" width="13.7109375" style="2" customWidth="1"/>
    <col min="9991" max="9991" width="12.7109375" style="2" bestFit="1" customWidth="1"/>
    <col min="9992" max="9992" width="9.7109375" style="2" bestFit="1" customWidth="1"/>
    <col min="9993" max="9993" width="11.42578125" style="2" customWidth="1"/>
    <col min="9994" max="9994" width="11.5703125" style="2" bestFit="1" customWidth="1"/>
    <col min="9995" max="10232" width="9.140625" style="2"/>
    <col min="10233" max="10233" width="6.7109375" style="2" bestFit="1" customWidth="1"/>
    <col min="10234" max="10234" width="74.5703125" style="2" customWidth="1"/>
    <col min="10235" max="10235" width="12.7109375" style="2" bestFit="1" customWidth="1"/>
    <col min="10236" max="10236" width="11.28515625" style="2" customWidth="1"/>
    <col min="10237" max="10237" width="15" style="2" customWidth="1"/>
    <col min="10238" max="10238" width="13.85546875" style="2" customWidth="1"/>
    <col min="10239" max="10239" width="12.7109375" style="2" bestFit="1" customWidth="1"/>
    <col min="10240" max="10240" width="9.7109375" style="2" bestFit="1" customWidth="1"/>
    <col min="10241" max="10241" width="11.140625" style="2" customWidth="1"/>
    <col min="10242" max="10242" width="13.140625" style="2" customWidth="1"/>
    <col min="10243" max="10243" width="12.7109375" style="2" bestFit="1" customWidth="1"/>
    <col min="10244" max="10244" width="11.5703125" style="2" customWidth="1"/>
    <col min="10245" max="10245" width="14.7109375" style="2" customWidth="1"/>
    <col min="10246" max="10246" width="13.7109375" style="2" customWidth="1"/>
    <col min="10247" max="10247" width="12.7109375" style="2" bestFit="1" customWidth="1"/>
    <col min="10248" max="10248" width="9.7109375" style="2" bestFit="1" customWidth="1"/>
    <col min="10249" max="10249" width="11.42578125" style="2" customWidth="1"/>
    <col min="10250" max="10250" width="11.5703125" style="2" bestFit="1" customWidth="1"/>
    <col min="10251" max="10488" width="9.140625" style="2"/>
    <col min="10489" max="10489" width="6.7109375" style="2" bestFit="1" customWidth="1"/>
    <col min="10490" max="10490" width="74.5703125" style="2" customWidth="1"/>
    <col min="10491" max="10491" width="12.7109375" style="2" bestFit="1" customWidth="1"/>
    <col min="10492" max="10492" width="11.28515625" style="2" customWidth="1"/>
    <col min="10493" max="10493" width="15" style="2" customWidth="1"/>
    <col min="10494" max="10494" width="13.85546875" style="2" customWidth="1"/>
    <col min="10495" max="10495" width="12.7109375" style="2" bestFit="1" customWidth="1"/>
    <col min="10496" max="10496" width="9.7109375" style="2" bestFit="1" customWidth="1"/>
    <col min="10497" max="10497" width="11.140625" style="2" customWidth="1"/>
    <col min="10498" max="10498" width="13.140625" style="2" customWidth="1"/>
    <col min="10499" max="10499" width="12.7109375" style="2" bestFit="1" customWidth="1"/>
    <col min="10500" max="10500" width="11.5703125" style="2" customWidth="1"/>
    <col min="10501" max="10501" width="14.7109375" style="2" customWidth="1"/>
    <col min="10502" max="10502" width="13.7109375" style="2" customWidth="1"/>
    <col min="10503" max="10503" width="12.7109375" style="2" bestFit="1" customWidth="1"/>
    <col min="10504" max="10504" width="9.7109375" style="2" bestFit="1" customWidth="1"/>
    <col min="10505" max="10505" width="11.42578125" style="2" customWidth="1"/>
    <col min="10506" max="10506" width="11.5703125" style="2" bestFit="1" customWidth="1"/>
    <col min="10507" max="10744" width="9.140625" style="2"/>
    <col min="10745" max="10745" width="6.7109375" style="2" bestFit="1" customWidth="1"/>
    <col min="10746" max="10746" width="74.5703125" style="2" customWidth="1"/>
    <col min="10747" max="10747" width="12.7109375" style="2" bestFit="1" customWidth="1"/>
    <col min="10748" max="10748" width="11.28515625" style="2" customWidth="1"/>
    <col min="10749" max="10749" width="15" style="2" customWidth="1"/>
    <col min="10750" max="10750" width="13.85546875" style="2" customWidth="1"/>
    <col min="10751" max="10751" width="12.7109375" style="2" bestFit="1" customWidth="1"/>
    <col min="10752" max="10752" width="9.7109375" style="2" bestFit="1" customWidth="1"/>
    <col min="10753" max="10753" width="11.140625" style="2" customWidth="1"/>
    <col min="10754" max="10754" width="13.140625" style="2" customWidth="1"/>
    <col min="10755" max="10755" width="12.7109375" style="2" bestFit="1" customWidth="1"/>
    <col min="10756" max="10756" width="11.5703125" style="2" customWidth="1"/>
    <col min="10757" max="10757" width="14.7109375" style="2" customWidth="1"/>
    <col min="10758" max="10758" width="13.7109375" style="2" customWidth="1"/>
    <col min="10759" max="10759" width="12.7109375" style="2" bestFit="1" customWidth="1"/>
    <col min="10760" max="10760" width="9.7109375" style="2" bestFit="1" customWidth="1"/>
    <col min="10761" max="10761" width="11.42578125" style="2" customWidth="1"/>
    <col min="10762" max="10762" width="11.5703125" style="2" bestFit="1" customWidth="1"/>
    <col min="10763" max="11000" width="9.140625" style="2"/>
    <col min="11001" max="11001" width="6.7109375" style="2" bestFit="1" customWidth="1"/>
    <col min="11002" max="11002" width="74.5703125" style="2" customWidth="1"/>
    <col min="11003" max="11003" width="12.7109375" style="2" bestFit="1" customWidth="1"/>
    <col min="11004" max="11004" width="11.28515625" style="2" customWidth="1"/>
    <col min="11005" max="11005" width="15" style="2" customWidth="1"/>
    <col min="11006" max="11006" width="13.85546875" style="2" customWidth="1"/>
    <col min="11007" max="11007" width="12.7109375" style="2" bestFit="1" customWidth="1"/>
    <col min="11008" max="11008" width="9.7109375" style="2" bestFit="1" customWidth="1"/>
    <col min="11009" max="11009" width="11.140625" style="2" customWidth="1"/>
    <col min="11010" max="11010" width="13.140625" style="2" customWidth="1"/>
    <col min="11011" max="11011" width="12.7109375" style="2" bestFit="1" customWidth="1"/>
    <col min="11012" max="11012" width="11.5703125" style="2" customWidth="1"/>
    <col min="11013" max="11013" width="14.7109375" style="2" customWidth="1"/>
    <col min="11014" max="11014" width="13.7109375" style="2" customWidth="1"/>
    <col min="11015" max="11015" width="12.7109375" style="2" bestFit="1" customWidth="1"/>
    <col min="11016" max="11016" width="9.7109375" style="2" bestFit="1" customWidth="1"/>
    <col min="11017" max="11017" width="11.42578125" style="2" customWidth="1"/>
    <col min="11018" max="11018" width="11.5703125" style="2" bestFit="1" customWidth="1"/>
    <col min="11019" max="11256" width="9.140625" style="2"/>
    <col min="11257" max="11257" width="6.7109375" style="2" bestFit="1" customWidth="1"/>
    <col min="11258" max="11258" width="74.5703125" style="2" customWidth="1"/>
    <col min="11259" max="11259" width="12.7109375" style="2" bestFit="1" customWidth="1"/>
    <col min="11260" max="11260" width="11.28515625" style="2" customWidth="1"/>
    <col min="11261" max="11261" width="15" style="2" customWidth="1"/>
    <col min="11262" max="11262" width="13.85546875" style="2" customWidth="1"/>
    <col min="11263" max="11263" width="12.7109375" style="2" bestFit="1" customWidth="1"/>
    <col min="11264" max="11264" width="9.7109375" style="2" bestFit="1" customWidth="1"/>
    <col min="11265" max="11265" width="11.140625" style="2" customWidth="1"/>
    <col min="11266" max="11266" width="13.140625" style="2" customWidth="1"/>
    <col min="11267" max="11267" width="12.7109375" style="2" bestFit="1" customWidth="1"/>
    <col min="11268" max="11268" width="11.5703125" style="2" customWidth="1"/>
    <col min="11269" max="11269" width="14.7109375" style="2" customWidth="1"/>
    <col min="11270" max="11270" width="13.7109375" style="2" customWidth="1"/>
    <col min="11271" max="11271" width="12.7109375" style="2" bestFit="1" customWidth="1"/>
    <col min="11272" max="11272" width="9.7109375" style="2" bestFit="1" customWidth="1"/>
    <col min="11273" max="11273" width="11.42578125" style="2" customWidth="1"/>
    <col min="11274" max="11274" width="11.5703125" style="2" bestFit="1" customWidth="1"/>
    <col min="11275" max="11512" width="9.140625" style="2"/>
    <col min="11513" max="11513" width="6.7109375" style="2" bestFit="1" customWidth="1"/>
    <col min="11514" max="11514" width="74.5703125" style="2" customWidth="1"/>
    <col min="11515" max="11515" width="12.7109375" style="2" bestFit="1" customWidth="1"/>
    <col min="11516" max="11516" width="11.28515625" style="2" customWidth="1"/>
    <col min="11517" max="11517" width="15" style="2" customWidth="1"/>
    <col min="11518" max="11518" width="13.85546875" style="2" customWidth="1"/>
    <col min="11519" max="11519" width="12.7109375" style="2" bestFit="1" customWidth="1"/>
    <col min="11520" max="11520" width="9.7109375" style="2" bestFit="1" customWidth="1"/>
    <col min="11521" max="11521" width="11.140625" style="2" customWidth="1"/>
    <col min="11522" max="11522" width="13.140625" style="2" customWidth="1"/>
    <col min="11523" max="11523" width="12.7109375" style="2" bestFit="1" customWidth="1"/>
    <col min="11524" max="11524" width="11.5703125" style="2" customWidth="1"/>
    <col min="11525" max="11525" width="14.7109375" style="2" customWidth="1"/>
    <col min="11526" max="11526" width="13.7109375" style="2" customWidth="1"/>
    <col min="11527" max="11527" width="12.7109375" style="2" bestFit="1" customWidth="1"/>
    <col min="11528" max="11528" width="9.7109375" style="2" bestFit="1" customWidth="1"/>
    <col min="11529" max="11529" width="11.42578125" style="2" customWidth="1"/>
    <col min="11530" max="11530" width="11.5703125" style="2" bestFit="1" customWidth="1"/>
    <col min="11531" max="11768" width="9.140625" style="2"/>
    <col min="11769" max="11769" width="6.7109375" style="2" bestFit="1" customWidth="1"/>
    <col min="11770" max="11770" width="74.5703125" style="2" customWidth="1"/>
    <col min="11771" max="11771" width="12.7109375" style="2" bestFit="1" customWidth="1"/>
    <col min="11772" max="11772" width="11.28515625" style="2" customWidth="1"/>
    <col min="11773" max="11773" width="15" style="2" customWidth="1"/>
    <col min="11774" max="11774" width="13.85546875" style="2" customWidth="1"/>
    <col min="11775" max="11775" width="12.7109375" style="2" bestFit="1" customWidth="1"/>
    <col min="11776" max="11776" width="9.7109375" style="2" bestFit="1" customWidth="1"/>
    <col min="11777" max="11777" width="11.140625" style="2" customWidth="1"/>
    <col min="11778" max="11778" width="13.140625" style="2" customWidth="1"/>
    <col min="11779" max="11779" width="12.7109375" style="2" bestFit="1" customWidth="1"/>
    <col min="11780" max="11780" width="11.5703125" style="2" customWidth="1"/>
    <col min="11781" max="11781" width="14.7109375" style="2" customWidth="1"/>
    <col min="11782" max="11782" width="13.7109375" style="2" customWidth="1"/>
    <col min="11783" max="11783" width="12.7109375" style="2" bestFit="1" customWidth="1"/>
    <col min="11784" max="11784" width="9.7109375" style="2" bestFit="1" customWidth="1"/>
    <col min="11785" max="11785" width="11.42578125" style="2" customWidth="1"/>
    <col min="11786" max="11786" width="11.5703125" style="2" bestFit="1" customWidth="1"/>
    <col min="11787" max="12024" width="9.140625" style="2"/>
    <col min="12025" max="12025" width="6.7109375" style="2" bestFit="1" customWidth="1"/>
    <col min="12026" max="12026" width="74.5703125" style="2" customWidth="1"/>
    <col min="12027" max="12027" width="12.7109375" style="2" bestFit="1" customWidth="1"/>
    <col min="12028" max="12028" width="11.28515625" style="2" customWidth="1"/>
    <col min="12029" max="12029" width="15" style="2" customWidth="1"/>
    <col min="12030" max="12030" width="13.85546875" style="2" customWidth="1"/>
    <col min="12031" max="12031" width="12.7109375" style="2" bestFit="1" customWidth="1"/>
    <col min="12032" max="12032" width="9.7109375" style="2" bestFit="1" customWidth="1"/>
    <col min="12033" max="12033" width="11.140625" style="2" customWidth="1"/>
    <col min="12034" max="12034" width="13.140625" style="2" customWidth="1"/>
    <col min="12035" max="12035" width="12.7109375" style="2" bestFit="1" customWidth="1"/>
    <col min="12036" max="12036" width="11.5703125" style="2" customWidth="1"/>
    <col min="12037" max="12037" width="14.7109375" style="2" customWidth="1"/>
    <col min="12038" max="12038" width="13.7109375" style="2" customWidth="1"/>
    <col min="12039" max="12039" width="12.7109375" style="2" bestFit="1" customWidth="1"/>
    <col min="12040" max="12040" width="9.7109375" style="2" bestFit="1" customWidth="1"/>
    <col min="12041" max="12041" width="11.42578125" style="2" customWidth="1"/>
    <col min="12042" max="12042" width="11.5703125" style="2" bestFit="1" customWidth="1"/>
    <col min="12043" max="12280" width="9.140625" style="2"/>
    <col min="12281" max="12281" width="6.7109375" style="2" bestFit="1" customWidth="1"/>
    <col min="12282" max="12282" width="74.5703125" style="2" customWidth="1"/>
    <col min="12283" max="12283" width="12.7109375" style="2" bestFit="1" customWidth="1"/>
    <col min="12284" max="12284" width="11.28515625" style="2" customWidth="1"/>
    <col min="12285" max="12285" width="15" style="2" customWidth="1"/>
    <col min="12286" max="12286" width="13.85546875" style="2" customWidth="1"/>
    <col min="12287" max="12287" width="12.7109375" style="2" bestFit="1" customWidth="1"/>
    <col min="12288" max="12288" width="9.7109375" style="2" bestFit="1" customWidth="1"/>
    <col min="12289" max="12289" width="11.140625" style="2" customWidth="1"/>
    <col min="12290" max="12290" width="13.140625" style="2" customWidth="1"/>
    <col min="12291" max="12291" width="12.7109375" style="2" bestFit="1" customWidth="1"/>
    <col min="12292" max="12292" width="11.5703125" style="2" customWidth="1"/>
    <col min="12293" max="12293" width="14.7109375" style="2" customWidth="1"/>
    <col min="12294" max="12294" width="13.7109375" style="2" customWidth="1"/>
    <col min="12295" max="12295" width="12.7109375" style="2" bestFit="1" customWidth="1"/>
    <col min="12296" max="12296" width="9.7109375" style="2" bestFit="1" customWidth="1"/>
    <col min="12297" max="12297" width="11.42578125" style="2" customWidth="1"/>
    <col min="12298" max="12298" width="11.5703125" style="2" bestFit="1" customWidth="1"/>
    <col min="12299" max="12536" width="9.140625" style="2"/>
    <col min="12537" max="12537" width="6.7109375" style="2" bestFit="1" customWidth="1"/>
    <col min="12538" max="12538" width="74.5703125" style="2" customWidth="1"/>
    <col min="12539" max="12539" width="12.7109375" style="2" bestFit="1" customWidth="1"/>
    <col min="12540" max="12540" width="11.28515625" style="2" customWidth="1"/>
    <col min="12541" max="12541" width="15" style="2" customWidth="1"/>
    <col min="12542" max="12542" width="13.85546875" style="2" customWidth="1"/>
    <col min="12543" max="12543" width="12.7109375" style="2" bestFit="1" customWidth="1"/>
    <col min="12544" max="12544" width="9.7109375" style="2" bestFit="1" customWidth="1"/>
    <col min="12545" max="12545" width="11.140625" style="2" customWidth="1"/>
    <col min="12546" max="12546" width="13.140625" style="2" customWidth="1"/>
    <col min="12547" max="12547" width="12.7109375" style="2" bestFit="1" customWidth="1"/>
    <col min="12548" max="12548" width="11.5703125" style="2" customWidth="1"/>
    <col min="12549" max="12549" width="14.7109375" style="2" customWidth="1"/>
    <col min="12550" max="12550" width="13.7109375" style="2" customWidth="1"/>
    <col min="12551" max="12551" width="12.7109375" style="2" bestFit="1" customWidth="1"/>
    <col min="12552" max="12552" width="9.7109375" style="2" bestFit="1" customWidth="1"/>
    <col min="12553" max="12553" width="11.42578125" style="2" customWidth="1"/>
    <col min="12554" max="12554" width="11.5703125" style="2" bestFit="1" customWidth="1"/>
    <col min="12555" max="12792" width="9.140625" style="2"/>
    <col min="12793" max="12793" width="6.7109375" style="2" bestFit="1" customWidth="1"/>
    <col min="12794" max="12794" width="74.5703125" style="2" customWidth="1"/>
    <col min="12795" max="12795" width="12.7109375" style="2" bestFit="1" customWidth="1"/>
    <col min="12796" max="12796" width="11.28515625" style="2" customWidth="1"/>
    <col min="12797" max="12797" width="15" style="2" customWidth="1"/>
    <col min="12798" max="12798" width="13.85546875" style="2" customWidth="1"/>
    <col min="12799" max="12799" width="12.7109375" style="2" bestFit="1" customWidth="1"/>
    <col min="12800" max="12800" width="9.7109375" style="2" bestFit="1" customWidth="1"/>
    <col min="12801" max="12801" width="11.140625" style="2" customWidth="1"/>
    <col min="12802" max="12802" width="13.140625" style="2" customWidth="1"/>
    <col min="12803" max="12803" width="12.7109375" style="2" bestFit="1" customWidth="1"/>
    <col min="12804" max="12804" width="11.5703125" style="2" customWidth="1"/>
    <col min="12805" max="12805" width="14.7109375" style="2" customWidth="1"/>
    <col min="12806" max="12806" width="13.7109375" style="2" customWidth="1"/>
    <col min="12807" max="12807" width="12.7109375" style="2" bestFit="1" customWidth="1"/>
    <col min="12808" max="12808" width="9.7109375" style="2" bestFit="1" customWidth="1"/>
    <col min="12809" max="12809" width="11.42578125" style="2" customWidth="1"/>
    <col min="12810" max="12810" width="11.5703125" style="2" bestFit="1" customWidth="1"/>
    <col min="12811" max="13048" width="9.140625" style="2"/>
    <col min="13049" max="13049" width="6.7109375" style="2" bestFit="1" customWidth="1"/>
    <col min="13050" max="13050" width="74.5703125" style="2" customWidth="1"/>
    <col min="13051" max="13051" width="12.7109375" style="2" bestFit="1" customWidth="1"/>
    <col min="13052" max="13052" width="11.28515625" style="2" customWidth="1"/>
    <col min="13053" max="13053" width="15" style="2" customWidth="1"/>
    <col min="13054" max="13054" width="13.85546875" style="2" customWidth="1"/>
    <col min="13055" max="13055" width="12.7109375" style="2" bestFit="1" customWidth="1"/>
    <col min="13056" max="13056" width="9.7109375" style="2" bestFit="1" customWidth="1"/>
    <col min="13057" max="13057" width="11.140625" style="2" customWidth="1"/>
    <col min="13058" max="13058" width="13.140625" style="2" customWidth="1"/>
    <col min="13059" max="13059" width="12.7109375" style="2" bestFit="1" customWidth="1"/>
    <col min="13060" max="13060" width="11.5703125" style="2" customWidth="1"/>
    <col min="13061" max="13061" width="14.7109375" style="2" customWidth="1"/>
    <col min="13062" max="13062" width="13.7109375" style="2" customWidth="1"/>
    <col min="13063" max="13063" width="12.7109375" style="2" bestFit="1" customWidth="1"/>
    <col min="13064" max="13064" width="9.7109375" style="2" bestFit="1" customWidth="1"/>
    <col min="13065" max="13065" width="11.42578125" style="2" customWidth="1"/>
    <col min="13066" max="13066" width="11.5703125" style="2" bestFit="1" customWidth="1"/>
    <col min="13067" max="13304" width="9.140625" style="2"/>
    <col min="13305" max="13305" width="6.7109375" style="2" bestFit="1" customWidth="1"/>
    <col min="13306" max="13306" width="74.5703125" style="2" customWidth="1"/>
    <col min="13307" max="13307" width="12.7109375" style="2" bestFit="1" customWidth="1"/>
    <col min="13308" max="13308" width="11.28515625" style="2" customWidth="1"/>
    <col min="13309" max="13309" width="15" style="2" customWidth="1"/>
    <col min="13310" max="13310" width="13.85546875" style="2" customWidth="1"/>
    <col min="13311" max="13311" width="12.7109375" style="2" bestFit="1" customWidth="1"/>
    <col min="13312" max="13312" width="9.7109375" style="2" bestFit="1" customWidth="1"/>
    <col min="13313" max="13313" width="11.140625" style="2" customWidth="1"/>
    <col min="13314" max="13314" width="13.140625" style="2" customWidth="1"/>
    <col min="13315" max="13315" width="12.7109375" style="2" bestFit="1" customWidth="1"/>
    <col min="13316" max="13316" width="11.5703125" style="2" customWidth="1"/>
    <col min="13317" max="13317" width="14.7109375" style="2" customWidth="1"/>
    <col min="13318" max="13318" width="13.7109375" style="2" customWidth="1"/>
    <col min="13319" max="13319" width="12.7109375" style="2" bestFit="1" customWidth="1"/>
    <col min="13320" max="13320" width="9.7109375" style="2" bestFit="1" customWidth="1"/>
    <col min="13321" max="13321" width="11.42578125" style="2" customWidth="1"/>
    <col min="13322" max="13322" width="11.5703125" style="2" bestFit="1" customWidth="1"/>
    <col min="13323" max="13560" width="9.140625" style="2"/>
    <col min="13561" max="13561" width="6.7109375" style="2" bestFit="1" customWidth="1"/>
    <col min="13562" max="13562" width="74.5703125" style="2" customWidth="1"/>
    <col min="13563" max="13563" width="12.7109375" style="2" bestFit="1" customWidth="1"/>
    <col min="13564" max="13564" width="11.28515625" style="2" customWidth="1"/>
    <col min="13565" max="13565" width="15" style="2" customWidth="1"/>
    <col min="13566" max="13566" width="13.85546875" style="2" customWidth="1"/>
    <col min="13567" max="13567" width="12.7109375" style="2" bestFit="1" customWidth="1"/>
    <col min="13568" max="13568" width="9.7109375" style="2" bestFit="1" customWidth="1"/>
    <col min="13569" max="13569" width="11.140625" style="2" customWidth="1"/>
    <col min="13570" max="13570" width="13.140625" style="2" customWidth="1"/>
    <col min="13571" max="13571" width="12.7109375" style="2" bestFit="1" customWidth="1"/>
    <col min="13572" max="13572" width="11.5703125" style="2" customWidth="1"/>
    <col min="13573" max="13573" width="14.7109375" style="2" customWidth="1"/>
    <col min="13574" max="13574" width="13.7109375" style="2" customWidth="1"/>
    <col min="13575" max="13575" width="12.7109375" style="2" bestFit="1" customWidth="1"/>
    <col min="13576" max="13576" width="9.7109375" style="2" bestFit="1" customWidth="1"/>
    <col min="13577" max="13577" width="11.42578125" style="2" customWidth="1"/>
    <col min="13578" max="13578" width="11.5703125" style="2" bestFit="1" customWidth="1"/>
    <col min="13579" max="13816" width="9.140625" style="2"/>
    <col min="13817" max="13817" width="6.7109375" style="2" bestFit="1" customWidth="1"/>
    <col min="13818" max="13818" width="74.5703125" style="2" customWidth="1"/>
    <col min="13819" max="13819" width="12.7109375" style="2" bestFit="1" customWidth="1"/>
    <col min="13820" max="13820" width="11.28515625" style="2" customWidth="1"/>
    <col min="13821" max="13821" width="15" style="2" customWidth="1"/>
    <col min="13822" max="13822" width="13.85546875" style="2" customWidth="1"/>
    <col min="13823" max="13823" width="12.7109375" style="2" bestFit="1" customWidth="1"/>
    <col min="13824" max="13824" width="9.7109375" style="2" bestFit="1" customWidth="1"/>
    <col min="13825" max="13825" width="11.140625" style="2" customWidth="1"/>
    <col min="13826" max="13826" width="13.140625" style="2" customWidth="1"/>
    <col min="13827" max="13827" width="12.7109375" style="2" bestFit="1" customWidth="1"/>
    <col min="13828" max="13828" width="11.5703125" style="2" customWidth="1"/>
    <col min="13829" max="13829" width="14.7109375" style="2" customWidth="1"/>
    <col min="13830" max="13830" width="13.7109375" style="2" customWidth="1"/>
    <col min="13831" max="13831" width="12.7109375" style="2" bestFit="1" customWidth="1"/>
    <col min="13832" max="13832" width="9.7109375" style="2" bestFit="1" customWidth="1"/>
    <col min="13833" max="13833" width="11.42578125" style="2" customWidth="1"/>
    <col min="13834" max="13834" width="11.5703125" style="2" bestFit="1" customWidth="1"/>
    <col min="13835" max="14072" width="9.140625" style="2"/>
    <col min="14073" max="14073" width="6.7109375" style="2" bestFit="1" customWidth="1"/>
    <col min="14074" max="14074" width="74.5703125" style="2" customWidth="1"/>
    <col min="14075" max="14075" width="12.7109375" style="2" bestFit="1" customWidth="1"/>
    <col min="14076" max="14076" width="11.28515625" style="2" customWidth="1"/>
    <col min="14077" max="14077" width="15" style="2" customWidth="1"/>
    <col min="14078" max="14078" width="13.85546875" style="2" customWidth="1"/>
    <col min="14079" max="14079" width="12.7109375" style="2" bestFit="1" customWidth="1"/>
    <col min="14080" max="14080" width="9.7109375" style="2" bestFit="1" customWidth="1"/>
    <col min="14081" max="14081" width="11.140625" style="2" customWidth="1"/>
    <col min="14082" max="14082" width="13.140625" style="2" customWidth="1"/>
    <col min="14083" max="14083" width="12.7109375" style="2" bestFit="1" customWidth="1"/>
    <col min="14084" max="14084" width="11.5703125" style="2" customWidth="1"/>
    <col min="14085" max="14085" width="14.7109375" style="2" customWidth="1"/>
    <col min="14086" max="14086" width="13.7109375" style="2" customWidth="1"/>
    <col min="14087" max="14087" width="12.7109375" style="2" bestFit="1" customWidth="1"/>
    <col min="14088" max="14088" width="9.7109375" style="2" bestFit="1" customWidth="1"/>
    <col min="14089" max="14089" width="11.42578125" style="2" customWidth="1"/>
    <col min="14090" max="14090" width="11.5703125" style="2" bestFit="1" customWidth="1"/>
    <col min="14091" max="14328" width="9.140625" style="2"/>
    <col min="14329" max="14329" width="6.7109375" style="2" bestFit="1" customWidth="1"/>
    <col min="14330" max="14330" width="74.5703125" style="2" customWidth="1"/>
    <col min="14331" max="14331" width="12.7109375" style="2" bestFit="1" customWidth="1"/>
    <col min="14332" max="14332" width="11.28515625" style="2" customWidth="1"/>
    <col min="14333" max="14333" width="15" style="2" customWidth="1"/>
    <col min="14334" max="14334" width="13.85546875" style="2" customWidth="1"/>
    <col min="14335" max="14335" width="12.7109375" style="2" bestFit="1" customWidth="1"/>
    <col min="14336" max="14336" width="9.7109375" style="2" bestFit="1" customWidth="1"/>
    <col min="14337" max="14337" width="11.140625" style="2" customWidth="1"/>
    <col min="14338" max="14338" width="13.140625" style="2" customWidth="1"/>
    <col min="14339" max="14339" width="12.7109375" style="2" bestFit="1" customWidth="1"/>
    <col min="14340" max="14340" width="11.5703125" style="2" customWidth="1"/>
    <col min="14341" max="14341" width="14.7109375" style="2" customWidth="1"/>
    <col min="14342" max="14342" width="13.7109375" style="2" customWidth="1"/>
    <col min="14343" max="14343" width="12.7109375" style="2" bestFit="1" customWidth="1"/>
    <col min="14344" max="14344" width="9.7109375" style="2" bestFit="1" customWidth="1"/>
    <col min="14345" max="14345" width="11.42578125" style="2" customWidth="1"/>
    <col min="14346" max="14346" width="11.5703125" style="2" bestFit="1" customWidth="1"/>
    <col min="14347" max="14584" width="9.140625" style="2"/>
    <col min="14585" max="14585" width="6.7109375" style="2" bestFit="1" customWidth="1"/>
    <col min="14586" max="14586" width="74.5703125" style="2" customWidth="1"/>
    <col min="14587" max="14587" width="12.7109375" style="2" bestFit="1" customWidth="1"/>
    <col min="14588" max="14588" width="11.28515625" style="2" customWidth="1"/>
    <col min="14589" max="14589" width="15" style="2" customWidth="1"/>
    <col min="14590" max="14590" width="13.85546875" style="2" customWidth="1"/>
    <col min="14591" max="14591" width="12.7109375" style="2" bestFit="1" customWidth="1"/>
    <col min="14592" max="14592" width="9.7109375" style="2" bestFit="1" customWidth="1"/>
    <col min="14593" max="14593" width="11.140625" style="2" customWidth="1"/>
    <col min="14594" max="14594" width="13.140625" style="2" customWidth="1"/>
    <col min="14595" max="14595" width="12.7109375" style="2" bestFit="1" customWidth="1"/>
    <col min="14596" max="14596" width="11.5703125" style="2" customWidth="1"/>
    <col min="14597" max="14597" width="14.7109375" style="2" customWidth="1"/>
    <col min="14598" max="14598" width="13.7109375" style="2" customWidth="1"/>
    <col min="14599" max="14599" width="12.7109375" style="2" bestFit="1" customWidth="1"/>
    <col min="14600" max="14600" width="9.7109375" style="2" bestFit="1" customWidth="1"/>
    <col min="14601" max="14601" width="11.42578125" style="2" customWidth="1"/>
    <col min="14602" max="14602" width="11.5703125" style="2" bestFit="1" customWidth="1"/>
    <col min="14603" max="14840" width="9.140625" style="2"/>
    <col min="14841" max="14841" width="6.7109375" style="2" bestFit="1" customWidth="1"/>
    <col min="14842" max="14842" width="74.5703125" style="2" customWidth="1"/>
    <col min="14843" max="14843" width="12.7109375" style="2" bestFit="1" customWidth="1"/>
    <col min="14844" max="14844" width="11.28515625" style="2" customWidth="1"/>
    <col min="14845" max="14845" width="15" style="2" customWidth="1"/>
    <col min="14846" max="14846" width="13.85546875" style="2" customWidth="1"/>
    <col min="14847" max="14847" width="12.7109375" style="2" bestFit="1" customWidth="1"/>
    <col min="14848" max="14848" width="9.7109375" style="2" bestFit="1" customWidth="1"/>
    <col min="14849" max="14849" width="11.140625" style="2" customWidth="1"/>
    <col min="14850" max="14850" width="13.140625" style="2" customWidth="1"/>
    <col min="14851" max="14851" width="12.7109375" style="2" bestFit="1" customWidth="1"/>
    <col min="14852" max="14852" width="11.5703125" style="2" customWidth="1"/>
    <col min="14853" max="14853" width="14.7109375" style="2" customWidth="1"/>
    <col min="14854" max="14854" width="13.7109375" style="2" customWidth="1"/>
    <col min="14855" max="14855" width="12.7109375" style="2" bestFit="1" customWidth="1"/>
    <col min="14856" max="14856" width="9.7109375" style="2" bestFit="1" customWidth="1"/>
    <col min="14857" max="14857" width="11.42578125" style="2" customWidth="1"/>
    <col min="14858" max="14858" width="11.5703125" style="2" bestFit="1" customWidth="1"/>
    <col min="14859" max="15096" width="9.140625" style="2"/>
    <col min="15097" max="15097" width="6.7109375" style="2" bestFit="1" customWidth="1"/>
    <col min="15098" max="15098" width="74.5703125" style="2" customWidth="1"/>
    <col min="15099" max="15099" width="12.7109375" style="2" bestFit="1" customWidth="1"/>
    <col min="15100" max="15100" width="11.28515625" style="2" customWidth="1"/>
    <col min="15101" max="15101" width="15" style="2" customWidth="1"/>
    <col min="15102" max="15102" width="13.85546875" style="2" customWidth="1"/>
    <col min="15103" max="15103" width="12.7109375" style="2" bestFit="1" customWidth="1"/>
    <col min="15104" max="15104" width="9.7109375" style="2" bestFit="1" customWidth="1"/>
    <col min="15105" max="15105" width="11.140625" style="2" customWidth="1"/>
    <col min="15106" max="15106" width="13.140625" style="2" customWidth="1"/>
    <col min="15107" max="15107" width="12.7109375" style="2" bestFit="1" customWidth="1"/>
    <col min="15108" max="15108" width="11.5703125" style="2" customWidth="1"/>
    <col min="15109" max="15109" width="14.7109375" style="2" customWidth="1"/>
    <col min="15110" max="15110" width="13.7109375" style="2" customWidth="1"/>
    <col min="15111" max="15111" width="12.7109375" style="2" bestFit="1" customWidth="1"/>
    <col min="15112" max="15112" width="9.7109375" style="2" bestFit="1" customWidth="1"/>
    <col min="15113" max="15113" width="11.42578125" style="2" customWidth="1"/>
    <col min="15114" max="15114" width="11.5703125" style="2" bestFit="1" customWidth="1"/>
    <col min="15115" max="15352" width="9.140625" style="2"/>
    <col min="15353" max="15353" width="6.7109375" style="2" bestFit="1" customWidth="1"/>
    <col min="15354" max="15354" width="74.5703125" style="2" customWidth="1"/>
    <col min="15355" max="15355" width="12.7109375" style="2" bestFit="1" customWidth="1"/>
    <col min="15356" max="15356" width="11.28515625" style="2" customWidth="1"/>
    <col min="15357" max="15357" width="15" style="2" customWidth="1"/>
    <col min="15358" max="15358" width="13.85546875" style="2" customWidth="1"/>
    <col min="15359" max="15359" width="12.7109375" style="2" bestFit="1" customWidth="1"/>
    <col min="15360" max="15360" width="9.7109375" style="2" bestFit="1" customWidth="1"/>
    <col min="15361" max="15361" width="11.140625" style="2" customWidth="1"/>
    <col min="15362" max="15362" width="13.140625" style="2" customWidth="1"/>
    <col min="15363" max="15363" width="12.7109375" style="2" bestFit="1" customWidth="1"/>
    <col min="15364" max="15364" width="11.5703125" style="2" customWidth="1"/>
    <col min="15365" max="15365" width="14.7109375" style="2" customWidth="1"/>
    <col min="15366" max="15366" width="13.7109375" style="2" customWidth="1"/>
    <col min="15367" max="15367" width="12.7109375" style="2" bestFit="1" customWidth="1"/>
    <col min="15368" max="15368" width="9.7109375" style="2" bestFit="1" customWidth="1"/>
    <col min="15369" max="15369" width="11.42578125" style="2" customWidth="1"/>
    <col min="15370" max="15370" width="11.5703125" style="2" bestFit="1" customWidth="1"/>
    <col min="15371" max="15608" width="9.140625" style="2"/>
    <col min="15609" max="15609" width="6.7109375" style="2" bestFit="1" customWidth="1"/>
    <col min="15610" max="15610" width="74.5703125" style="2" customWidth="1"/>
    <col min="15611" max="15611" width="12.7109375" style="2" bestFit="1" customWidth="1"/>
    <col min="15612" max="15612" width="11.28515625" style="2" customWidth="1"/>
    <col min="15613" max="15613" width="15" style="2" customWidth="1"/>
    <col min="15614" max="15614" width="13.85546875" style="2" customWidth="1"/>
    <col min="15615" max="15615" width="12.7109375" style="2" bestFit="1" customWidth="1"/>
    <col min="15616" max="15616" width="9.7109375" style="2" bestFit="1" customWidth="1"/>
    <col min="15617" max="15617" width="11.140625" style="2" customWidth="1"/>
    <col min="15618" max="15618" width="13.140625" style="2" customWidth="1"/>
    <col min="15619" max="15619" width="12.7109375" style="2" bestFit="1" customWidth="1"/>
    <col min="15620" max="15620" width="11.5703125" style="2" customWidth="1"/>
    <col min="15621" max="15621" width="14.7109375" style="2" customWidth="1"/>
    <col min="15622" max="15622" width="13.7109375" style="2" customWidth="1"/>
    <col min="15623" max="15623" width="12.7109375" style="2" bestFit="1" customWidth="1"/>
    <col min="15624" max="15624" width="9.7109375" style="2" bestFit="1" customWidth="1"/>
    <col min="15625" max="15625" width="11.42578125" style="2" customWidth="1"/>
    <col min="15626" max="15626" width="11.5703125" style="2" bestFit="1" customWidth="1"/>
    <col min="15627" max="15864" width="9.140625" style="2"/>
    <col min="15865" max="15865" width="6.7109375" style="2" bestFit="1" customWidth="1"/>
    <col min="15866" max="15866" width="74.5703125" style="2" customWidth="1"/>
    <col min="15867" max="15867" width="12.7109375" style="2" bestFit="1" customWidth="1"/>
    <col min="15868" max="15868" width="11.28515625" style="2" customWidth="1"/>
    <col min="15869" max="15869" width="15" style="2" customWidth="1"/>
    <col min="15870" max="15870" width="13.85546875" style="2" customWidth="1"/>
    <col min="15871" max="15871" width="12.7109375" style="2" bestFit="1" customWidth="1"/>
    <col min="15872" max="15872" width="9.7109375" style="2" bestFit="1" customWidth="1"/>
    <col min="15873" max="15873" width="11.140625" style="2" customWidth="1"/>
    <col min="15874" max="15874" width="13.140625" style="2" customWidth="1"/>
    <col min="15875" max="15875" width="12.7109375" style="2" bestFit="1" customWidth="1"/>
    <col min="15876" max="15876" width="11.5703125" style="2" customWidth="1"/>
    <col min="15877" max="15877" width="14.7109375" style="2" customWidth="1"/>
    <col min="15878" max="15878" width="13.7109375" style="2" customWidth="1"/>
    <col min="15879" max="15879" width="12.7109375" style="2" bestFit="1" customWidth="1"/>
    <col min="15880" max="15880" width="9.7109375" style="2" bestFit="1" customWidth="1"/>
    <col min="15881" max="15881" width="11.42578125" style="2" customWidth="1"/>
    <col min="15882" max="15882" width="11.5703125" style="2" bestFit="1" customWidth="1"/>
    <col min="15883" max="16120" width="9.140625" style="2"/>
    <col min="16121" max="16121" width="6.7109375" style="2" bestFit="1" customWidth="1"/>
    <col min="16122" max="16122" width="74.5703125" style="2" customWidth="1"/>
    <col min="16123" max="16123" width="12.7109375" style="2" bestFit="1" customWidth="1"/>
    <col min="16124" max="16124" width="11.28515625" style="2" customWidth="1"/>
    <col min="16125" max="16125" width="15" style="2" customWidth="1"/>
    <col min="16126" max="16126" width="13.85546875" style="2" customWidth="1"/>
    <col min="16127" max="16127" width="12.7109375" style="2" bestFit="1" customWidth="1"/>
    <col min="16128" max="16128" width="9.7109375" style="2" bestFit="1" customWidth="1"/>
    <col min="16129" max="16129" width="11.140625" style="2" customWidth="1"/>
    <col min="16130" max="16130" width="13.140625" style="2" customWidth="1"/>
    <col min="16131" max="16131" width="12.7109375" style="2" bestFit="1" customWidth="1"/>
    <col min="16132" max="16132" width="11.5703125" style="2" customWidth="1"/>
    <col min="16133" max="16133" width="14.7109375" style="2" customWidth="1"/>
    <col min="16134" max="16134" width="13.7109375" style="2" customWidth="1"/>
    <col min="16135" max="16135" width="12.7109375" style="2" bestFit="1" customWidth="1"/>
    <col min="16136" max="16136" width="9.7109375" style="2" bestFit="1" customWidth="1"/>
    <col min="16137" max="16137" width="11.42578125" style="2" customWidth="1"/>
    <col min="16138" max="16138" width="11.5703125" style="2" bestFit="1" customWidth="1"/>
    <col min="16139" max="16384" width="9.140625" style="2"/>
  </cols>
  <sheetData>
    <row r="1" spans="1:10" ht="15.75" customHeight="1" x14ac:dyDescent="0.25">
      <c r="A1" s="175" t="s">
        <v>73</v>
      </c>
      <c r="B1" s="175"/>
      <c r="C1" s="175"/>
      <c r="D1" s="175"/>
      <c r="E1" s="175"/>
      <c r="F1" s="175"/>
      <c r="G1" s="175"/>
      <c r="H1" s="175"/>
      <c r="I1" s="175"/>
      <c r="J1" s="175"/>
    </row>
    <row r="2" spans="1:10" ht="15.75" customHeight="1" x14ac:dyDescent="0.25">
      <c r="A2" s="176" t="s">
        <v>72</v>
      </c>
      <c r="B2" s="176"/>
      <c r="C2" s="176"/>
      <c r="D2" s="176"/>
      <c r="E2" s="176"/>
      <c r="F2" s="176"/>
      <c r="G2" s="176"/>
      <c r="H2" s="176"/>
      <c r="I2" s="176"/>
      <c r="J2" s="176"/>
    </row>
    <row r="3" spans="1:10" ht="15.75" x14ac:dyDescent="0.25">
      <c r="A3" s="186" t="s">
        <v>0</v>
      </c>
      <c r="B3" s="186"/>
      <c r="C3" s="186"/>
      <c r="D3" s="186"/>
      <c r="E3" s="186"/>
      <c r="F3" s="186"/>
      <c r="G3" s="186"/>
      <c r="H3" s="186"/>
      <c r="I3" s="186"/>
      <c r="J3" s="186"/>
    </row>
    <row r="4" spans="1:10" ht="15.75" x14ac:dyDescent="0.25">
      <c r="A4" s="187" t="s">
        <v>71</v>
      </c>
      <c r="B4" s="187"/>
      <c r="C4" s="187"/>
      <c r="D4" s="187"/>
      <c r="E4" s="187"/>
      <c r="F4" s="187"/>
      <c r="G4" s="187"/>
      <c r="H4" s="187"/>
      <c r="I4" s="187"/>
      <c r="J4" s="187"/>
    </row>
    <row r="5" spans="1:10" ht="40.5" customHeight="1" x14ac:dyDescent="0.25">
      <c r="A5" s="181" t="s">
        <v>74</v>
      </c>
      <c r="B5" s="183" t="s">
        <v>2</v>
      </c>
      <c r="C5" s="172" t="s">
        <v>3</v>
      </c>
      <c r="D5" s="172"/>
      <c r="E5" s="172" t="s">
        <v>4</v>
      </c>
      <c r="F5" s="172"/>
      <c r="G5" s="173" t="s">
        <v>5</v>
      </c>
      <c r="H5" s="174"/>
      <c r="I5" s="172" t="s">
        <v>6</v>
      </c>
      <c r="J5" s="172"/>
    </row>
    <row r="6" spans="1:10" ht="15" customHeight="1" thickBot="1" x14ac:dyDescent="0.3">
      <c r="A6" s="182"/>
      <c r="B6" s="183"/>
      <c r="C6" s="3" t="s">
        <v>7</v>
      </c>
      <c r="D6" s="3" t="s">
        <v>8</v>
      </c>
      <c r="E6" s="3" t="s">
        <v>7</v>
      </c>
      <c r="F6" s="3" t="s">
        <v>8</v>
      </c>
      <c r="G6" s="3" t="s">
        <v>7</v>
      </c>
      <c r="H6" s="3" t="s">
        <v>8</v>
      </c>
      <c r="I6" s="3" t="s">
        <v>7</v>
      </c>
      <c r="J6" s="4" t="s">
        <v>8</v>
      </c>
    </row>
    <row r="7" spans="1:10" s="5" customFormat="1" ht="15" customHeight="1" x14ac:dyDescent="0.25">
      <c r="A7" s="154">
        <v>1</v>
      </c>
      <c r="B7" s="155" t="s">
        <v>9</v>
      </c>
      <c r="C7" s="178"/>
      <c r="D7" s="179"/>
      <c r="E7" s="179"/>
      <c r="F7" s="179"/>
      <c r="G7" s="179"/>
      <c r="H7" s="179"/>
      <c r="I7" s="179"/>
      <c r="J7" s="179"/>
    </row>
    <row r="8" spans="1:10" ht="15" customHeight="1" x14ac:dyDescent="0.25">
      <c r="A8" s="102" t="s">
        <v>10</v>
      </c>
      <c r="B8" s="103" t="s">
        <v>11</v>
      </c>
      <c r="C8" s="104">
        <f>C9+C10+C11</f>
        <v>333320</v>
      </c>
      <c r="D8" s="104">
        <f t="shared" ref="D8:F8" si="0">D9+D10+D11</f>
        <v>42486900</v>
      </c>
      <c r="E8" s="104">
        <f t="shared" si="0"/>
        <v>162149</v>
      </c>
      <c r="F8" s="104">
        <f t="shared" si="0"/>
        <v>32700674</v>
      </c>
      <c r="G8" s="139">
        <f>E8/C8*100</f>
        <v>48.646645865834628</v>
      </c>
      <c r="H8" s="139">
        <f>F8/D8*100</f>
        <v>76.966486140433872</v>
      </c>
      <c r="I8" s="104">
        <f t="shared" ref="I8:J8" si="1">I9+I10+I11</f>
        <v>298993</v>
      </c>
      <c r="J8" s="104">
        <f t="shared" si="1"/>
        <v>66931671</v>
      </c>
    </row>
    <row r="9" spans="1:10" ht="15" customHeight="1" x14ac:dyDescent="0.25">
      <c r="A9" s="9" t="s">
        <v>12</v>
      </c>
      <c r="B9" s="10" t="s">
        <v>13</v>
      </c>
      <c r="C9" s="45">
        <v>298103</v>
      </c>
      <c r="D9" s="45">
        <v>33455500</v>
      </c>
      <c r="E9" s="45">
        <v>161814</v>
      </c>
      <c r="F9" s="45">
        <v>25796470</v>
      </c>
      <c r="G9" s="138">
        <f>E9/C9*100</f>
        <v>54.28123836392119</v>
      </c>
      <c r="H9" s="138">
        <f>F9/D9*100</f>
        <v>77.106813528418343</v>
      </c>
      <c r="I9" s="45">
        <v>298761</v>
      </c>
      <c r="J9" s="45">
        <v>60683214</v>
      </c>
    </row>
    <row r="10" spans="1:10" ht="15" customHeight="1" x14ac:dyDescent="0.25">
      <c r="A10" s="9" t="s">
        <v>14</v>
      </c>
      <c r="B10" s="10" t="s">
        <v>15</v>
      </c>
      <c r="C10" s="45">
        <v>26852</v>
      </c>
      <c r="D10" s="45">
        <v>3880300</v>
      </c>
      <c r="E10" s="45">
        <v>1</v>
      </c>
      <c r="F10" s="45">
        <v>7601.0000000000009</v>
      </c>
      <c r="G10" s="138">
        <f t="shared" ref="G10:G29" si="2">E10/C10*100</f>
        <v>3.7241173841799495E-3</v>
      </c>
      <c r="H10" s="138">
        <f t="shared" ref="H10:H29" si="3">F10/D10*100</f>
        <v>0.19588691596010621</v>
      </c>
      <c r="I10" s="45">
        <v>4</v>
      </c>
      <c r="J10" s="45">
        <v>9431</v>
      </c>
    </row>
    <row r="11" spans="1:10" ht="15" customHeight="1" x14ac:dyDescent="0.25">
      <c r="A11" s="9" t="s">
        <v>16</v>
      </c>
      <c r="B11" s="10" t="s">
        <v>17</v>
      </c>
      <c r="C11" s="45">
        <v>8365</v>
      </c>
      <c r="D11" s="45">
        <v>5151100</v>
      </c>
      <c r="E11" s="45">
        <v>334</v>
      </c>
      <c r="F11" s="45">
        <v>6896603</v>
      </c>
      <c r="G11" s="138">
        <f t="shared" si="2"/>
        <v>3.9928272564255831</v>
      </c>
      <c r="H11" s="138">
        <f t="shared" si="3"/>
        <v>133.88602434431479</v>
      </c>
      <c r="I11" s="45">
        <v>228</v>
      </c>
      <c r="J11" s="45">
        <v>6239026.0000000009</v>
      </c>
    </row>
    <row r="12" spans="1:10" ht="15" customHeight="1" x14ac:dyDescent="0.25">
      <c r="A12" s="9"/>
      <c r="B12" s="12" t="s">
        <v>18</v>
      </c>
      <c r="C12" s="45"/>
      <c r="D12" s="45"/>
      <c r="E12" s="45"/>
      <c r="F12" s="45"/>
      <c r="G12" s="138" t="e">
        <f t="shared" si="2"/>
        <v>#DIV/0!</v>
      </c>
      <c r="H12" s="138" t="e">
        <f t="shared" si="3"/>
        <v>#DIV/0!</v>
      </c>
      <c r="I12" s="45"/>
      <c r="J12" s="45"/>
    </row>
    <row r="13" spans="1:10" ht="15" customHeight="1" x14ac:dyDescent="0.25">
      <c r="A13" s="9"/>
      <c r="B13" s="12" t="s">
        <v>19</v>
      </c>
      <c r="C13" s="45"/>
      <c r="D13" s="45"/>
      <c r="E13" s="45">
        <v>193543</v>
      </c>
      <c r="F13" s="45">
        <v>35197800</v>
      </c>
      <c r="G13" s="138" t="e">
        <f t="shared" si="2"/>
        <v>#DIV/0!</v>
      </c>
      <c r="H13" s="138" t="e">
        <f t="shared" si="3"/>
        <v>#DIV/0!</v>
      </c>
      <c r="I13" s="45">
        <v>105441</v>
      </c>
      <c r="J13" s="45">
        <v>15812200</v>
      </c>
    </row>
    <row r="14" spans="1:10" ht="15" customHeight="1" x14ac:dyDescent="0.25">
      <c r="A14" s="102" t="s">
        <v>20</v>
      </c>
      <c r="B14" s="112" t="s">
        <v>21</v>
      </c>
      <c r="C14" s="104">
        <f>C15+C16+C17+C18</f>
        <v>136594</v>
      </c>
      <c r="D14" s="104">
        <f t="shared" ref="D14:F14" si="4">D15+D16+D17+D18</f>
        <v>183879181</v>
      </c>
      <c r="E14" s="104">
        <f t="shared" si="4"/>
        <v>30347</v>
      </c>
      <c r="F14" s="104">
        <f t="shared" si="4"/>
        <v>247635298</v>
      </c>
      <c r="G14" s="139">
        <f t="shared" si="2"/>
        <v>22.216934858046475</v>
      </c>
      <c r="H14" s="139">
        <f t="shared" si="3"/>
        <v>134.67283063437182</v>
      </c>
      <c r="I14" s="104">
        <f t="shared" ref="I14:J14" si="5">I15+I16+I17+I18</f>
        <v>96368</v>
      </c>
      <c r="J14" s="104">
        <f t="shared" si="5"/>
        <v>265753428</v>
      </c>
    </row>
    <row r="15" spans="1:10" ht="15" customHeight="1" x14ac:dyDescent="0.25">
      <c r="A15" s="9" t="s">
        <v>22</v>
      </c>
      <c r="B15" s="13" t="s">
        <v>23</v>
      </c>
      <c r="C15" s="45">
        <v>46243</v>
      </c>
      <c r="D15" s="45">
        <v>56518100</v>
      </c>
      <c r="E15" s="45">
        <v>17852</v>
      </c>
      <c r="F15" s="45">
        <v>83220788.999999985</v>
      </c>
      <c r="G15" s="138">
        <f t="shared" si="2"/>
        <v>38.604761801786211</v>
      </c>
      <c r="H15" s="138">
        <f t="shared" si="3"/>
        <v>147.24626093233846</v>
      </c>
      <c r="I15" s="45">
        <v>57373</v>
      </c>
      <c r="J15" s="45">
        <v>108907526</v>
      </c>
    </row>
    <row r="16" spans="1:10" ht="15" customHeight="1" x14ac:dyDescent="0.25">
      <c r="A16" s="9" t="s">
        <v>24</v>
      </c>
      <c r="B16" s="14" t="s">
        <v>25</v>
      </c>
      <c r="C16" s="45">
        <v>42889</v>
      </c>
      <c r="D16" s="45">
        <v>75057000</v>
      </c>
      <c r="E16" s="45">
        <v>9719</v>
      </c>
      <c r="F16" s="45">
        <v>110239650</v>
      </c>
      <c r="G16" s="138">
        <f t="shared" si="2"/>
        <v>22.660822122222481</v>
      </c>
      <c r="H16" s="138">
        <f t="shared" si="3"/>
        <v>146.87457532275471</v>
      </c>
      <c r="I16" s="45">
        <v>30336</v>
      </c>
      <c r="J16" s="45">
        <v>111831401.99999999</v>
      </c>
    </row>
    <row r="17" spans="1:10" ht="15" customHeight="1" x14ac:dyDescent="0.25">
      <c r="A17" s="9" t="s">
        <v>26</v>
      </c>
      <c r="B17" s="14" t="s">
        <v>27</v>
      </c>
      <c r="C17" s="45">
        <v>20317</v>
      </c>
      <c r="D17" s="45">
        <v>22393900</v>
      </c>
      <c r="E17" s="45">
        <v>2776</v>
      </c>
      <c r="F17" s="45">
        <v>54174859.000000007</v>
      </c>
      <c r="G17" s="138">
        <f t="shared" si="2"/>
        <v>13.6634345621893</v>
      </c>
      <c r="H17" s="138">
        <f t="shared" si="3"/>
        <v>241.91792854304074</v>
      </c>
      <c r="I17" s="45">
        <v>8659</v>
      </c>
      <c r="J17" s="45">
        <v>45014500.000000007</v>
      </c>
    </row>
    <row r="18" spans="1:10" ht="15" customHeight="1" x14ac:dyDescent="0.25">
      <c r="A18" s="9" t="s">
        <v>28</v>
      </c>
      <c r="B18" s="11" t="s">
        <v>29</v>
      </c>
      <c r="C18" s="45">
        <v>27145</v>
      </c>
      <c r="D18" s="45">
        <v>29910181</v>
      </c>
      <c r="E18" s="45"/>
      <c r="F18" s="45"/>
      <c r="G18" s="138">
        <f t="shared" si="2"/>
        <v>0</v>
      </c>
      <c r="H18" s="138">
        <f t="shared" si="3"/>
        <v>0</v>
      </c>
      <c r="I18" s="45"/>
      <c r="J18" s="45"/>
    </row>
    <row r="19" spans="1:10" ht="15" customHeight="1" x14ac:dyDescent="0.25">
      <c r="A19" s="9"/>
      <c r="B19" s="15" t="s">
        <v>30</v>
      </c>
      <c r="C19" s="45"/>
      <c r="D19" s="45"/>
      <c r="E19" s="45"/>
      <c r="F19" s="45"/>
      <c r="G19" s="138" t="e">
        <f t="shared" si="2"/>
        <v>#DIV/0!</v>
      </c>
      <c r="H19" s="138" t="e">
        <f t="shared" si="3"/>
        <v>#DIV/0!</v>
      </c>
      <c r="I19" s="45"/>
      <c r="J19" s="45"/>
    </row>
    <row r="20" spans="1:10" ht="15" customHeight="1" x14ac:dyDescent="0.25">
      <c r="A20" s="6" t="s">
        <v>31</v>
      </c>
      <c r="B20" s="7" t="s">
        <v>32</v>
      </c>
      <c r="C20" s="44">
        <v>6983</v>
      </c>
      <c r="D20" s="44">
        <v>930500</v>
      </c>
      <c r="E20" s="44">
        <v>37</v>
      </c>
      <c r="F20" s="44">
        <v>2130389</v>
      </c>
      <c r="G20" s="138">
        <f t="shared" si="2"/>
        <v>0.529858227123013</v>
      </c>
      <c r="H20" s="138">
        <f t="shared" si="3"/>
        <v>228.95099408919936</v>
      </c>
      <c r="I20" s="44">
        <v>15</v>
      </c>
      <c r="J20" s="44">
        <v>803900.00000000012</v>
      </c>
    </row>
    <row r="21" spans="1:10" ht="15" customHeight="1" x14ac:dyDescent="0.25">
      <c r="A21" s="6" t="s">
        <v>33</v>
      </c>
      <c r="B21" s="7" t="s">
        <v>34</v>
      </c>
      <c r="C21" s="44">
        <v>13045</v>
      </c>
      <c r="D21" s="44">
        <v>2057200</v>
      </c>
      <c r="E21" s="44">
        <v>773</v>
      </c>
      <c r="F21" s="44">
        <v>895739.99999999977</v>
      </c>
      <c r="G21" s="138">
        <f t="shared" si="2"/>
        <v>5.9256420084323498</v>
      </c>
      <c r="H21" s="138">
        <f t="shared" si="3"/>
        <v>43.541707174800685</v>
      </c>
      <c r="I21" s="44">
        <v>1558</v>
      </c>
      <c r="J21" s="44">
        <v>1228666.0000000005</v>
      </c>
    </row>
    <row r="22" spans="1:10" ht="15" customHeight="1" x14ac:dyDescent="0.25">
      <c r="A22" s="6" t="s">
        <v>35</v>
      </c>
      <c r="B22" s="7" t="s">
        <v>36</v>
      </c>
      <c r="C22" s="44">
        <v>52131</v>
      </c>
      <c r="D22" s="44">
        <v>44744100</v>
      </c>
      <c r="E22" s="44">
        <v>17611</v>
      </c>
      <c r="F22" s="44">
        <v>33519364.000000007</v>
      </c>
      <c r="G22" s="138">
        <f t="shared" si="2"/>
        <v>33.782202528246145</v>
      </c>
      <c r="H22" s="138">
        <f t="shared" si="3"/>
        <v>74.913483565430994</v>
      </c>
      <c r="I22" s="44">
        <v>100958</v>
      </c>
      <c r="J22" s="44">
        <v>127695752</v>
      </c>
    </row>
    <row r="23" spans="1:10" ht="15" customHeight="1" x14ac:dyDescent="0.25">
      <c r="A23" s="6" t="s">
        <v>37</v>
      </c>
      <c r="B23" s="7" t="s">
        <v>38</v>
      </c>
      <c r="C23" s="44">
        <v>6273</v>
      </c>
      <c r="D23" s="44">
        <v>1281500</v>
      </c>
      <c r="E23" s="44">
        <v>0</v>
      </c>
      <c r="F23" s="44">
        <v>0</v>
      </c>
      <c r="G23" s="138">
        <f t="shared" si="2"/>
        <v>0</v>
      </c>
      <c r="H23" s="138">
        <f t="shared" si="3"/>
        <v>0</v>
      </c>
      <c r="I23" s="44">
        <v>0</v>
      </c>
      <c r="J23" s="44">
        <v>0</v>
      </c>
    </row>
    <row r="24" spans="1:10" ht="15" customHeight="1" x14ac:dyDescent="0.25">
      <c r="A24" s="6" t="s">
        <v>39</v>
      </c>
      <c r="B24" s="7" t="s">
        <v>40</v>
      </c>
      <c r="C24" s="44">
        <v>5116</v>
      </c>
      <c r="D24" s="44">
        <v>1571900</v>
      </c>
      <c r="E24" s="44">
        <v>7</v>
      </c>
      <c r="F24" s="44">
        <v>33175</v>
      </c>
      <c r="G24" s="138">
        <f t="shared" si="2"/>
        <v>0.13682564503518374</v>
      </c>
      <c r="H24" s="138">
        <f t="shared" si="3"/>
        <v>2.1105032126725618</v>
      </c>
      <c r="I24" s="44">
        <v>7</v>
      </c>
      <c r="J24" s="44">
        <v>32718</v>
      </c>
    </row>
    <row r="25" spans="1:10" ht="15" customHeight="1" x14ac:dyDescent="0.25">
      <c r="A25" s="6" t="s">
        <v>41</v>
      </c>
      <c r="B25" s="7" t="s">
        <v>42</v>
      </c>
      <c r="C25" s="44">
        <v>18948</v>
      </c>
      <c r="D25" s="44">
        <v>3634800</v>
      </c>
      <c r="E25" s="44">
        <v>3545</v>
      </c>
      <c r="F25" s="44">
        <v>920369.00000000023</v>
      </c>
      <c r="G25" s="138">
        <f t="shared" si="2"/>
        <v>18.709098585602703</v>
      </c>
      <c r="H25" s="138">
        <f t="shared" si="3"/>
        <v>25.321035545284477</v>
      </c>
      <c r="I25" s="44">
        <v>5843</v>
      </c>
      <c r="J25" s="44">
        <v>954168.99999999988</v>
      </c>
    </row>
    <row r="26" spans="1:10" ht="15" customHeight="1" x14ac:dyDescent="0.25">
      <c r="A26" s="9"/>
      <c r="B26" s="12" t="s">
        <v>43</v>
      </c>
      <c r="C26" s="45"/>
      <c r="D26" s="45"/>
      <c r="E26" s="45"/>
      <c r="F26" s="45"/>
      <c r="G26" s="138" t="e">
        <f t="shared" si="2"/>
        <v>#DIV/0!</v>
      </c>
      <c r="H26" s="138" t="e">
        <f t="shared" si="3"/>
        <v>#DIV/0!</v>
      </c>
      <c r="I26" s="45"/>
      <c r="J26" s="45"/>
    </row>
    <row r="27" spans="1:10" ht="15" customHeight="1" x14ac:dyDescent="0.25">
      <c r="A27" s="115">
        <v>2</v>
      </c>
      <c r="B27" s="116" t="s">
        <v>44</v>
      </c>
      <c r="C27" s="117">
        <f>C8+C14+C20+C21+C22+C23+C24+C25</f>
        <v>572410</v>
      </c>
      <c r="D27" s="117">
        <f t="shared" ref="D27:F27" si="6">D8+D14+D20+D21+D22+D23+D24+D25</f>
        <v>280586081</v>
      </c>
      <c r="E27" s="117">
        <f t="shared" si="6"/>
        <v>214469</v>
      </c>
      <c r="F27" s="117">
        <f t="shared" si="6"/>
        <v>317835009</v>
      </c>
      <c r="G27" s="139">
        <f t="shared" si="2"/>
        <v>37.467724183714466</v>
      </c>
      <c r="H27" s="139">
        <f t="shared" si="3"/>
        <v>113.27540121279216</v>
      </c>
      <c r="I27" s="117">
        <f t="shared" ref="I27:J27" si="7">I8+I14+I20+I21+I22+I23+I24+I25</f>
        <v>503742</v>
      </c>
      <c r="J27" s="117">
        <f t="shared" si="7"/>
        <v>463400304</v>
      </c>
    </row>
    <row r="28" spans="1:10" ht="15" customHeight="1" x14ac:dyDescent="0.25">
      <c r="A28" s="9">
        <v>3</v>
      </c>
      <c r="B28" s="16" t="s">
        <v>45</v>
      </c>
      <c r="C28" s="45">
        <v>81202</v>
      </c>
      <c r="D28" s="45">
        <v>34415000</v>
      </c>
      <c r="E28" s="45">
        <v>214282</v>
      </c>
      <c r="F28" s="45">
        <v>42565738.999999993</v>
      </c>
      <c r="G28" s="138">
        <f t="shared" si="2"/>
        <v>263.88758897564099</v>
      </c>
      <c r="H28" s="138">
        <f t="shared" si="3"/>
        <v>123.68368153421471</v>
      </c>
      <c r="I28" s="45">
        <v>265485</v>
      </c>
      <c r="J28" s="45">
        <v>70378855</v>
      </c>
    </row>
    <row r="29" spans="1:10" ht="15" customHeight="1" thickBot="1" x14ac:dyDescent="0.3">
      <c r="A29" s="17"/>
      <c r="B29" s="18" t="s">
        <v>46</v>
      </c>
      <c r="C29" s="39"/>
      <c r="D29" s="39"/>
      <c r="E29" s="39"/>
      <c r="F29" s="39"/>
      <c r="G29" s="138" t="e">
        <f t="shared" si="2"/>
        <v>#DIV/0!</v>
      </c>
      <c r="H29" s="138" t="e">
        <f t="shared" si="3"/>
        <v>#DIV/0!</v>
      </c>
      <c r="I29" s="39"/>
      <c r="J29" s="39"/>
    </row>
    <row r="30" spans="1:10" s="5" customFormat="1" ht="15" customHeight="1" x14ac:dyDescent="0.25">
      <c r="A30" s="150">
        <v>4</v>
      </c>
      <c r="B30" s="151" t="s">
        <v>47</v>
      </c>
      <c r="C30" s="190"/>
      <c r="D30" s="191"/>
      <c r="E30" s="191"/>
      <c r="F30" s="191"/>
      <c r="G30" s="191"/>
      <c r="H30" s="191"/>
      <c r="I30" s="191"/>
      <c r="J30" s="191"/>
    </row>
    <row r="31" spans="1:10" ht="15" customHeight="1" x14ac:dyDescent="0.25">
      <c r="A31" s="20" t="s">
        <v>48</v>
      </c>
      <c r="B31" s="11" t="s">
        <v>49</v>
      </c>
      <c r="C31" s="45">
        <v>0</v>
      </c>
      <c r="D31" s="45">
        <v>0</v>
      </c>
      <c r="E31" s="45">
        <v>0</v>
      </c>
      <c r="F31" s="45">
        <v>0</v>
      </c>
      <c r="G31" s="138" t="e">
        <f t="shared" ref="G31:G37" si="8">E31/C31*100</f>
        <v>#DIV/0!</v>
      </c>
      <c r="H31" s="138" t="e">
        <f t="shared" ref="H31:H37" si="9">F31/D31*100</f>
        <v>#DIV/0!</v>
      </c>
      <c r="I31" s="45">
        <v>0</v>
      </c>
      <c r="J31" s="45">
        <v>0</v>
      </c>
    </row>
    <row r="32" spans="1:10" ht="15" customHeight="1" x14ac:dyDescent="0.25">
      <c r="A32" s="20" t="s">
        <v>50</v>
      </c>
      <c r="B32" s="11" t="s">
        <v>34</v>
      </c>
      <c r="C32" s="45">
        <v>4015</v>
      </c>
      <c r="D32" s="45">
        <v>6759900</v>
      </c>
      <c r="E32" s="45">
        <v>641</v>
      </c>
      <c r="F32" s="45">
        <v>1624878</v>
      </c>
      <c r="G32" s="138">
        <f t="shared" si="8"/>
        <v>15.965130759651307</v>
      </c>
      <c r="H32" s="138">
        <f t="shared" si="9"/>
        <v>24.037012381839968</v>
      </c>
      <c r="I32" s="45">
        <v>913</v>
      </c>
      <c r="J32" s="45">
        <v>2071024.0000000002</v>
      </c>
    </row>
    <row r="33" spans="1:10" ht="15" customHeight="1" x14ac:dyDescent="0.25">
      <c r="A33" s="20" t="s">
        <v>51</v>
      </c>
      <c r="B33" s="11" t="s">
        <v>52</v>
      </c>
      <c r="C33" s="45">
        <v>80912</v>
      </c>
      <c r="D33" s="45">
        <v>274423800</v>
      </c>
      <c r="E33" s="45">
        <v>34834</v>
      </c>
      <c r="F33" s="45">
        <v>182678415</v>
      </c>
      <c r="G33" s="138">
        <f t="shared" si="8"/>
        <v>43.051710500296622</v>
      </c>
      <c r="H33" s="138">
        <f t="shared" si="9"/>
        <v>66.56799264495281</v>
      </c>
      <c r="I33" s="45">
        <v>127251</v>
      </c>
      <c r="J33" s="45">
        <v>511236976.99999994</v>
      </c>
    </row>
    <row r="34" spans="1:10" ht="15" customHeight="1" x14ac:dyDescent="0.25">
      <c r="A34" s="20" t="s">
        <v>53</v>
      </c>
      <c r="B34" s="11" t="s">
        <v>54</v>
      </c>
      <c r="C34" s="45">
        <v>6983</v>
      </c>
      <c r="D34" s="45">
        <v>4092200</v>
      </c>
      <c r="E34" s="45">
        <v>99640</v>
      </c>
      <c r="F34" s="45">
        <v>55912967.000000007</v>
      </c>
      <c r="G34" s="138">
        <f t="shared" si="8"/>
        <v>1426.8938851496491</v>
      </c>
      <c r="H34" s="138">
        <f t="shared" si="9"/>
        <v>1366.3302624505159</v>
      </c>
      <c r="I34" s="45">
        <v>220018</v>
      </c>
      <c r="J34" s="45">
        <v>78197629</v>
      </c>
    </row>
    <row r="35" spans="1:10" ht="15" customHeight="1" x14ac:dyDescent="0.25">
      <c r="A35" s="20" t="s">
        <v>55</v>
      </c>
      <c r="B35" s="11" t="s">
        <v>42</v>
      </c>
      <c r="C35" s="45">
        <v>636738</v>
      </c>
      <c r="D35" s="45">
        <v>673575600</v>
      </c>
      <c r="E35" s="45">
        <v>1844836</v>
      </c>
      <c r="F35" s="45">
        <v>1424524017</v>
      </c>
      <c r="G35" s="138">
        <f t="shared" si="8"/>
        <v>289.73235459482549</v>
      </c>
      <c r="H35" s="138">
        <f t="shared" si="9"/>
        <v>211.48687942377958</v>
      </c>
      <c r="I35" s="45">
        <v>1533937</v>
      </c>
      <c r="J35" s="45">
        <v>965859294.00000012</v>
      </c>
    </row>
    <row r="36" spans="1:10" ht="15" customHeight="1" thickBot="1" x14ac:dyDescent="0.3">
      <c r="A36" s="21">
        <v>5</v>
      </c>
      <c r="B36" s="22" t="s">
        <v>56</v>
      </c>
      <c r="C36" s="122">
        <f>C31+C32+C33+C34+C35</f>
        <v>728648</v>
      </c>
      <c r="D36" s="122">
        <f t="shared" ref="D36:F36" si="10">D31+D32+D33+D34+D35</f>
        <v>958851500</v>
      </c>
      <c r="E36" s="122">
        <f t="shared" si="10"/>
        <v>1979951</v>
      </c>
      <c r="F36" s="122">
        <f t="shared" si="10"/>
        <v>1664740277</v>
      </c>
      <c r="G36" s="137">
        <f t="shared" si="8"/>
        <v>271.72942216269035</v>
      </c>
      <c r="H36" s="137">
        <f t="shared" si="9"/>
        <v>173.61815432316683</v>
      </c>
      <c r="I36" s="122">
        <f t="shared" ref="I36:J36" si="11">I31+I32+I33+I34+I35</f>
        <v>1882119</v>
      </c>
      <c r="J36" s="122">
        <f t="shared" si="11"/>
        <v>1557364924</v>
      </c>
    </row>
    <row r="37" spans="1:10" s="5" customFormat="1" ht="15" customHeight="1" thickBot="1" x14ac:dyDescent="0.3">
      <c r="A37" s="125"/>
      <c r="B37" s="126" t="s">
        <v>57</v>
      </c>
      <c r="C37" s="127">
        <f>C27+C36</f>
        <v>1301058</v>
      </c>
      <c r="D37" s="127">
        <f t="shared" ref="D37:F37" si="12">D27+D36</f>
        <v>1239437581</v>
      </c>
      <c r="E37" s="127">
        <f t="shared" si="12"/>
        <v>2194420</v>
      </c>
      <c r="F37" s="127">
        <f t="shared" si="12"/>
        <v>1982575286</v>
      </c>
      <c r="G37" s="141">
        <f t="shared" si="8"/>
        <v>168.66427169273007</v>
      </c>
      <c r="H37" s="141">
        <f t="shared" si="9"/>
        <v>159.95765469693305</v>
      </c>
      <c r="I37" s="127">
        <f t="shared" ref="I37:J37" si="13">I27+I36</f>
        <v>2385861</v>
      </c>
      <c r="J37" s="127">
        <f t="shared" si="13"/>
        <v>2020765228</v>
      </c>
    </row>
    <row r="38" spans="1:10" x14ac:dyDescent="0.25">
      <c r="A38" s="25"/>
      <c r="B38" s="26"/>
      <c r="C38" s="26"/>
      <c r="D38" s="26"/>
      <c r="E38" s="26"/>
      <c r="F38" s="24"/>
      <c r="G38" s="24"/>
      <c r="H38" s="24"/>
      <c r="I38" s="24"/>
      <c r="J38" s="24"/>
    </row>
  </sheetData>
  <mergeCells count="12">
    <mergeCell ref="A1:J1"/>
    <mergeCell ref="A2:J2"/>
    <mergeCell ref="A3:J3"/>
    <mergeCell ref="C7:J7"/>
    <mergeCell ref="A4:J4"/>
    <mergeCell ref="A5:A6"/>
    <mergeCell ref="B5:B6"/>
    <mergeCell ref="C30:J30"/>
    <mergeCell ref="C5:D5"/>
    <mergeCell ref="E5:F5"/>
    <mergeCell ref="G5:H5"/>
    <mergeCell ref="I5:J5"/>
  </mergeCells>
  <printOptions horizontalCentered="1"/>
  <pageMargins left="0.5" right="0.5" top="0.5" bottom="0.5" header="0.25" footer="0.25"/>
  <pageSetup paperSize="9" scale="90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37"/>
  <sheetViews>
    <sheetView zoomScaleNormal="100" workbookViewId="0">
      <selection activeCell="A38" sqref="A38:XFD41"/>
    </sheetView>
  </sheetViews>
  <sheetFormatPr defaultRowHeight="15" x14ac:dyDescent="0.25"/>
  <cols>
    <col min="1" max="1" width="6.7109375" style="23" bestFit="1" customWidth="1"/>
    <col min="2" max="2" width="41.140625" style="2" customWidth="1"/>
    <col min="3" max="3" width="12.7109375" style="2" bestFit="1" customWidth="1"/>
    <col min="4" max="4" width="14.42578125" style="2" customWidth="1"/>
    <col min="5" max="5" width="15" style="2" customWidth="1"/>
    <col min="6" max="6" width="13.85546875" style="2" customWidth="1"/>
    <col min="7" max="7" width="12.7109375" style="2" bestFit="1" customWidth="1"/>
    <col min="8" max="8" width="9.7109375" style="2" bestFit="1" customWidth="1"/>
    <col min="9" max="9" width="11.140625" style="2" customWidth="1"/>
    <col min="10" max="10" width="13.140625" style="2" customWidth="1"/>
    <col min="11" max="248" width="9.140625" style="2"/>
    <col min="249" max="249" width="6.7109375" style="2" bestFit="1" customWidth="1"/>
    <col min="250" max="250" width="74.5703125" style="2" customWidth="1"/>
    <col min="251" max="251" width="12.7109375" style="2" bestFit="1" customWidth="1"/>
    <col min="252" max="252" width="11.28515625" style="2" customWidth="1"/>
    <col min="253" max="253" width="15" style="2" customWidth="1"/>
    <col min="254" max="254" width="13.85546875" style="2" customWidth="1"/>
    <col min="255" max="255" width="12.7109375" style="2" bestFit="1" customWidth="1"/>
    <col min="256" max="256" width="9.7109375" style="2" bestFit="1" customWidth="1"/>
    <col min="257" max="257" width="11.140625" style="2" customWidth="1"/>
    <col min="258" max="258" width="13.140625" style="2" customWidth="1"/>
    <col min="259" max="259" width="12.7109375" style="2" bestFit="1" customWidth="1"/>
    <col min="260" max="260" width="11.5703125" style="2" customWidth="1"/>
    <col min="261" max="261" width="14.7109375" style="2" customWidth="1"/>
    <col min="262" max="262" width="13.7109375" style="2" customWidth="1"/>
    <col min="263" max="263" width="12.7109375" style="2" bestFit="1" customWidth="1"/>
    <col min="264" max="264" width="9.7109375" style="2" bestFit="1" customWidth="1"/>
    <col min="265" max="265" width="11.42578125" style="2" customWidth="1"/>
    <col min="266" max="266" width="11.5703125" style="2" bestFit="1" customWidth="1"/>
    <col min="267" max="504" width="9.140625" style="2"/>
    <col min="505" max="505" width="6.7109375" style="2" bestFit="1" customWidth="1"/>
    <col min="506" max="506" width="74.5703125" style="2" customWidth="1"/>
    <col min="507" max="507" width="12.7109375" style="2" bestFit="1" customWidth="1"/>
    <col min="508" max="508" width="11.28515625" style="2" customWidth="1"/>
    <col min="509" max="509" width="15" style="2" customWidth="1"/>
    <col min="510" max="510" width="13.85546875" style="2" customWidth="1"/>
    <col min="511" max="511" width="12.7109375" style="2" bestFit="1" customWidth="1"/>
    <col min="512" max="512" width="9.7109375" style="2" bestFit="1" customWidth="1"/>
    <col min="513" max="513" width="11.140625" style="2" customWidth="1"/>
    <col min="514" max="514" width="13.140625" style="2" customWidth="1"/>
    <col min="515" max="515" width="12.7109375" style="2" bestFit="1" customWidth="1"/>
    <col min="516" max="516" width="11.5703125" style="2" customWidth="1"/>
    <col min="517" max="517" width="14.7109375" style="2" customWidth="1"/>
    <col min="518" max="518" width="13.7109375" style="2" customWidth="1"/>
    <col min="519" max="519" width="12.7109375" style="2" bestFit="1" customWidth="1"/>
    <col min="520" max="520" width="9.7109375" style="2" bestFit="1" customWidth="1"/>
    <col min="521" max="521" width="11.42578125" style="2" customWidth="1"/>
    <col min="522" max="522" width="11.5703125" style="2" bestFit="1" customWidth="1"/>
    <col min="523" max="760" width="9.140625" style="2"/>
    <col min="761" max="761" width="6.7109375" style="2" bestFit="1" customWidth="1"/>
    <col min="762" max="762" width="74.5703125" style="2" customWidth="1"/>
    <col min="763" max="763" width="12.7109375" style="2" bestFit="1" customWidth="1"/>
    <col min="764" max="764" width="11.28515625" style="2" customWidth="1"/>
    <col min="765" max="765" width="15" style="2" customWidth="1"/>
    <col min="766" max="766" width="13.85546875" style="2" customWidth="1"/>
    <col min="767" max="767" width="12.7109375" style="2" bestFit="1" customWidth="1"/>
    <col min="768" max="768" width="9.7109375" style="2" bestFit="1" customWidth="1"/>
    <col min="769" max="769" width="11.140625" style="2" customWidth="1"/>
    <col min="770" max="770" width="13.140625" style="2" customWidth="1"/>
    <col min="771" max="771" width="12.7109375" style="2" bestFit="1" customWidth="1"/>
    <col min="772" max="772" width="11.5703125" style="2" customWidth="1"/>
    <col min="773" max="773" width="14.7109375" style="2" customWidth="1"/>
    <col min="774" max="774" width="13.7109375" style="2" customWidth="1"/>
    <col min="775" max="775" width="12.7109375" style="2" bestFit="1" customWidth="1"/>
    <col min="776" max="776" width="9.7109375" style="2" bestFit="1" customWidth="1"/>
    <col min="777" max="777" width="11.42578125" style="2" customWidth="1"/>
    <col min="778" max="778" width="11.5703125" style="2" bestFit="1" customWidth="1"/>
    <col min="779" max="1016" width="9.140625" style="2"/>
    <col min="1017" max="1017" width="6.7109375" style="2" bestFit="1" customWidth="1"/>
    <col min="1018" max="1018" width="74.5703125" style="2" customWidth="1"/>
    <col min="1019" max="1019" width="12.7109375" style="2" bestFit="1" customWidth="1"/>
    <col min="1020" max="1020" width="11.28515625" style="2" customWidth="1"/>
    <col min="1021" max="1021" width="15" style="2" customWidth="1"/>
    <col min="1022" max="1022" width="13.85546875" style="2" customWidth="1"/>
    <col min="1023" max="1023" width="12.7109375" style="2" bestFit="1" customWidth="1"/>
    <col min="1024" max="1024" width="9.7109375" style="2" bestFit="1" customWidth="1"/>
    <col min="1025" max="1025" width="11.140625" style="2" customWidth="1"/>
    <col min="1026" max="1026" width="13.140625" style="2" customWidth="1"/>
    <col min="1027" max="1027" width="12.7109375" style="2" bestFit="1" customWidth="1"/>
    <col min="1028" max="1028" width="11.5703125" style="2" customWidth="1"/>
    <col min="1029" max="1029" width="14.7109375" style="2" customWidth="1"/>
    <col min="1030" max="1030" width="13.7109375" style="2" customWidth="1"/>
    <col min="1031" max="1031" width="12.7109375" style="2" bestFit="1" customWidth="1"/>
    <col min="1032" max="1032" width="9.7109375" style="2" bestFit="1" customWidth="1"/>
    <col min="1033" max="1033" width="11.42578125" style="2" customWidth="1"/>
    <col min="1034" max="1034" width="11.5703125" style="2" bestFit="1" customWidth="1"/>
    <col min="1035" max="1272" width="9.140625" style="2"/>
    <col min="1273" max="1273" width="6.7109375" style="2" bestFit="1" customWidth="1"/>
    <col min="1274" max="1274" width="74.5703125" style="2" customWidth="1"/>
    <col min="1275" max="1275" width="12.7109375" style="2" bestFit="1" customWidth="1"/>
    <col min="1276" max="1276" width="11.28515625" style="2" customWidth="1"/>
    <col min="1277" max="1277" width="15" style="2" customWidth="1"/>
    <col min="1278" max="1278" width="13.85546875" style="2" customWidth="1"/>
    <col min="1279" max="1279" width="12.7109375" style="2" bestFit="1" customWidth="1"/>
    <col min="1280" max="1280" width="9.7109375" style="2" bestFit="1" customWidth="1"/>
    <col min="1281" max="1281" width="11.140625" style="2" customWidth="1"/>
    <col min="1282" max="1282" width="13.140625" style="2" customWidth="1"/>
    <col min="1283" max="1283" width="12.7109375" style="2" bestFit="1" customWidth="1"/>
    <col min="1284" max="1284" width="11.5703125" style="2" customWidth="1"/>
    <col min="1285" max="1285" width="14.7109375" style="2" customWidth="1"/>
    <col min="1286" max="1286" width="13.7109375" style="2" customWidth="1"/>
    <col min="1287" max="1287" width="12.7109375" style="2" bestFit="1" customWidth="1"/>
    <col min="1288" max="1288" width="9.7109375" style="2" bestFit="1" customWidth="1"/>
    <col min="1289" max="1289" width="11.42578125" style="2" customWidth="1"/>
    <col min="1290" max="1290" width="11.5703125" style="2" bestFit="1" customWidth="1"/>
    <col min="1291" max="1528" width="9.140625" style="2"/>
    <col min="1529" max="1529" width="6.7109375" style="2" bestFit="1" customWidth="1"/>
    <col min="1530" max="1530" width="74.5703125" style="2" customWidth="1"/>
    <col min="1531" max="1531" width="12.7109375" style="2" bestFit="1" customWidth="1"/>
    <col min="1532" max="1532" width="11.28515625" style="2" customWidth="1"/>
    <col min="1533" max="1533" width="15" style="2" customWidth="1"/>
    <col min="1534" max="1534" width="13.85546875" style="2" customWidth="1"/>
    <col min="1535" max="1535" width="12.7109375" style="2" bestFit="1" customWidth="1"/>
    <col min="1536" max="1536" width="9.7109375" style="2" bestFit="1" customWidth="1"/>
    <col min="1537" max="1537" width="11.140625" style="2" customWidth="1"/>
    <col min="1538" max="1538" width="13.140625" style="2" customWidth="1"/>
    <col min="1539" max="1539" width="12.7109375" style="2" bestFit="1" customWidth="1"/>
    <col min="1540" max="1540" width="11.5703125" style="2" customWidth="1"/>
    <col min="1541" max="1541" width="14.7109375" style="2" customWidth="1"/>
    <col min="1542" max="1542" width="13.7109375" style="2" customWidth="1"/>
    <col min="1543" max="1543" width="12.7109375" style="2" bestFit="1" customWidth="1"/>
    <col min="1544" max="1544" width="9.7109375" style="2" bestFit="1" customWidth="1"/>
    <col min="1545" max="1545" width="11.42578125" style="2" customWidth="1"/>
    <col min="1546" max="1546" width="11.5703125" style="2" bestFit="1" customWidth="1"/>
    <col min="1547" max="1784" width="9.140625" style="2"/>
    <col min="1785" max="1785" width="6.7109375" style="2" bestFit="1" customWidth="1"/>
    <col min="1786" max="1786" width="74.5703125" style="2" customWidth="1"/>
    <col min="1787" max="1787" width="12.7109375" style="2" bestFit="1" customWidth="1"/>
    <col min="1788" max="1788" width="11.28515625" style="2" customWidth="1"/>
    <col min="1789" max="1789" width="15" style="2" customWidth="1"/>
    <col min="1790" max="1790" width="13.85546875" style="2" customWidth="1"/>
    <col min="1791" max="1791" width="12.7109375" style="2" bestFit="1" customWidth="1"/>
    <col min="1792" max="1792" width="9.7109375" style="2" bestFit="1" customWidth="1"/>
    <col min="1793" max="1793" width="11.140625" style="2" customWidth="1"/>
    <col min="1794" max="1794" width="13.140625" style="2" customWidth="1"/>
    <col min="1795" max="1795" width="12.7109375" style="2" bestFit="1" customWidth="1"/>
    <col min="1796" max="1796" width="11.5703125" style="2" customWidth="1"/>
    <col min="1797" max="1797" width="14.7109375" style="2" customWidth="1"/>
    <col min="1798" max="1798" width="13.7109375" style="2" customWidth="1"/>
    <col min="1799" max="1799" width="12.7109375" style="2" bestFit="1" customWidth="1"/>
    <col min="1800" max="1800" width="9.7109375" style="2" bestFit="1" customWidth="1"/>
    <col min="1801" max="1801" width="11.42578125" style="2" customWidth="1"/>
    <col min="1802" max="1802" width="11.5703125" style="2" bestFit="1" customWidth="1"/>
    <col min="1803" max="2040" width="9.140625" style="2"/>
    <col min="2041" max="2041" width="6.7109375" style="2" bestFit="1" customWidth="1"/>
    <col min="2042" max="2042" width="74.5703125" style="2" customWidth="1"/>
    <col min="2043" max="2043" width="12.7109375" style="2" bestFit="1" customWidth="1"/>
    <col min="2044" max="2044" width="11.28515625" style="2" customWidth="1"/>
    <col min="2045" max="2045" width="15" style="2" customWidth="1"/>
    <col min="2046" max="2046" width="13.85546875" style="2" customWidth="1"/>
    <col min="2047" max="2047" width="12.7109375" style="2" bestFit="1" customWidth="1"/>
    <col min="2048" max="2048" width="9.7109375" style="2" bestFit="1" customWidth="1"/>
    <col min="2049" max="2049" width="11.140625" style="2" customWidth="1"/>
    <col min="2050" max="2050" width="13.140625" style="2" customWidth="1"/>
    <col min="2051" max="2051" width="12.7109375" style="2" bestFit="1" customWidth="1"/>
    <col min="2052" max="2052" width="11.5703125" style="2" customWidth="1"/>
    <col min="2053" max="2053" width="14.7109375" style="2" customWidth="1"/>
    <col min="2054" max="2054" width="13.7109375" style="2" customWidth="1"/>
    <col min="2055" max="2055" width="12.7109375" style="2" bestFit="1" customWidth="1"/>
    <col min="2056" max="2056" width="9.7109375" style="2" bestFit="1" customWidth="1"/>
    <col min="2057" max="2057" width="11.42578125" style="2" customWidth="1"/>
    <col min="2058" max="2058" width="11.5703125" style="2" bestFit="1" customWidth="1"/>
    <col min="2059" max="2296" width="9.140625" style="2"/>
    <col min="2297" max="2297" width="6.7109375" style="2" bestFit="1" customWidth="1"/>
    <col min="2298" max="2298" width="74.5703125" style="2" customWidth="1"/>
    <col min="2299" max="2299" width="12.7109375" style="2" bestFit="1" customWidth="1"/>
    <col min="2300" max="2300" width="11.28515625" style="2" customWidth="1"/>
    <col min="2301" max="2301" width="15" style="2" customWidth="1"/>
    <col min="2302" max="2302" width="13.85546875" style="2" customWidth="1"/>
    <col min="2303" max="2303" width="12.7109375" style="2" bestFit="1" customWidth="1"/>
    <col min="2304" max="2304" width="9.7109375" style="2" bestFit="1" customWidth="1"/>
    <col min="2305" max="2305" width="11.140625" style="2" customWidth="1"/>
    <col min="2306" max="2306" width="13.140625" style="2" customWidth="1"/>
    <col min="2307" max="2307" width="12.7109375" style="2" bestFit="1" customWidth="1"/>
    <col min="2308" max="2308" width="11.5703125" style="2" customWidth="1"/>
    <col min="2309" max="2309" width="14.7109375" style="2" customWidth="1"/>
    <col min="2310" max="2310" width="13.7109375" style="2" customWidth="1"/>
    <col min="2311" max="2311" width="12.7109375" style="2" bestFit="1" customWidth="1"/>
    <col min="2312" max="2312" width="9.7109375" style="2" bestFit="1" customWidth="1"/>
    <col min="2313" max="2313" width="11.42578125" style="2" customWidth="1"/>
    <col min="2314" max="2314" width="11.5703125" style="2" bestFit="1" customWidth="1"/>
    <col min="2315" max="2552" width="9.140625" style="2"/>
    <col min="2553" max="2553" width="6.7109375" style="2" bestFit="1" customWidth="1"/>
    <col min="2554" max="2554" width="74.5703125" style="2" customWidth="1"/>
    <col min="2555" max="2555" width="12.7109375" style="2" bestFit="1" customWidth="1"/>
    <col min="2556" max="2556" width="11.28515625" style="2" customWidth="1"/>
    <col min="2557" max="2557" width="15" style="2" customWidth="1"/>
    <col min="2558" max="2558" width="13.85546875" style="2" customWidth="1"/>
    <col min="2559" max="2559" width="12.7109375" style="2" bestFit="1" customWidth="1"/>
    <col min="2560" max="2560" width="9.7109375" style="2" bestFit="1" customWidth="1"/>
    <col min="2561" max="2561" width="11.140625" style="2" customWidth="1"/>
    <col min="2562" max="2562" width="13.140625" style="2" customWidth="1"/>
    <col min="2563" max="2563" width="12.7109375" style="2" bestFit="1" customWidth="1"/>
    <col min="2564" max="2564" width="11.5703125" style="2" customWidth="1"/>
    <col min="2565" max="2565" width="14.7109375" style="2" customWidth="1"/>
    <col min="2566" max="2566" width="13.7109375" style="2" customWidth="1"/>
    <col min="2567" max="2567" width="12.7109375" style="2" bestFit="1" customWidth="1"/>
    <col min="2568" max="2568" width="9.7109375" style="2" bestFit="1" customWidth="1"/>
    <col min="2569" max="2569" width="11.42578125" style="2" customWidth="1"/>
    <col min="2570" max="2570" width="11.5703125" style="2" bestFit="1" customWidth="1"/>
    <col min="2571" max="2808" width="9.140625" style="2"/>
    <col min="2809" max="2809" width="6.7109375" style="2" bestFit="1" customWidth="1"/>
    <col min="2810" max="2810" width="74.5703125" style="2" customWidth="1"/>
    <col min="2811" max="2811" width="12.7109375" style="2" bestFit="1" customWidth="1"/>
    <col min="2812" max="2812" width="11.28515625" style="2" customWidth="1"/>
    <col min="2813" max="2813" width="15" style="2" customWidth="1"/>
    <col min="2814" max="2814" width="13.85546875" style="2" customWidth="1"/>
    <col min="2815" max="2815" width="12.7109375" style="2" bestFit="1" customWidth="1"/>
    <col min="2816" max="2816" width="9.7109375" style="2" bestFit="1" customWidth="1"/>
    <col min="2817" max="2817" width="11.140625" style="2" customWidth="1"/>
    <col min="2818" max="2818" width="13.140625" style="2" customWidth="1"/>
    <col min="2819" max="2819" width="12.7109375" style="2" bestFit="1" customWidth="1"/>
    <col min="2820" max="2820" width="11.5703125" style="2" customWidth="1"/>
    <col min="2821" max="2821" width="14.7109375" style="2" customWidth="1"/>
    <col min="2822" max="2822" width="13.7109375" style="2" customWidth="1"/>
    <col min="2823" max="2823" width="12.7109375" style="2" bestFit="1" customWidth="1"/>
    <col min="2824" max="2824" width="9.7109375" style="2" bestFit="1" customWidth="1"/>
    <col min="2825" max="2825" width="11.42578125" style="2" customWidth="1"/>
    <col min="2826" max="2826" width="11.5703125" style="2" bestFit="1" customWidth="1"/>
    <col min="2827" max="3064" width="9.140625" style="2"/>
    <col min="3065" max="3065" width="6.7109375" style="2" bestFit="1" customWidth="1"/>
    <col min="3066" max="3066" width="74.5703125" style="2" customWidth="1"/>
    <col min="3067" max="3067" width="12.7109375" style="2" bestFit="1" customWidth="1"/>
    <col min="3068" max="3068" width="11.28515625" style="2" customWidth="1"/>
    <col min="3069" max="3069" width="15" style="2" customWidth="1"/>
    <col min="3070" max="3070" width="13.85546875" style="2" customWidth="1"/>
    <col min="3071" max="3071" width="12.7109375" style="2" bestFit="1" customWidth="1"/>
    <col min="3072" max="3072" width="9.7109375" style="2" bestFit="1" customWidth="1"/>
    <col min="3073" max="3073" width="11.140625" style="2" customWidth="1"/>
    <col min="3074" max="3074" width="13.140625" style="2" customWidth="1"/>
    <col min="3075" max="3075" width="12.7109375" style="2" bestFit="1" customWidth="1"/>
    <col min="3076" max="3076" width="11.5703125" style="2" customWidth="1"/>
    <col min="3077" max="3077" width="14.7109375" style="2" customWidth="1"/>
    <col min="3078" max="3078" width="13.7109375" style="2" customWidth="1"/>
    <col min="3079" max="3079" width="12.7109375" style="2" bestFit="1" customWidth="1"/>
    <col min="3080" max="3080" width="9.7109375" style="2" bestFit="1" customWidth="1"/>
    <col min="3081" max="3081" width="11.42578125" style="2" customWidth="1"/>
    <col min="3082" max="3082" width="11.5703125" style="2" bestFit="1" customWidth="1"/>
    <col min="3083" max="3320" width="9.140625" style="2"/>
    <col min="3321" max="3321" width="6.7109375" style="2" bestFit="1" customWidth="1"/>
    <col min="3322" max="3322" width="74.5703125" style="2" customWidth="1"/>
    <col min="3323" max="3323" width="12.7109375" style="2" bestFit="1" customWidth="1"/>
    <col min="3324" max="3324" width="11.28515625" style="2" customWidth="1"/>
    <col min="3325" max="3325" width="15" style="2" customWidth="1"/>
    <col min="3326" max="3326" width="13.85546875" style="2" customWidth="1"/>
    <col min="3327" max="3327" width="12.7109375" style="2" bestFit="1" customWidth="1"/>
    <col min="3328" max="3328" width="9.7109375" style="2" bestFit="1" customWidth="1"/>
    <col min="3329" max="3329" width="11.140625" style="2" customWidth="1"/>
    <col min="3330" max="3330" width="13.140625" style="2" customWidth="1"/>
    <col min="3331" max="3331" width="12.7109375" style="2" bestFit="1" customWidth="1"/>
    <col min="3332" max="3332" width="11.5703125" style="2" customWidth="1"/>
    <col min="3333" max="3333" width="14.7109375" style="2" customWidth="1"/>
    <col min="3334" max="3334" width="13.7109375" style="2" customWidth="1"/>
    <col min="3335" max="3335" width="12.7109375" style="2" bestFit="1" customWidth="1"/>
    <col min="3336" max="3336" width="9.7109375" style="2" bestFit="1" customWidth="1"/>
    <col min="3337" max="3337" width="11.42578125" style="2" customWidth="1"/>
    <col min="3338" max="3338" width="11.5703125" style="2" bestFit="1" customWidth="1"/>
    <col min="3339" max="3576" width="9.140625" style="2"/>
    <col min="3577" max="3577" width="6.7109375" style="2" bestFit="1" customWidth="1"/>
    <col min="3578" max="3578" width="74.5703125" style="2" customWidth="1"/>
    <col min="3579" max="3579" width="12.7109375" style="2" bestFit="1" customWidth="1"/>
    <col min="3580" max="3580" width="11.28515625" style="2" customWidth="1"/>
    <col min="3581" max="3581" width="15" style="2" customWidth="1"/>
    <col min="3582" max="3582" width="13.85546875" style="2" customWidth="1"/>
    <col min="3583" max="3583" width="12.7109375" style="2" bestFit="1" customWidth="1"/>
    <col min="3584" max="3584" width="9.7109375" style="2" bestFit="1" customWidth="1"/>
    <col min="3585" max="3585" width="11.140625" style="2" customWidth="1"/>
    <col min="3586" max="3586" width="13.140625" style="2" customWidth="1"/>
    <col min="3587" max="3587" width="12.7109375" style="2" bestFit="1" customWidth="1"/>
    <col min="3588" max="3588" width="11.5703125" style="2" customWidth="1"/>
    <col min="3589" max="3589" width="14.7109375" style="2" customWidth="1"/>
    <col min="3590" max="3590" width="13.7109375" style="2" customWidth="1"/>
    <col min="3591" max="3591" width="12.7109375" style="2" bestFit="1" customWidth="1"/>
    <col min="3592" max="3592" width="9.7109375" style="2" bestFit="1" customWidth="1"/>
    <col min="3593" max="3593" width="11.42578125" style="2" customWidth="1"/>
    <col min="3594" max="3594" width="11.5703125" style="2" bestFit="1" customWidth="1"/>
    <col min="3595" max="3832" width="9.140625" style="2"/>
    <col min="3833" max="3833" width="6.7109375" style="2" bestFit="1" customWidth="1"/>
    <col min="3834" max="3834" width="74.5703125" style="2" customWidth="1"/>
    <col min="3835" max="3835" width="12.7109375" style="2" bestFit="1" customWidth="1"/>
    <col min="3836" max="3836" width="11.28515625" style="2" customWidth="1"/>
    <col min="3837" max="3837" width="15" style="2" customWidth="1"/>
    <col min="3838" max="3838" width="13.85546875" style="2" customWidth="1"/>
    <col min="3839" max="3839" width="12.7109375" style="2" bestFit="1" customWidth="1"/>
    <col min="3840" max="3840" width="9.7109375" style="2" bestFit="1" customWidth="1"/>
    <col min="3841" max="3841" width="11.140625" style="2" customWidth="1"/>
    <col min="3842" max="3842" width="13.140625" style="2" customWidth="1"/>
    <col min="3843" max="3843" width="12.7109375" style="2" bestFit="1" customWidth="1"/>
    <col min="3844" max="3844" width="11.5703125" style="2" customWidth="1"/>
    <col min="3845" max="3845" width="14.7109375" style="2" customWidth="1"/>
    <col min="3846" max="3846" width="13.7109375" style="2" customWidth="1"/>
    <col min="3847" max="3847" width="12.7109375" style="2" bestFit="1" customWidth="1"/>
    <col min="3848" max="3848" width="9.7109375" style="2" bestFit="1" customWidth="1"/>
    <col min="3849" max="3849" width="11.42578125" style="2" customWidth="1"/>
    <col min="3850" max="3850" width="11.5703125" style="2" bestFit="1" customWidth="1"/>
    <col min="3851" max="4088" width="9.140625" style="2"/>
    <col min="4089" max="4089" width="6.7109375" style="2" bestFit="1" customWidth="1"/>
    <col min="4090" max="4090" width="74.5703125" style="2" customWidth="1"/>
    <col min="4091" max="4091" width="12.7109375" style="2" bestFit="1" customWidth="1"/>
    <col min="4092" max="4092" width="11.28515625" style="2" customWidth="1"/>
    <col min="4093" max="4093" width="15" style="2" customWidth="1"/>
    <col min="4094" max="4094" width="13.85546875" style="2" customWidth="1"/>
    <col min="4095" max="4095" width="12.7109375" style="2" bestFit="1" customWidth="1"/>
    <col min="4096" max="4096" width="9.7109375" style="2" bestFit="1" customWidth="1"/>
    <col min="4097" max="4097" width="11.140625" style="2" customWidth="1"/>
    <col min="4098" max="4098" width="13.140625" style="2" customWidth="1"/>
    <col min="4099" max="4099" width="12.7109375" style="2" bestFit="1" customWidth="1"/>
    <col min="4100" max="4100" width="11.5703125" style="2" customWidth="1"/>
    <col min="4101" max="4101" width="14.7109375" style="2" customWidth="1"/>
    <col min="4102" max="4102" width="13.7109375" style="2" customWidth="1"/>
    <col min="4103" max="4103" width="12.7109375" style="2" bestFit="1" customWidth="1"/>
    <col min="4104" max="4104" width="9.7109375" style="2" bestFit="1" customWidth="1"/>
    <col min="4105" max="4105" width="11.42578125" style="2" customWidth="1"/>
    <col min="4106" max="4106" width="11.5703125" style="2" bestFit="1" customWidth="1"/>
    <col min="4107" max="4344" width="9.140625" style="2"/>
    <col min="4345" max="4345" width="6.7109375" style="2" bestFit="1" customWidth="1"/>
    <col min="4346" max="4346" width="74.5703125" style="2" customWidth="1"/>
    <col min="4347" max="4347" width="12.7109375" style="2" bestFit="1" customWidth="1"/>
    <col min="4348" max="4348" width="11.28515625" style="2" customWidth="1"/>
    <col min="4349" max="4349" width="15" style="2" customWidth="1"/>
    <col min="4350" max="4350" width="13.85546875" style="2" customWidth="1"/>
    <col min="4351" max="4351" width="12.7109375" style="2" bestFit="1" customWidth="1"/>
    <col min="4352" max="4352" width="9.7109375" style="2" bestFit="1" customWidth="1"/>
    <col min="4353" max="4353" width="11.140625" style="2" customWidth="1"/>
    <col min="4354" max="4354" width="13.140625" style="2" customWidth="1"/>
    <col min="4355" max="4355" width="12.7109375" style="2" bestFit="1" customWidth="1"/>
    <col min="4356" max="4356" width="11.5703125" style="2" customWidth="1"/>
    <col min="4357" max="4357" width="14.7109375" style="2" customWidth="1"/>
    <col min="4358" max="4358" width="13.7109375" style="2" customWidth="1"/>
    <col min="4359" max="4359" width="12.7109375" style="2" bestFit="1" customWidth="1"/>
    <col min="4360" max="4360" width="9.7109375" style="2" bestFit="1" customWidth="1"/>
    <col min="4361" max="4361" width="11.42578125" style="2" customWidth="1"/>
    <col min="4362" max="4362" width="11.5703125" style="2" bestFit="1" customWidth="1"/>
    <col min="4363" max="4600" width="9.140625" style="2"/>
    <col min="4601" max="4601" width="6.7109375" style="2" bestFit="1" customWidth="1"/>
    <col min="4602" max="4602" width="74.5703125" style="2" customWidth="1"/>
    <col min="4603" max="4603" width="12.7109375" style="2" bestFit="1" customWidth="1"/>
    <col min="4604" max="4604" width="11.28515625" style="2" customWidth="1"/>
    <col min="4605" max="4605" width="15" style="2" customWidth="1"/>
    <col min="4606" max="4606" width="13.85546875" style="2" customWidth="1"/>
    <col min="4607" max="4607" width="12.7109375" style="2" bestFit="1" customWidth="1"/>
    <col min="4608" max="4608" width="9.7109375" style="2" bestFit="1" customWidth="1"/>
    <col min="4609" max="4609" width="11.140625" style="2" customWidth="1"/>
    <col min="4610" max="4610" width="13.140625" style="2" customWidth="1"/>
    <col min="4611" max="4611" width="12.7109375" style="2" bestFit="1" customWidth="1"/>
    <col min="4612" max="4612" width="11.5703125" style="2" customWidth="1"/>
    <col min="4613" max="4613" width="14.7109375" style="2" customWidth="1"/>
    <col min="4614" max="4614" width="13.7109375" style="2" customWidth="1"/>
    <col min="4615" max="4615" width="12.7109375" style="2" bestFit="1" customWidth="1"/>
    <col min="4616" max="4616" width="9.7109375" style="2" bestFit="1" customWidth="1"/>
    <col min="4617" max="4617" width="11.42578125" style="2" customWidth="1"/>
    <col min="4618" max="4618" width="11.5703125" style="2" bestFit="1" customWidth="1"/>
    <col min="4619" max="4856" width="9.140625" style="2"/>
    <col min="4857" max="4857" width="6.7109375" style="2" bestFit="1" customWidth="1"/>
    <col min="4858" max="4858" width="74.5703125" style="2" customWidth="1"/>
    <col min="4859" max="4859" width="12.7109375" style="2" bestFit="1" customWidth="1"/>
    <col min="4860" max="4860" width="11.28515625" style="2" customWidth="1"/>
    <col min="4861" max="4861" width="15" style="2" customWidth="1"/>
    <col min="4862" max="4862" width="13.85546875" style="2" customWidth="1"/>
    <col min="4863" max="4863" width="12.7109375" style="2" bestFit="1" customWidth="1"/>
    <col min="4864" max="4864" width="9.7109375" style="2" bestFit="1" customWidth="1"/>
    <col min="4865" max="4865" width="11.140625" style="2" customWidth="1"/>
    <col min="4866" max="4866" width="13.140625" style="2" customWidth="1"/>
    <col min="4867" max="4867" width="12.7109375" style="2" bestFit="1" customWidth="1"/>
    <col min="4868" max="4868" width="11.5703125" style="2" customWidth="1"/>
    <col min="4869" max="4869" width="14.7109375" style="2" customWidth="1"/>
    <col min="4870" max="4870" width="13.7109375" style="2" customWidth="1"/>
    <col min="4871" max="4871" width="12.7109375" style="2" bestFit="1" customWidth="1"/>
    <col min="4872" max="4872" width="9.7109375" style="2" bestFit="1" customWidth="1"/>
    <col min="4873" max="4873" width="11.42578125" style="2" customWidth="1"/>
    <col min="4874" max="4874" width="11.5703125" style="2" bestFit="1" customWidth="1"/>
    <col min="4875" max="5112" width="9.140625" style="2"/>
    <col min="5113" max="5113" width="6.7109375" style="2" bestFit="1" customWidth="1"/>
    <col min="5114" max="5114" width="74.5703125" style="2" customWidth="1"/>
    <col min="5115" max="5115" width="12.7109375" style="2" bestFit="1" customWidth="1"/>
    <col min="5116" max="5116" width="11.28515625" style="2" customWidth="1"/>
    <col min="5117" max="5117" width="15" style="2" customWidth="1"/>
    <col min="5118" max="5118" width="13.85546875" style="2" customWidth="1"/>
    <col min="5119" max="5119" width="12.7109375" style="2" bestFit="1" customWidth="1"/>
    <col min="5120" max="5120" width="9.7109375" style="2" bestFit="1" customWidth="1"/>
    <col min="5121" max="5121" width="11.140625" style="2" customWidth="1"/>
    <col min="5122" max="5122" width="13.140625" style="2" customWidth="1"/>
    <col min="5123" max="5123" width="12.7109375" style="2" bestFit="1" customWidth="1"/>
    <col min="5124" max="5124" width="11.5703125" style="2" customWidth="1"/>
    <col min="5125" max="5125" width="14.7109375" style="2" customWidth="1"/>
    <col min="5126" max="5126" width="13.7109375" style="2" customWidth="1"/>
    <col min="5127" max="5127" width="12.7109375" style="2" bestFit="1" customWidth="1"/>
    <col min="5128" max="5128" width="9.7109375" style="2" bestFit="1" customWidth="1"/>
    <col min="5129" max="5129" width="11.42578125" style="2" customWidth="1"/>
    <col min="5130" max="5130" width="11.5703125" style="2" bestFit="1" customWidth="1"/>
    <col min="5131" max="5368" width="9.140625" style="2"/>
    <col min="5369" max="5369" width="6.7109375" style="2" bestFit="1" customWidth="1"/>
    <col min="5370" max="5370" width="74.5703125" style="2" customWidth="1"/>
    <col min="5371" max="5371" width="12.7109375" style="2" bestFit="1" customWidth="1"/>
    <col min="5372" max="5372" width="11.28515625" style="2" customWidth="1"/>
    <col min="5373" max="5373" width="15" style="2" customWidth="1"/>
    <col min="5374" max="5374" width="13.85546875" style="2" customWidth="1"/>
    <col min="5375" max="5375" width="12.7109375" style="2" bestFit="1" customWidth="1"/>
    <col min="5376" max="5376" width="9.7109375" style="2" bestFit="1" customWidth="1"/>
    <col min="5377" max="5377" width="11.140625" style="2" customWidth="1"/>
    <col min="5378" max="5378" width="13.140625" style="2" customWidth="1"/>
    <col min="5379" max="5379" width="12.7109375" style="2" bestFit="1" customWidth="1"/>
    <col min="5380" max="5380" width="11.5703125" style="2" customWidth="1"/>
    <col min="5381" max="5381" width="14.7109375" style="2" customWidth="1"/>
    <col min="5382" max="5382" width="13.7109375" style="2" customWidth="1"/>
    <col min="5383" max="5383" width="12.7109375" style="2" bestFit="1" customWidth="1"/>
    <col min="5384" max="5384" width="9.7109375" style="2" bestFit="1" customWidth="1"/>
    <col min="5385" max="5385" width="11.42578125" style="2" customWidth="1"/>
    <col min="5386" max="5386" width="11.5703125" style="2" bestFit="1" customWidth="1"/>
    <col min="5387" max="5624" width="9.140625" style="2"/>
    <col min="5625" max="5625" width="6.7109375" style="2" bestFit="1" customWidth="1"/>
    <col min="5626" max="5626" width="74.5703125" style="2" customWidth="1"/>
    <col min="5627" max="5627" width="12.7109375" style="2" bestFit="1" customWidth="1"/>
    <col min="5628" max="5628" width="11.28515625" style="2" customWidth="1"/>
    <col min="5629" max="5629" width="15" style="2" customWidth="1"/>
    <col min="5630" max="5630" width="13.85546875" style="2" customWidth="1"/>
    <col min="5631" max="5631" width="12.7109375" style="2" bestFit="1" customWidth="1"/>
    <col min="5632" max="5632" width="9.7109375" style="2" bestFit="1" customWidth="1"/>
    <col min="5633" max="5633" width="11.140625" style="2" customWidth="1"/>
    <col min="5634" max="5634" width="13.140625" style="2" customWidth="1"/>
    <col min="5635" max="5635" width="12.7109375" style="2" bestFit="1" customWidth="1"/>
    <col min="5636" max="5636" width="11.5703125" style="2" customWidth="1"/>
    <col min="5637" max="5637" width="14.7109375" style="2" customWidth="1"/>
    <col min="5638" max="5638" width="13.7109375" style="2" customWidth="1"/>
    <col min="5639" max="5639" width="12.7109375" style="2" bestFit="1" customWidth="1"/>
    <col min="5640" max="5640" width="9.7109375" style="2" bestFit="1" customWidth="1"/>
    <col min="5641" max="5641" width="11.42578125" style="2" customWidth="1"/>
    <col min="5642" max="5642" width="11.5703125" style="2" bestFit="1" customWidth="1"/>
    <col min="5643" max="5880" width="9.140625" style="2"/>
    <col min="5881" max="5881" width="6.7109375" style="2" bestFit="1" customWidth="1"/>
    <col min="5882" max="5882" width="74.5703125" style="2" customWidth="1"/>
    <col min="5883" max="5883" width="12.7109375" style="2" bestFit="1" customWidth="1"/>
    <col min="5884" max="5884" width="11.28515625" style="2" customWidth="1"/>
    <col min="5885" max="5885" width="15" style="2" customWidth="1"/>
    <col min="5886" max="5886" width="13.85546875" style="2" customWidth="1"/>
    <col min="5887" max="5887" width="12.7109375" style="2" bestFit="1" customWidth="1"/>
    <col min="5888" max="5888" width="9.7109375" style="2" bestFit="1" customWidth="1"/>
    <col min="5889" max="5889" width="11.140625" style="2" customWidth="1"/>
    <col min="5890" max="5890" width="13.140625" style="2" customWidth="1"/>
    <col min="5891" max="5891" width="12.7109375" style="2" bestFit="1" customWidth="1"/>
    <col min="5892" max="5892" width="11.5703125" style="2" customWidth="1"/>
    <col min="5893" max="5893" width="14.7109375" style="2" customWidth="1"/>
    <col min="5894" max="5894" width="13.7109375" style="2" customWidth="1"/>
    <col min="5895" max="5895" width="12.7109375" style="2" bestFit="1" customWidth="1"/>
    <col min="5896" max="5896" width="9.7109375" style="2" bestFit="1" customWidth="1"/>
    <col min="5897" max="5897" width="11.42578125" style="2" customWidth="1"/>
    <col min="5898" max="5898" width="11.5703125" style="2" bestFit="1" customWidth="1"/>
    <col min="5899" max="6136" width="9.140625" style="2"/>
    <col min="6137" max="6137" width="6.7109375" style="2" bestFit="1" customWidth="1"/>
    <col min="6138" max="6138" width="74.5703125" style="2" customWidth="1"/>
    <col min="6139" max="6139" width="12.7109375" style="2" bestFit="1" customWidth="1"/>
    <col min="6140" max="6140" width="11.28515625" style="2" customWidth="1"/>
    <col min="6141" max="6141" width="15" style="2" customWidth="1"/>
    <col min="6142" max="6142" width="13.85546875" style="2" customWidth="1"/>
    <col min="6143" max="6143" width="12.7109375" style="2" bestFit="1" customWidth="1"/>
    <col min="6144" max="6144" width="9.7109375" style="2" bestFit="1" customWidth="1"/>
    <col min="6145" max="6145" width="11.140625" style="2" customWidth="1"/>
    <col min="6146" max="6146" width="13.140625" style="2" customWidth="1"/>
    <col min="6147" max="6147" width="12.7109375" style="2" bestFit="1" customWidth="1"/>
    <col min="6148" max="6148" width="11.5703125" style="2" customWidth="1"/>
    <col min="6149" max="6149" width="14.7109375" style="2" customWidth="1"/>
    <col min="6150" max="6150" width="13.7109375" style="2" customWidth="1"/>
    <col min="6151" max="6151" width="12.7109375" style="2" bestFit="1" customWidth="1"/>
    <col min="6152" max="6152" width="9.7109375" style="2" bestFit="1" customWidth="1"/>
    <col min="6153" max="6153" width="11.42578125" style="2" customWidth="1"/>
    <col min="6154" max="6154" width="11.5703125" style="2" bestFit="1" customWidth="1"/>
    <col min="6155" max="6392" width="9.140625" style="2"/>
    <col min="6393" max="6393" width="6.7109375" style="2" bestFit="1" customWidth="1"/>
    <col min="6394" max="6394" width="74.5703125" style="2" customWidth="1"/>
    <col min="6395" max="6395" width="12.7109375" style="2" bestFit="1" customWidth="1"/>
    <col min="6396" max="6396" width="11.28515625" style="2" customWidth="1"/>
    <col min="6397" max="6397" width="15" style="2" customWidth="1"/>
    <col min="6398" max="6398" width="13.85546875" style="2" customWidth="1"/>
    <col min="6399" max="6399" width="12.7109375" style="2" bestFit="1" customWidth="1"/>
    <col min="6400" max="6400" width="9.7109375" style="2" bestFit="1" customWidth="1"/>
    <col min="6401" max="6401" width="11.140625" style="2" customWidth="1"/>
    <col min="6402" max="6402" width="13.140625" style="2" customWidth="1"/>
    <col min="6403" max="6403" width="12.7109375" style="2" bestFit="1" customWidth="1"/>
    <col min="6404" max="6404" width="11.5703125" style="2" customWidth="1"/>
    <col min="6405" max="6405" width="14.7109375" style="2" customWidth="1"/>
    <col min="6406" max="6406" width="13.7109375" style="2" customWidth="1"/>
    <col min="6407" max="6407" width="12.7109375" style="2" bestFit="1" customWidth="1"/>
    <col min="6408" max="6408" width="9.7109375" style="2" bestFit="1" customWidth="1"/>
    <col min="6409" max="6409" width="11.42578125" style="2" customWidth="1"/>
    <col min="6410" max="6410" width="11.5703125" style="2" bestFit="1" customWidth="1"/>
    <col min="6411" max="6648" width="9.140625" style="2"/>
    <col min="6649" max="6649" width="6.7109375" style="2" bestFit="1" customWidth="1"/>
    <col min="6650" max="6650" width="74.5703125" style="2" customWidth="1"/>
    <col min="6651" max="6651" width="12.7109375" style="2" bestFit="1" customWidth="1"/>
    <col min="6652" max="6652" width="11.28515625" style="2" customWidth="1"/>
    <col min="6653" max="6653" width="15" style="2" customWidth="1"/>
    <col min="6654" max="6654" width="13.85546875" style="2" customWidth="1"/>
    <col min="6655" max="6655" width="12.7109375" style="2" bestFit="1" customWidth="1"/>
    <col min="6656" max="6656" width="9.7109375" style="2" bestFit="1" customWidth="1"/>
    <col min="6657" max="6657" width="11.140625" style="2" customWidth="1"/>
    <col min="6658" max="6658" width="13.140625" style="2" customWidth="1"/>
    <col min="6659" max="6659" width="12.7109375" style="2" bestFit="1" customWidth="1"/>
    <col min="6660" max="6660" width="11.5703125" style="2" customWidth="1"/>
    <col min="6661" max="6661" width="14.7109375" style="2" customWidth="1"/>
    <col min="6662" max="6662" width="13.7109375" style="2" customWidth="1"/>
    <col min="6663" max="6663" width="12.7109375" style="2" bestFit="1" customWidth="1"/>
    <col min="6664" max="6664" width="9.7109375" style="2" bestFit="1" customWidth="1"/>
    <col min="6665" max="6665" width="11.42578125" style="2" customWidth="1"/>
    <col min="6666" max="6666" width="11.5703125" style="2" bestFit="1" customWidth="1"/>
    <col min="6667" max="6904" width="9.140625" style="2"/>
    <col min="6905" max="6905" width="6.7109375" style="2" bestFit="1" customWidth="1"/>
    <col min="6906" max="6906" width="74.5703125" style="2" customWidth="1"/>
    <col min="6907" max="6907" width="12.7109375" style="2" bestFit="1" customWidth="1"/>
    <col min="6908" max="6908" width="11.28515625" style="2" customWidth="1"/>
    <col min="6909" max="6909" width="15" style="2" customWidth="1"/>
    <col min="6910" max="6910" width="13.85546875" style="2" customWidth="1"/>
    <col min="6911" max="6911" width="12.7109375" style="2" bestFit="1" customWidth="1"/>
    <col min="6912" max="6912" width="9.7109375" style="2" bestFit="1" customWidth="1"/>
    <col min="6913" max="6913" width="11.140625" style="2" customWidth="1"/>
    <col min="6914" max="6914" width="13.140625" style="2" customWidth="1"/>
    <col min="6915" max="6915" width="12.7109375" style="2" bestFit="1" customWidth="1"/>
    <col min="6916" max="6916" width="11.5703125" style="2" customWidth="1"/>
    <col min="6917" max="6917" width="14.7109375" style="2" customWidth="1"/>
    <col min="6918" max="6918" width="13.7109375" style="2" customWidth="1"/>
    <col min="6919" max="6919" width="12.7109375" style="2" bestFit="1" customWidth="1"/>
    <col min="6920" max="6920" width="9.7109375" style="2" bestFit="1" customWidth="1"/>
    <col min="6921" max="6921" width="11.42578125" style="2" customWidth="1"/>
    <col min="6922" max="6922" width="11.5703125" style="2" bestFit="1" customWidth="1"/>
    <col min="6923" max="7160" width="9.140625" style="2"/>
    <col min="7161" max="7161" width="6.7109375" style="2" bestFit="1" customWidth="1"/>
    <col min="7162" max="7162" width="74.5703125" style="2" customWidth="1"/>
    <col min="7163" max="7163" width="12.7109375" style="2" bestFit="1" customWidth="1"/>
    <col min="7164" max="7164" width="11.28515625" style="2" customWidth="1"/>
    <col min="7165" max="7165" width="15" style="2" customWidth="1"/>
    <col min="7166" max="7166" width="13.85546875" style="2" customWidth="1"/>
    <col min="7167" max="7167" width="12.7109375" style="2" bestFit="1" customWidth="1"/>
    <col min="7168" max="7168" width="9.7109375" style="2" bestFit="1" customWidth="1"/>
    <col min="7169" max="7169" width="11.140625" style="2" customWidth="1"/>
    <col min="7170" max="7170" width="13.140625" style="2" customWidth="1"/>
    <col min="7171" max="7171" width="12.7109375" style="2" bestFit="1" customWidth="1"/>
    <col min="7172" max="7172" width="11.5703125" style="2" customWidth="1"/>
    <col min="7173" max="7173" width="14.7109375" style="2" customWidth="1"/>
    <col min="7174" max="7174" width="13.7109375" style="2" customWidth="1"/>
    <col min="7175" max="7175" width="12.7109375" style="2" bestFit="1" customWidth="1"/>
    <col min="7176" max="7176" width="9.7109375" style="2" bestFit="1" customWidth="1"/>
    <col min="7177" max="7177" width="11.42578125" style="2" customWidth="1"/>
    <col min="7178" max="7178" width="11.5703125" style="2" bestFit="1" customWidth="1"/>
    <col min="7179" max="7416" width="9.140625" style="2"/>
    <col min="7417" max="7417" width="6.7109375" style="2" bestFit="1" customWidth="1"/>
    <col min="7418" max="7418" width="74.5703125" style="2" customWidth="1"/>
    <col min="7419" max="7419" width="12.7109375" style="2" bestFit="1" customWidth="1"/>
    <col min="7420" max="7420" width="11.28515625" style="2" customWidth="1"/>
    <col min="7421" max="7421" width="15" style="2" customWidth="1"/>
    <col min="7422" max="7422" width="13.85546875" style="2" customWidth="1"/>
    <col min="7423" max="7423" width="12.7109375" style="2" bestFit="1" customWidth="1"/>
    <col min="7424" max="7424" width="9.7109375" style="2" bestFit="1" customWidth="1"/>
    <col min="7425" max="7425" width="11.140625" style="2" customWidth="1"/>
    <col min="7426" max="7426" width="13.140625" style="2" customWidth="1"/>
    <col min="7427" max="7427" width="12.7109375" style="2" bestFit="1" customWidth="1"/>
    <col min="7428" max="7428" width="11.5703125" style="2" customWidth="1"/>
    <col min="7429" max="7429" width="14.7109375" style="2" customWidth="1"/>
    <col min="7430" max="7430" width="13.7109375" style="2" customWidth="1"/>
    <col min="7431" max="7431" width="12.7109375" style="2" bestFit="1" customWidth="1"/>
    <col min="7432" max="7432" width="9.7109375" style="2" bestFit="1" customWidth="1"/>
    <col min="7433" max="7433" width="11.42578125" style="2" customWidth="1"/>
    <col min="7434" max="7434" width="11.5703125" style="2" bestFit="1" customWidth="1"/>
    <col min="7435" max="7672" width="9.140625" style="2"/>
    <col min="7673" max="7673" width="6.7109375" style="2" bestFit="1" customWidth="1"/>
    <col min="7674" max="7674" width="74.5703125" style="2" customWidth="1"/>
    <col min="7675" max="7675" width="12.7109375" style="2" bestFit="1" customWidth="1"/>
    <col min="7676" max="7676" width="11.28515625" style="2" customWidth="1"/>
    <col min="7677" max="7677" width="15" style="2" customWidth="1"/>
    <col min="7678" max="7678" width="13.85546875" style="2" customWidth="1"/>
    <col min="7679" max="7679" width="12.7109375" style="2" bestFit="1" customWidth="1"/>
    <col min="7680" max="7680" width="9.7109375" style="2" bestFit="1" customWidth="1"/>
    <col min="7681" max="7681" width="11.140625" style="2" customWidth="1"/>
    <col min="7682" max="7682" width="13.140625" style="2" customWidth="1"/>
    <col min="7683" max="7683" width="12.7109375" style="2" bestFit="1" customWidth="1"/>
    <col min="7684" max="7684" width="11.5703125" style="2" customWidth="1"/>
    <col min="7685" max="7685" width="14.7109375" style="2" customWidth="1"/>
    <col min="7686" max="7686" width="13.7109375" style="2" customWidth="1"/>
    <col min="7687" max="7687" width="12.7109375" style="2" bestFit="1" customWidth="1"/>
    <col min="7688" max="7688" width="9.7109375" style="2" bestFit="1" customWidth="1"/>
    <col min="7689" max="7689" width="11.42578125" style="2" customWidth="1"/>
    <col min="7690" max="7690" width="11.5703125" style="2" bestFit="1" customWidth="1"/>
    <col min="7691" max="7928" width="9.140625" style="2"/>
    <col min="7929" max="7929" width="6.7109375" style="2" bestFit="1" customWidth="1"/>
    <col min="7930" max="7930" width="74.5703125" style="2" customWidth="1"/>
    <col min="7931" max="7931" width="12.7109375" style="2" bestFit="1" customWidth="1"/>
    <col min="7932" max="7932" width="11.28515625" style="2" customWidth="1"/>
    <col min="7933" max="7933" width="15" style="2" customWidth="1"/>
    <col min="7934" max="7934" width="13.85546875" style="2" customWidth="1"/>
    <col min="7935" max="7935" width="12.7109375" style="2" bestFit="1" customWidth="1"/>
    <col min="7936" max="7936" width="9.7109375" style="2" bestFit="1" customWidth="1"/>
    <col min="7937" max="7937" width="11.140625" style="2" customWidth="1"/>
    <col min="7938" max="7938" width="13.140625" style="2" customWidth="1"/>
    <col min="7939" max="7939" width="12.7109375" style="2" bestFit="1" customWidth="1"/>
    <col min="7940" max="7940" width="11.5703125" style="2" customWidth="1"/>
    <col min="7941" max="7941" width="14.7109375" style="2" customWidth="1"/>
    <col min="7942" max="7942" width="13.7109375" style="2" customWidth="1"/>
    <col min="7943" max="7943" width="12.7109375" style="2" bestFit="1" customWidth="1"/>
    <col min="7944" max="7944" width="9.7109375" style="2" bestFit="1" customWidth="1"/>
    <col min="7945" max="7945" width="11.42578125" style="2" customWidth="1"/>
    <col min="7946" max="7946" width="11.5703125" style="2" bestFit="1" customWidth="1"/>
    <col min="7947" max="8184" width="9.140625" style="2"/>
    <col min="8185" max="8185" width="6.7109375" style="2" bestFit="1" customWidth="1"/>
    <col min="8186" max="8186" width="74.5703125" style="2" customWidth="1"/>
    <col min="8187" max="8187" width="12.7109375" style="2" bestFit="1" customWidth="1"/>
    <col min="8188" max="8188" width="11.28515625" style="2" customWidth="1"/>
    <col min="8189" max="8189" width="15" style="2" customWidth="1"/>
    <col min="8190" max="8190" width="13.85546875" style="2" customWidth="1"/>
    <col min="8191" max="8191" width="12.7109375" style="2" bestFit="1" customWidth="1"/>
    <col min="8192" max="8192" width="9.7109375" style="2" bestFit="1" customWidth="1"/>
    <col min="8193" max="8193" width="11.140625" style="2" customWidth="1"/>
    <col min="8194" max="8194" width="13.140625" style="2" customWidth="1"/>
    <col min="8195" max="8195" width="12.7109375" style="2" bestFit="1" customWidth="1"/>
    <col min="8196" max="8196" width="11.5703125" style="2" customWidth="1"/>
    <col min="8197" max="8197" width="14.7109375" style="2" customWidth="1"/>
    <col min="8198" max="8198" width="13.7109375" style="2" customWidth="1"/>
    <col min="8199" max="8199" width="12.7109375" style="2" bestFit="1" customWidth="1"/>
    <col min="8200" max="8200" width="9.7109375" style="2" bestFit="1" customWidth="1"/>
    <col min="8201" max="8201" width="11.42578125" style="2" customWidth="1"/>
    <col min="8202" max="8202" width="11.5703125" style="2" bestFit="1" customWidth="1"/>
    <col min="8203" max="8440" width="9.140625" style="2"/>
    <col min="8441" max="8441" width="6.7109375" style="2" bestFit="1" customWidth="1"/>
    <col min="8442" max="8442" width="74.5703125" style="2" customWidth="1"/>
    <col min="8443" max="8443" width="12.7109375" style="2" bestFit="1" customWidth="1"/>
    <col min="8444" max="8444" width="11.28515625" style="2" customWidth="1"/>
    <col min="8445" max="8445" width="15" style="2" customWidth="1"/>
    <col min="8446" max="8446" width="13.85546875" style="2" customWidth="1"/>
    <col min="8447" max="8447" width="12.7109375" style="2" bestFit="1" customWidth="1"/>
    <col min="8448" max="8448" width="9.7109375" style="2" bestFit="1" customWidth="1"/>
    <col min="8449" max="8449" width="11.140625" style="2" customWidth="1"/>
    <col min="8450" max="8450" width="13.140625" style="2" customWidth="1"/>
    <col min="8451" max="8451" width="12.7109375" style="2" bestFit="1" customWidth="1"/>
    <col min="8452" max="8452" width="11.5703125" style="2" customWidth="1"/>
    <col min="8453" max="8453" width="14.7109375" style="2" customWidth="1"/>
    <col min="8454" max="8454" width="13.7109375" style="2" customWidth="1"/>
    <col min="8455" max="8455" width="12.7109375" style="2" bestFit="1" customWidth="1"/>
    <col min="8456" max="8456" width="9.7109375" style="2" bestFit="1" customWidth="1"/>
    <col min="8457" max="8457" width="11.42578125" style="2" customWidth="1"/>
    <col min="8458" max="8458" width="11.5703125" style="2" bestFit="1" customWidth="1"/>
    <col min="8459" max="8696" width="9.140625" style="2"/>
    <col min="8697" max="8697" width="6.7109375" style="2" bestFit="1" customWidth="1"/>
    <col min="8698" max="8698" width="74.5703125" style="2" customWidth="1"/>
    <col min="8699" max="8699" width="12.7109375" style="2" bestFit="1" customWidth="1"/>
    <col min="8700" max="8700" width="11.28515625" style="2" customWidth="1"/>
    <col min="8701" max="8701" width="15" style="2" customWidth="1"/>
    <col min="8702" max="8702" width="13.85546875" style="2" customWidth="1"/>
    <col min="8703" max="8703" width="12.7109375" style="2" bestFit="1" customWidth="1"/>
    <col min="8704" max="8704" width="9.7109375" style="2" bestFit="1" customWidth="1"/>
    <col min="8705" max="8705" width="11.140625" style="2" customWidth="1"/>
    <col min="8706" max="8706" width="13.140625" style="2" customWidth="1"/>
    <col min="8707" max="8707" width="12.7109375" style="2" bestFit="1" customWidth="1"/>
    <col min="8708" max="8708" width="11.5703125" style="2" customWidth="1"/>
    <col min="8709" max="8709" width="14.7109375" style="2" customWidth="1"/>
    <col min="8710" max="8710" width="13.7109375" style="2" customWidth="1"/>
    <col min="8711" max="8711" width="12.7109375" style="2" bestFit="1" customWidth="1"/>
    <col min="8712" max="8712" width="9.7109375" style="2" bestFit="1" customWidth="1"/>
    <col min="8713" max="8713" width="11.42578125" style="2" customWidth="1"/>
    <col min="8714" max="8714" width="11.5703125" style="2" bestFit="1" customWidth="1"/>
    <col min="8715" max="8952" width="9.140625" style="2"/>
    <col min="8953" max="8953" width="6.7109375" style="2" bestFit="1" customWidth="1"/>
    <col min="8954" max="8954" width="74.5703125" style="2" customWidth="1"/>
    <col min="8955" max="8955" width="12.7109375" style="2" bestFit="1" customWidth="1"/>
    <col min="8956" max="8956" width="11.28515625" style="2" customWidth="1"/>
    <col min="8957" max="8957" width="15" style="2" customWidth="1"/>
    <col min="8958" max="8958" width="13.85546875" style="2" customWidth="1"/>
    <col min="8959" max="8959" width="12.7109375" style="2" bestFit="1" customWidth="1"/>
    <col min="8960" max="8960" width="9.7109375" style="2" bestFit="1" customWidth="1"/>
    <col min="8961" max="8961" width="11.140625" style="2" customWidth="1"/>
    <col min="8962" max="8962" width="13.140625" style="2" customWidth="1"/>
    <col min="8963" max="8963" width="12.7109375" style="2" bestFit="1" customWidth="1"/>
    <col min="8964" max="8964" width="11.5703125" style="2" customWidth="1"/>
    <col min="8965" max="8965" width="14.7109375" style="2" customWidth="1"/>
    <col min="8966" max="8966" width="13.7109375" style="2" customWidth="1"/>
    <col min="8967" max="8967" width="12.7109375" style="2" bestFit="1" customWidth="1"/>
    <col min="8968" max="8968" width="9.7109375" style="2" bestFit="1" customWidth="1"/>
    <col min="8969" max="8969" width="11.42578125" style="2" customWidth="1"/>
    <col min="8970" max="8970" width="11.5703125" style="2" bestFit="1" customWidth="1"/>
    <col min="8971" max="9208" width="9.140625" style="2"/>
    <col min="9209" max="9209" width="6.7109375" style="2" bestFit="1" customWidth="1"/>
    <col min="9210" max="9210" width="74.5703125" style="2" customWidth="1"/>
    <col min="9211" max="9211" width="12.7109375" style="2" bestFit="1" customWidth="1"/>
    <col min="9212" max="9212" width="11.28515625" style="2" customWidth="1"/>
    <col min="9213" max="9213" width="15" style="2" customWidth="1"/>
    <col min="9214" max="9214" width="13.85546875" style="2" customWidth="1"/>
    <col min="9215" max="9215" width="12.7109375" style="2" bestFit="1" customWidth="1"/>
    <col min="9216" max="9216" width="9.7109375" style="2" bestFit="1" customWidth="1"/>
    <col min="9217" max="9217" width="11.140625" style="2" customWidth="1"/>
    <col min="9218" max="9218" width="13.140625" style="2" customWidth="1"/>
    <col min="9219" max="9219" width="12.7109375" style="2" bestFit="1" customWidth="1"/>
    <col min="9220" max="9220" width="11.5703125" style="2" customWidth="1"/>
    <col min="9221" max="9221" width="14.7109375" style="2" customWidth="1"/>
    <col min="9222" max="9222" width="13.7109375" style="2" customWidth="1"/>
    <col min="9223" max="9223" width="12.7109375" style="2" bestFit="1" customWidth="1"/>
    <col min="9224" max="9224" width="9.7109375" style="2" bestFit="1" customWidth="1"/>
    <col min="9225" max="9225" width="11.42578125" style="2" customWidth="1"/>
    <col min="9226" max="9226" width="11.5703125" style="2" bestFit="1" customWidth="1"/>
    <col min="9227" max="9464" width="9.140625" style="2"/>
    <col min="9465" max="9465" width="6.7109375" style="2" bestFit="1" customWidth="1"/>
    <col min="9466" max="9466" width="74.5703125" style="2" customWidth="1"/>
    <col min="9467" max="9467" width="12.7109375" style="2" bestFit="1" customWidth="1"/>
    <col min="9468" max="9468" width="11.28515625" style="2" customWidth="1"/>
    <col min="9469" max="9469" width="15" style="2" customWidth="1"/>
    <col min="9470" max="9470" width="13.85546875" style="2" customWidth="1"/>
    <col min="9471" max="9471" width="12.7109375" style="2" bestFit="1" customWidth="1"/>
    <col min="9472" max="9472" width="9.7109375" style="2" bestFit="1" customWidth="1"/>
    <col min="9473" max="9473" width="11.140625" style="2" customWidth="1"/>
    <col min="9474" max="9474" width="13.140625" style="2" customWidth="1"/>
    <col min="9475" max="9475" width="12.7109375" style="2" bestFit="1" customWidth="1"/>
    <col min="9476" max="9476" width="11.5703125" style="2" customWidth="1"/>
    <col min="9477" max="9477" width="14.7109375" style="2" customWidth="1"/>
    <col min="9478" max="9478" width="13.7109375" style="2" customWidth="1"/>
    <col min="9479" max="9479" width="12.7109375" style="2" bestFit="1" customWidth="1"/>
    <col min="9480" max="9480" width="9.7109375" style="2" bestFit="1" customWidth="1"/>
    <col min="9481" max="9481" width="11.42578125" style="2" customWidth="1"/>
    <col min="9482" max="9482" width="11.5703125" style="2" bestFit="1" customWidth="1"/>
    <col min="9483" max="9720" width="9.140625" style="2"/>
    <col min="9721" max="9721" width="6.7109375" style="2" bestFit="1" customWidth="1"/>
    <col min="9722" max="9722" width="74.5703125" style="2" customWidth="1"/>
    <col min="9723" max="9723" width="12.7109375" style="2" bestFit="1" customWidth="1"/>
    <col min="9724" max="9724" width="11.28515625" style="2" customWidth="1"/>
    <col min="9725" max="9725" width="15" style="2" customWidth="1"/>
    <col min="9726" max="9726" width="13.85546875" style="2" customWidth="1"/>
    <col min="9727" max="9727" width="12.7109375" style="2" bestFit="1" customWidth="1"/>
    <col min="9728" max="9728" width="9.7109375" style="2" bestFit="1" customWidth="1"/>
    <col min="9729" max="9729" width="11.140625" style="2" customWidth="1"/>
    <col min="9730" max="9730" width="13.140625" style="2" customWidth="1"/>
    <col min="9731" max="9731" width="12.7109375" style="2" bestFit="1" customWidth="1"/>
    <col min="9732" max="9732" width="11.5703125" style="2" customWidth="1"/>
    <col min="9733" max="9733" width="14.7109375" style="2" customWidth="1"/>
    <col min="9734" max="9734" width="13.7109375" style="2" customWidth="1"/>
    <col min="9735" max="9735" width="12.7109375" style="2" bestFit="1" customWidth="1"/>
    <col min="9736" max="9736" width="9.7109375" style="2" bestFit="1" customWidth="1"/>
    <col min="9737" max="9737" width="11.42578125" style="2" customWidth="1"/>
    <col min="9738" max="9738" width="11.5703125" style="2" bestFit="1" customWidth="1"/>
    <col min="9739" max="9976" width="9.140625" style="2"/>
    <col min="9977" max="9977" width="6.7109375" style="2" bestFit="1" customWidth="1"/>
    <col min="9978" max="9978" width="74.5703125" style="2" customWidth="1"/>
    <col min="9979" max="9979" width="12.7109375" style="2" bestFit="1" customWidth="1"/>
    <col min="9980" max="9980" width="11.28515625" style="2" customWidth="1"/>
    <col min="9981" max="9981" width="15" style="2" customWidth="1"/>
    <col min="9982" max="9982" width="13.85546875" style="2" customWidth="1"/>
    <col min="9983" max="9983" width="12.7109375" style="2" bestFit="1" customWidth="1"/>
    <col min="9984" max="9984" width="9.7109375" style="2" bestFit="1" customWidth="1"/>
    <col min="9985" max="9985" width="11.140625" style="2" customWidth="1"/>
    <col min="9986" max="9986" width="13.140625" style="2" customWidth="1"/>
    <col min="9987" max="9987" width="12.7109375" style="2" bestFit="1" customWidth="1"/>
    <col min="9988" max="9988" width="11.5703125" style="2" customWidth="1"/>
    <col min="9989" max="9989" width="14.7109375" style="2" customWidth="1"/>
    <col min="9990" max="9990" width="13.7109375" style="2" customWidth="1"/>
    <col min="9991" max="9991" width="12.7109375" style="2" bestFit="1" customWidth="1"/>
    <col min="9992" max="9992" width="9.7109375" style="2" bestFit="1" customWidth="1"/>
    <col min="9993" max="9993" width="11.42578125" style="2" customWidth="1"/>
    <col min="9994" max="9994" width="11.5703125" style="2" bestFit="1" customWidth="1"/>
    <col min="9995" max="10232" width="9.140625" style="2"/>
    <col min="10233" max="10233" width="6.7109375" style="2" bestFit="1" customWidth="1"/>
    <col min="10234" max="10234" width="74.5703125" style="2" customWidth="1"/>
    <col min="10235" max="10235" width="12.7109375" style="2" bestFit="1" customWidth="1"/>
    <col min="10236" max="10236" width="11.28515625" style="2" customWidth="1"/>
    <col min="10237" max="10237" width="15" style="2" customWidth="1"/>
    <col min="10238" max="10238" width="13.85546875" style="2" customWidth="1"/>
    <col min="10239" max="10239" width="12.7109375" style="2" bestFit="1" customWidth="1"/>
    <col min="10240" max="10240" width="9.7109375" style="2" bestFit="1" customWidth="1"/>
    <col min="10241" max="10241" width="11.140625" style="2" customWidth="1"/>
    <col min="10242" max="10242" width="13.140625" style="2" customWidth="1"/>
    <col min="10243" max="10243" width="12.7109375" style="2" bestFit="1" customWidth="1"/>
    <col min="10244" max="10244" width="11.5703125" style="2" customWidth="1"/>
    <col min="10245" max="10245" width="14.7109375" style="2" customWidth="1"/>
    <col min="10246" max="10246" width="13.7109375" style="2" customWidth="1"/>
    <col min="10247" max="10247" width="12.7109375" style="2" bestFit="1" customWidth="1"/>
    <col min="10248" max="10248" width="9.7109375" style="2" bestFit="1" customWidth="1"/>
    <col min="10249" max="10249" width="11.42578125" style="2" customWidth="1"/>
    <col min="10250" max="10250" width="11.5703125" style="2" bestFit="1" customWidth="1"/>
    <col min="10251" max="10488" width="9.140625" style="2"/>
    <col min="10489" max="10489" width="6.7109375" style="2" bestFit="1" customWidth="1"/>
    <col min="10490" max="10490" width="74.5703125" style="2" customWidth="1"/>
    <col min="10491" max="10491" width="12.7109375" style="2" bestFit="1" customWidth="1"/>
    <col min="10492" max="10492" width="11.28515625" style="2" customWidth="1"/>
    <col min="10493" max="10493" width="15" style="2" customWidth="1"/>
    <col min="10494" max="10494" width="13.85546875" style="2" customWidth="1"/>
    <col min="10495" max="10495" width="12.7109375" style="2" bestFit="1" customWidth="1"/>
    <col min="10496" max="10496" width="9.7109375" style="2" bestFit="1" customWidth="1"/>
    <col min="10497" max="10497" width="11.140625" style="2" customWidth="1"/>
    <col min="10498" max="10498" width="13.140625" style="2" customWidth="1"/>
    <col min="10499" max="10499" width="12.7109375" style="2" bestFit="1" customWidth="1"/>
    <col min="10500" max="10500" width="11.5703125" style="2" customWidth="1"/>
    <col min="10501" max="10501" width="14.7109375" style="2" customWidth="1"/>
    <col min="10502" max="10502" width="13.7109375" style="2" customWidth="1"/>
    <col min="10503" max="10503" width="12.7109375" style="2" bestFit="1" customWidth="1"/>
    <col min="10504" max="10504" width="9.7109375" style="2" bestFit="1" customWidth="1"/>
    <col min="10505" max="10505" width="11.42578125" style="2" customWidth="1"/>
    <col min="10506" max="10506" width="11.5703125" style="2" bestFit="1" customWidth="1"/>
    <col min="10507" max="10744" width="9.140625" style="2"/>
    <col min="10745" max="10745" width="6.7109375" style="2" bestFit="1" customWidth="1"/>
    <col min="10746" max="10746" width="74.5703125" style="2" customWidth="1"/>
    <col min="10747" max="10747" width="12.7109375" style="2" bestFit="1" customWidth="1"/>
    <col min="10748" max="10748" width="11.28515625" style="2" customWidth="1"/>
    <col min="10749" max="10749" width="15" style="2" customWidth="1"/>
    <col min="10750" max="10750" width="13.85546875" style="2" customWidth="1"/>
    <col min="10751" max="10751" width="12.7109375" style="2" bestFit="1" customWidth="1"/>
    <col min="10752" max="10752" width="9.7109375" style="2" bestFit="1" customWidth="1"/>
    <col min="10753" max="10753" width="11.140625" style="2" customWidth="1"/>
    <col min="10754" max="10754" width="13.140625" style="2" customWidth="1"/>
    <col min="10755" max="10755" width="12.7109375" style="2" bestFit="1" customWidth="1"/>
    <col min="10756" max="10756" width="11.5703125" style="2" customWidth="1"/>
    <col min="10757" max="10757" width="14.7109375" style="2" customWidth="1"/>
    <col min="10758" max="10758" width="13.7109375" style="2" customWidth="1"/>
    <col min="10759" max="10759" width="12.7109375" style="2" bestFit="1" customWidth="1"/>
    <col min="10760" max="10760" width="9.7109375" style="2" bestFit="1" customWidth="1"/>
    <col min="10761" max="10761" width="11.42578125" style="2" customWidth="1"/>
    <col min="10762" max="10762" width="11.5703125" style="2" bestFit="1" customWidth="1"/>
    <col min="10763" max="11000" width="9.140625" style="2"/>
    <col min="11001" max="11001" width="6.7109375" style="2" bestFit="1" customWidth="1"/>
    <col min="11002" max="11002" width="74.5703125" style="2" customWidth="1"/>
    <col min="11003" max="11003" width="12.7109375" style="2" bestFit="1" customWidth="1"/>
    <col min="11004" max="11004" width="11.28515625" style="2" customWidth="1"/>
    <col min="11005" max="11005" width="15" style="2" customWidth="1"/>
    <col min="11006" max="11006" width="13.85546875" style="2" customWidth="1"/>
    <col min="11007" max="11007" width="12.7109375" style="2" bestFit="1" customWidth="1"/>
    <col min="11008" max="11008" width="9.7109375" style="2" bestFit="1" customWidth="1"/>
    <col min="11009" max="11009" width="11.140625" style="2" customWidth="1"/>
    <col min="11010" max="11010" width="13.140625" style="2" customWidth="1"/>
    <col min="11011" max="11011" width="12.7109375" style="2" bestFit="1" customWidth="1"/>
    <col min="11012" max="11012" width="11.5703125" style="2" customWidth="1"/>
    <col min="11013" max="11013" width="14.7109375" style="2" customWidth="1"/>
    <col min="11014" max="11014" width="13.7109375" style="2" customWidth="1"/>
    <col min="11015" max="11015" width="12.7109375" style="2" bestFit="1" customWidth="1"/>
    <col min="11016" max="11016" width="9.7109375" style="2" bestFit="1" customWidth="1"/>
    <col min="11017" max="11017" width="11.42578125" style="2" customWidth="1"/>
    <col min="11018" max="11018" width="11.5703125" style="2" bestFit="1" customWidth="1"/>
    <col min="11019" max="11256" width="9.140625" style="2"/>
    <col min="11257" max="11257" width="6.7109375" style="2" bestFit="1" customWidth="1"/>
    <col min="11258" max="11258" width="74.5703125" style="2" customWidth="1"/>
    <col min="11259" max="11259" width="12.7109375" style="2" bestFit="1" customWidth="1"/>
    <col min="11260" max="11260" width="11.28515625" style="2" customWidth="1"/>
    <col min="11261" max="11261" width="15" style="2" customWidth="1"/>
    <col min="11262" max="11262" width="13.85546875" style="2" customWidth="1"/>
    <col min="11263" max="11263" width="12.7109375" style="2" bestFit="1" customWidth="1"/>
    <col min="11264" max="11264" width="9.7109375" style="2" bestFit="1" customWidth="1"/>
    <col min="11265" max="11265" width="11.140625" style="2" customWidth="1"/>
    <col min="11266" max="11266" width="13.140625" style="2" customWidth="1"/>
    <col min="11267" max="11267" width="12.7109375" style="2" bestFit="1" customWidth="1"/>
    <col min="11268" max="11268" width="11.5703125" style="2" customWidth="1"/>
    <col min="11269" max="11269" width="14.7109375" style="2" customWidth="1"/>
    <col min="11270" max="11270" width="13.7109375" style="2" customWidth="1"/>
    <col min="11271" max="11271" width="12.7109375" style="2" bestFit="1" customWidth="1"/>
    <col min="11272" max="11272" width="9.7109375" style="2" bestFit="1" customWidth="1"/>
    <col min="11273" max="11273" width="11.42578125" style="2" customWidth="1"/>
    <col min="11274" max="11274" width="11.5703125" style="2" bestFit="1" customWidth="1"/>
    <col min="11275" max="11512" width="9.140625" style="2"/>
    <col min="11513" max="11513" width="6.7109375" style="2" bestFit="1" customWidth="1"/>
    <col min="11514" max="11514" width="74.5703125" style="2" customWidth="1"/>
    <col min="11515" max="11515" width="12.7109375" style="2" bestFit="1" customWidth="1"/>
    <col min="11516" max="11516" width="11.28515625" style="2" customWidth="1"/>
    <col min="11517" max="11517" width="15" style="2" customWidth="1"/>
    <col min="11518" max="11518" width="13.85546875" style="2" customWidth="1"/>
    <col min="11519" max="11519" width="12.7109375" style="2" bestFit="1" customWidth="1"/>
    <col min="11520" max="11520" width="9.7109375" style="2" bestFit="1" customWidth="1"/>
    <col min="11521" max="11521" width="11.140625" style="2" customWidth="1"/>
    <col min="11522" max="11522" width="13.140625" style="2" customWidth="1"/>
    <col min="11523" max="11523" width="12.7109375" style="2" bestFit="1" customWidth="1"/>
    <col min="11524" max="11524" width="11.5703125" style="2" customWidth="1"/>
    <col min="11525" max="11525" width="14.7109375" style="2" customWidth="1"/>
    <col min="11526" max="11526" width="13.7109375" style="2" customWidth="1"/>
    <col min="11527" max="11527" width="12.7109375" style="2" bestFit="1" customWidth="1"/>
    <col min="11528" max="11528" width="9.7109375" style="2" bestFit="1" customWidth="1"/>
    <col min="11529" max="11529" width="11.42578125" style="2" customWidth="1"/>
    <col min="11530" max="11530" width="11.5703125" style="2" bestFit="1" customWidth="1"/>
    <col min="11531" max="11768" width="9.140625" style="2"/>
    <col min="11769" max="11769" width="6.7109375" style="2" bestFit="1" customWidth="1"/>
    <col min="11770" max="11770" width="74.5703125" style="2" customWidth="1"/>
    <col min="11771" max="11771" width="12.7109375" style="2" bestFit="1" customWidth="1"/>
    <col min="11772" max="11772" width="11.28515625" style="2" customWidth="1"/>
    <col min="11773" max="11773" width="15" style="2" customWidth="1"/>
    <col min="11774" max="11774" width="13.85546875" style="2" customWidth="1"/>
    <col min="11775" max="11775" width="12.7109375" style="2" bestFit="1" customWidth="1"/>
    <col min="11776" max="11776" width="9.7109375" style="2" bestFit="1" customWidth="1"/>
    <col min="11777" max="11777" width="11.140625" style="2" customWidth="1"/>
    <col min="11778" max="11778" width="13.140625" style="2" customWidth="1"/>
    <col min="11779" max="11779" width="12.7109375" style="2" bestFit="1" customWidth="1"/>
    <col min="11780" max="11780" width="11.5703125" style="2" customWidth="1"/>
    <col min="11781" max="11781" width="14.7109375" style="2" customWidth="1"/>
    <col min="11782" max="11782" width="13.7109375" style="2" customWidth="1"/>
    <col min="11783" max="11783" width="12.7109375" style="2" bestFit="1" customWidth="1"/>
    <col min="11784" max="11784" width="9.7109375" style="2" bestFit="1" customWidth="1"/>
    <col min="11785" max="11785" width="11.42578125" style="2" customWidth="1"/>
    <col min="11786" max="11786" width="11.5703125" style="2" bestFit="1" customWidth="1"/>
    <col min="11787" max="12024" width="9.140625" style="2"/>
    <col min="12025" max="12025" width="6.7109375" style="2" bestFit="1" customWidth="1"/>
    <col min="12026" max="12026" width="74.5703125" style="2" customWidth="1"/>
    <col min="12027" max="12027" width="12.7109375" style="2" bestFit="1" customWidth="1"/>
    <col min="12028" max="12028" width="11.28515625" style="2" customWidth="1"/>
    <col min="12029" max="12029" width="15" style="2" customWidth="1"/>
    <col min="12030" max="12030" width="13.85546875" style="2" customWidth="1"/>
    <col min="12031" max="12031" width="12.7109375" style="2" bestFit="1" customWidth="1"/>
    <col min="12032" max="12032" width="9.7109375" style="2" bestFit="1" customWidth="1"/>
    <col min="12033" max="12033" width="11.140625" style="2" customWidth="1"/>
    <col min="12034" max="12034" width="13.140625" style="2" customWidth="1"/>
    <col min="12035" max="12035" width="12.7109375" style="2" bestFit="1" customWidth="1"/>
    <col min="12036" max="12036" width="11.5703125" style="2" customWidth="1"/>
    <col min="12037" max="12037" width="14.7109375" style="2" customWidth="1"/>
    <col min="12038" max="12038" width="13.7109375" style="2" customWidth="1"/>
    <col min="12039" max="12039" width="12.7109375" style="2" bestFit="1" customWidth="1"/>
    <col min="12040" max="12040" width="9.7109375" style="2" bestFit="1" customWidth="1"/>
    <col min="12041" max="12041" width="11.42578125" style="2" customWidth="1"/>
    <col min="12042" max="12042" width="11.5703125" style="2" bestFit="1" customWidth="1"/>
    <col min="12043" max="12280" width="9.140625" style="2"/>
    <col min="12281" max="12281" width="6.7109375" style="2" bestFit="1" customWidth="1"/>
    <col min="12282" max="12282" width="74.5703125" style="2" customWidth="1"/>
    <col min="12283" max="12283" width="12.7109375" style="2" bestFit="1" customWidth="1"/>
    <col min="12284" max="12284" width="11.28515625" style="2" customWidth="1"/>
    <col min="12285" max="12285" width="15" style="2" customWidth="1"/>
    <col min="12286" max="12286" width="13.85546875" style="2" customWidth="1"/>
    <col min="12287" max="12287" width="12.7109375" style="2" bestFit="1" customWidth="1"/>
    <col min="12288" max="12288" width="9.7109375" style="2" bestFit="1" customWidth="1"/>
    <col min="12289" max="12289" width="11.140625" style="2" customWidth="1"/>
    <col min="12290" max="12290" width="13.140625" style="2" customWidth="1"/>
    <col min="12291" max="12291" width="12.7109375" style="2" bestFit="1" customWidth="1"/>
    <col min="12292" max="12292" width="11.5703125" style="2" customWidth="1"/>
    <col min="12293" max="12293" width="14.7109375" style="2" customWidth="1"/>
    <col min="12294" max="12294" width="13.7109375" style="2" customWidth="1"/>
    <col min="12295" max="12295" width="12.7109375" style="2" bestFit="1" customWidth="1"/>
    <col min="12296" max="12296" width="9.7109375" style="2" bestFit="1" customWidth="1"/>
    <col min="12297" max="12297" width="11.42578125" style="2" customWidth="1"/>
    <col min="12298" max="12298" width="11.5703125" style="2" bestFit="1" customWidth="1"/>
    <col min="12299" max="12536" width="9.140625" style="2"/>
    <col min="12537" max="12537" width="6.7109375" style="2" bestFit="1" customWidth="1"/>
    <col min="12538" max="12538" width="74.5703125" style="2" customWidth="1"/>
    <col min="12539" max="12539" width="12.7109375" style="2" bestFit="1" customWidth="1"/>
    <col min="12540" max="12540" width="11.28515625" style="2" customWidth="1"/>
    <col min="12541" max="12541" width="15" style="2" customWidth="1"/>
    <col min="12542" max="12542" width="13.85546875" style="2" customWidth="1"/>
    <col min="12543" max="12543" width="12.7109375" style="2" bestFit="1" customWidth="1"/>
    <col min="12544" max="12544" width="9.7109375" style="2" bestFit="1" customWidth="1"/>
    <col min="12545" max="12545" width="11.140625" style="2" customWidth="1"/>
    <col min="12546" max="12546" width="13.140625" style="2" customWidth="1"/>
    <col min="12547" max="12547" width="12.7109375" style="2" bestFit="1" customWidth="1"/>
    <col min="12548" max="12548" width="11.5703125" style="2" customWidth="1"/>
    <col min="12549" max="12549" width="14.7109375" style="2" customWidth="1"/>
    <col min="12550" max="12550" width="13.7109375" style="2" customWidth="1"/>
    <col min="12551" max="12551" width="12.7109375" style="2" bestFit="1" customWidth="1"/>
    <col min="12552" max="12552" width="9.7109375" style="2" bestFit="1" customWidth="1"/>
    <col min="12553" max="12553" width="11.42578125" style="2" customWidth="1"/>
    <col min="12554" max="12554" width="11.5703125" style="2" bestFit="1" customWidth="1"/>
    <col min="12555" max="12792" width="9.140625" style="2"/>
    <col min="12793" max="12793" width="6.7109375" style="2" bestFit="1" customWidth="1"/>
    <col min="12794" max="12794" width="74.5703125" style="2" customWidth="1"/>
    <col min="12795" max="12795" width="12.7109375" style="2" bestFit="1" customWidth="1"/>
    <col min="12796" max="12796" width="11.28515625" style="2" customWidth="1"/>
    <col min="12797" max="12797" width="15" style="2" customWidth="1"/>
    <col min="12798" max="12798" width="13.85546875" style="2" customWidth="1"/>
    <col min="12799" max="12799" width="12.7109375" style="2" bestFit="1" customWidth="1"/>
    <col min="12800" max="12800" width="9.7109375" style="2" bestFit="1" customWidth="1"/>
    <col min="12801" max="12801" width="11.140625" style="2" customWidth="1"/>
    <col min="12802" max="12802" width="13.140625" style="2" customWidth="1"/>
    <col min="12803" max="12803" width="12.7109375" style="2" bestFit="1" customWidth="1"/>
    <col min="12804" max="12804" width="11.5703125" style="2" customWidth="1"/>
    <col min="12805" max="12805" width="14.7109375" style="2" customWidth="1"/>
    <col min="12806" max="12806" width="13.7109375" style="2" customWidth="1"/>
    <col min="12807" max="12807" width="12.7109375" style="2" bestFit="1" customWidth="1"/>
    <col min="12808" max="12808" width="9.7109375" style="2" bestFit="1" customWidth="1"/>
    <col min="12809" max="12809" width="11.42578125" style="2" customWidth="1"/>
    <col min="12810" max="12810" width="11.5703125" style="2" bestFit="1" customWidth="1"/>
    <col min="12811" max="13048" width="9.140625" style="2"/>
    <col min="13049" max="13049" width="6.7109375" style="2" bestFit="1" customWidth="1"/>
    <col min="13050" max="13050" width="74.5703125" style="2" customWidth="1"/>
    <col min="13051" max="13051" width="12.7109375" style="2" bestFit="1" customWidth="1"/>
    <col min="13052" max="13052" width="11.28515625" style="2" customWidth="1"/>
    <col min="13053" max="13053" width="15" style="2" customWidth="1"/>
    <col min="13054" max="13054" width="13.85546875" style="2" customWidth="1"/>
    <col min="13055" max="13055" width="12.7109375" style="2" bestFit="1" customWidth="1"/>
    <col min="13056" max="13056" width="9.7109375" style="2" bestFit="1" customWidth="1"/>
    <col min="13057" max="13057" width="11.140625" style="2" customWidth="1"/>
    <col min="13058" max="13058" width="13.140625" style="2" customWidth="1"/>
    <col min="13059" max="13059" width="12.7109375" style="2" bestFit="1" customWidth="1"/>
    <col min="13060" max="13060" width="11.5703125" style="2" customWidth="1"/>
    <col min="13061" max="13061" width="14.7109375" style="2" customWidth="1"/>
    <col min="13062" max="13062" width="13.7109375" style="2" customWidth="1"/>
    <col min="13063" max="13063" width="12.7109375" style="2" bestFit="1" customWidth="1"/>
    <col min="13064" max="13064" width="9.7109375" style="2" bestFit="1" customWidth="1"/>
    <col min="13065" max="13065" width="11.42578125" style="2" customWidth="1"/>
    <col min="13066" max="13066" width="11.5703125" style="2" bestFit="1" customWidth="1"/>
    <col min="13067" max="13304" width="9.140625" style="2"/>
    <col min="13305" max="13305" width="6.7109375" style="2" bestFit="1" customWidth="1"/>
    <col min="13306" max="13306" width="74.5703125" style="2" customWidth="1"/>
    <col min="13307" max="13307" width="12.7109375" style="2" bestFit="1" customWidth="1"/>
    <col min="13308" max="13308" width="11.28515625" style="2" customWidth="1"/>
    <col min="13309" max="13309" width="15" style="2" customWidth="1"/>
    <col min="13310" max="13310" width="13.85546875" style="2" customWidth="1"/>
    <col min="13311" max="13311" width="12.7109375" style="2" bestFit="1" customWidth="1"/>
    <col min="13312" max="13312" width="9.7109375" style="2" bestFit="1" customWidth="1"/>
    <col min="13313" max="13313" width="11.140625" style="2" customWidth="1"/>
    <col min="13314" max="13314" width="13.140625" style="2" customWidth="1"/>
    <col min="13315" max="13315" width="12.7109375" style="2" bestFit="1" customWidth="1"/>
    <col min="13316" max="13316" width="11.5703125" style="2" customWidth="1"/>
    <col min="13317" max="13317" width="14.7109375" style="2" customWidth="1"/>
    <col min="13318" max="13318" width="13.7109375" style="2" customWidth="1"/>
    <col min="13319" max="13319" width="12.7109375" style="2" bestFit="1" customWidth="1"/>
    <col min="13320" max="13320" width="9.7109375" style="2" bestFit="1" customWidth="1"/>
    <col min="13321" max="13321" width="11.42578125" style="2" customWidth="1"/>
    <col min="13322" max="13322" width="11.5703125" style="2" bestFit="1" customWidth="1"/>
    <col min="13323" max="13560" width="9.140625" style="2"/>
    <col min="13561" max="13561" width="6.7109375" style="2" bestFit="1" customWidth="1"/>
    <col min="13562" max="13562" width="74.5703125" style="2" customWidth="1"/>
    <col min="13563" max="13563" width="12.7109375" style="2" bestFit="1" customWidth="1"/>
    <col min="13564" max="13564" width="11.28515625" style="2" customWidth="1"/>
    <col min="13565" max="13565" width="15" style="2" customWidth="1"/>
    <col min="13566" max="13566" width="13.85546875" style="2" customWidth="1"/>
    <col min="13567" max="13567" width="12.7109375" style="2" bestFit="1" customWidth="1"/>
    <col min="13568" max="13568" width="9.7109375" style="2" bestFit="1" customWidth="1"/>
    <col min="13569" max="13569" width="11.140625" style="2" customWidth="1"/>
    <col min="13570" max="13570" width="13.140625" style="2" customWidth="1"/>
    <col min="13571" max="13571" width="12.7109375" style="2" bestFit="1" customWidth="1"/>
    <col min="13572" max="13572" width="11.5703125" style="2" customWidth="1"/>
    <col min="13573" max="13573" width="14.7109375" style="2" customWidth="1"/>
    <col min="13574" max="13574" width="13.7109375" style="2" customWidth="1"/>
    <col min="13575" max="13575" width="12.7109375" style="2" bestFit="1" customWidth="1"/>
    <col min="13576" max="13576" width="9.7109375" style="2" bestFit="1" customWidth="1"/>
    <col min="13577" max="13577" width="11.42578125" style="2" customWidth="1"/>
    <col min="13578" max="13578" width="11.5703125" style="2" bestFit="1" customWidth="1"/>
    <col min="13579" max="13816" width="9.140625" style="2"/>
    <col min="13817" max="13817" width="6.7109375" style="2" bestFit="1" customWidth="1"/>
    <col min="13818" max="13818" width="74.5703125" style="2" customWidth="1"/>
    <col min="13819" max="13819" width="12.7109375" style="2" bestFit="1" customWidth="1"/>
    <col min="13820" max="13820" width="11.28515625" style="2" customWidth="1"/>
    <col min="13821" max="13821" width="15" style="2" customWidth="1"/>
    <col min="13822" max="13822" width="13.85546875" style="2" customWidth="1"/>
    <col min="13823" max="13823" width="12.7109375" style="2" bestFit="1" customWidth="1"/>
    <col min="13824" max="13824" width="9.7109375" style="2" bestFit="1" customWidth="1"/>
    <col min="13825" max="13825" width="11.140625" style="2" customWidth="1"/>
    <col min="13826" max="13826" width="13.140625" style="2" customWidth="1"/>
    <col min="13827" max="13827" width="12.7109375" style="2" bestFit="1" customWidth="1"/>
    <col min="13828" max="13828" width="11.5703125" style="2" customWidth="1"/>
    <col min="13829" max="13829" width="14.7109375" style="2" customWidth="1"/>
    <col min="13830" max="13830" width="13.7109375" style="2" customWidth="1"/>
    <col min="13831" max="13831" width="12.7109375" style="2" bestFit="1" customWidth="1"/>
    <col min="13832" max="13832" width="9.7109375" style="2" bestFit="1" customWidth="1"/>
    <col min="13833" max="13833" width="11.42578125" style="2" customWidth="1"/>
    <col min="13834" max="13834" width="11.5703125" style="2" bestFit="1" customWidth="1"/>
    <col min="13835" max="14072" width="9.140625" style="2"/>
    <col min="14073" max="14073" width="6.7109375" style="2" bestFit="1" customWidth="1"/>
    <col min="14074" max="14074" width="74.5703125" style="2" customWidth="1"/>
    <col min="14075" max="14075" width="12.7109375" style="2" bestFit="1" customWidth="1"/>
    <col min="14076" max="14076" width="11.28515625" style="2" customWidth="1"/>
    <col min="14077" max="14077" width="15" style="2" customWidth="1"/>
    <col min="14078" max="14078" width="13.85546875" style="2" customWidth="1"/>
    <col min="14079" max="14079" width="12.7109375" style="2" bestFit="1" customWidth="1"/>
    <col min="14080" max="14080" width="9.7109375" style="2" bestFit="1" customWidth="1"/>
    <col min="14081" max="14081" width="11.140625" style="2" customWidth="1"/>
    <col min="14082" max="14082" width="13.140625" style="2" customWidth="1"/>
    <col min="14083" max="14083" width="12.7109375" style="2" bestFit="1" customWidth="1"/>
    <col min="14084" max="14084" width="11.5703125" style="2" customWidth="1"/>
    <col min="14085" max="14085" width="14.7109375" style="2" customWidth="1"/>
    <col min="14086" max="14086" width="13.7109375" style="2" customWidth="1"/>
    <col min="14087" max="14087" width="12.7109375" style="2" bestFit="1" customWidth="1"/>
    <col min="14088" max="14088" width="9.7109375" style="2" bestFit="1" customWidth="1"/>
    <col min="14089" max="14089" width="11.42578125" style="2" customWidth="1"/>
    <col min="14090" max="14090" width="11.5703125" style="2" bestFit="1" customWidth="1"/>
    <col min="14091" max="14328" width="9.140625" style="2"/>
    <col min="14329" max="14329" width="6.7109375" style="2" bestFit="1" customWidth="1"/>
    <col min="14330" max="14330" width="74.5703125" style="2" customWidth="1"/>
    <col min="14331" max="14331" width="12.7109375" style="2" bestFit="1" customWidth="1"/>
    <col min="14332" max="14332" width="11.28515625" style="2" customWidth="1"/>
    <col min="14333" max="14333" width="15" style="2" customWidth="1"/>
    <col min="14334" max="14334" width="13.85546875" style="2" customWidth="1"/>
    <col min="14335" max="14335" width="12.7109375" style="2" bestFit="1" customWidth="1"/>
    <col min="14336" max="14336" width="9.7109375" style="2" bestFit="1" customWidth="1"/>
    <col min="14337" max="14337" width="11.140625" style="2" customWidth="1"/>
    <col min="14338" max="14338" width="13.140625" style="2" customWidth="1"/>
    <col min="14339" max="14339" width="12.7109375" style="2" bestFit="1" customWidth="1"/>
    <col min="14340" max="14340" width="11.5703125" style="2" customWidth="1"/>
    <col min="14341" max="14341" width="14.7109375" style="2" customWidth="1"/>
    <col min="14342" max="14342" width="13.7109375" style="2" customWidth="1"/>
    <col min="14343" max="14343" width="12.7109375" style="2" bestFit="1" customWidth="1"/>
    <col min="14344" max="14344" width="9.7109375" style="2" bestFit="1" customWidth="1"/>
    <col min="14345" max="14345" width="11.42578125" style="2" customWidth="1"/>
    <col min="14346" max="14346" width="11.5703125" style="2" bestFit="1" customWidth="1"/>
    <col min="14347" max="14584" width="9.140625" style="2"/>
    <col min="14585" max="14585" width="6.7109375" style="2" bestFit="1" customWidth="1"/>
    <col min="14586" max="14586" width="74.5703125" style="2" customWidth="1"/>
    <col min="14587" max="14587" width="12.7109375" style="2" bestFit="1" customWidth="1"/>
    <col min="14588" max="14588" width="11.28515625" style="2" customWidth="1"/>
    <col min="14589" max="14589" width="15" style="2" customWidth="1"/>
    <col min="14590" max="14590" width="13.85546875" style="2" customWidth="1"/>
    <col min="14591" max="14591" width="12.7109375" style="2" bestFit="1" customWidth="1"/>
    <col min="14592" max="14592" width="9.7109375" style="2" bestFit="1" customWidth="1"/>
    <col min="14593" max="14593" width="11.140625" style="2" customWidth="1"/>
    <col min="14594" max="14594" width="13.140625" style="2" customWidth="1"/>
    <col min="14595" max="14595" width="12.7109375" style="2" bestFit="1" customWidth="1"/>
    <col min="14596" max="14596" width="11.5703125" style="2" customWidth="1"/>
    <col min="14597" max="14597" width="14.7109375" style="2" customWidth="1"/>
    <col min="14598" max="14598" width="13.7109375" style="2" customWidth="1"/>
    <col min="14599" max="14599" width="12.7109375" style="2" bestFit="1" customWidth="1"/>
    <col min="14600" max="14600" width="9.7109375" style="2" bestFit="1" customWidth="1"/>
    <col min="14601" max="14601" width="11.42578125" style="2" customWidth="1"/>
    <col min="14602" max="14602" width="11.5703125" style="2" bestFit="1" customWidth="1"/>
    <col min="14603" max="14840" width="9.140625" style="2"/>
    <col min="14841" max="14841" width="6.7109375" style="2" bestFit="1" customWidth="1"/>
    <col min="14842" max="14842" width="74.5703125" style="2" customWidth="1"/>
    <col min="14843" max="14843" width="12.7109375" style="2" bestFit="1" customWidth="1"/>
    <col min="14844" max="14844" width="11.28515625" style="2" customWidth="1"/>
    <col min="14845" max="14845" width="15" style="2" customWidth="1"/>
    <col min="14846" max="14846" width="13.85546875" style="2" customWidth="1"/>
    <col min="14847" max="14847" width="12.7109375" style="2" bestFit="1" customWidth="1"/>
    <col min="14848" max="14848" width="9.7109375" style="2" bestFit="1" customWidth="1"/>
    <col min="14849" max="14849" width="11.140625" style="2" customWidth="1"/>
    <col min="14850" max="14850" width="13.140625" style="2" customWidth="1"/>
    <col min="14851" max="14851" width="12.7109375" style="2" bestFit="1" customWidth="1"/>
    <col min="14852" max="14852" width="11.5703125" style="2" customWidth="1"/>
    <col min="14853" max="14853" width="14.7109375" style="2" customWidth="1"/>
    <col min="14854" max="14854" width="13.7109375" style="2" customWidth="1"/>
    <col min="14855" max="14855" width="12.7109375" style="2" bestFit="1" customWidth="1"/>
    <col min="14856" max="14856" width="9.7109375" style="2" bestFit="1" customWidth="1"/>
    <col min="14857" max="14857" width="11.42578125" style="2" customWidth="1"/>
    <col min="14858" max="14858" width="11.5703125" style="2" bestFit="1" customWidth="1"/>
    <col min="14859" max="15096" width="9.140625" style="2"/>
    <col min="15097" max="15097" width="6.7109375" style="2" bestFit="1" customWidth="1"/>
    <col min="15098" max="15098" width="74.5703125" style="2" customWidth="1"/>
    <col min="15099" max="15099" width="12.7109375" style="2" bestFit="1" customWidth="1"/>
    <col min="15100" max="15100" width="11.28515625" style="2" customWidth="1"/>
    <col min="15101" max="15101" width="15" style="2" customWidth="1"/>
    <col min="15102" max="15102" width="13.85546875" style="2" customWidth="1"/>
    <col min="15103" max="15103" width="12.7109375" style="2" bestFit="1" customWidth="1"/>
    <col min="15104" max="15104" width="9.7109375" style="2" bestFit="1" customWidth="1"/>
    <col min="15105" max="15105" width="11.140625" style="2" customWidth="1"/>
    <col min="15106" max="15106" width="13.140625" style="2" customWidth="1"/>
    <col min="15107" max="15107" width="12.7109375" style="2" bestFit="1" customWidth="1"/>
    <col min="15108" max="15108" width="11.5703125" style="2" customWidth="1"/>
    <col min="15109" max="15109" width="14.7109375" style="2" customWidth="1"/>
    <col min="15110" max="15110" width="13.7109375" style="2" customWidth="1"/>
    <col min="15111" max="15111" width="12.7109375" style="2" bestFit="1" customWidth="1"/>
    <col min="15112" max="15112" width="9.7109375" style="2" bestFit="1" customWidth="1"/>
    <col min="15113" max="15113" width="11.42578125" style="2" customWidth="1"/>
    <col min="15114" max="15114" width="11.5703125" style="2" bestFit="1" customWidth="1"/>
    <col min="15115" max="15352" width="9.140625" style="2"/>
    <col min="15353" max="15353" width="6.7109375" style="2" bestFit="1" customWidth="1"/>
    <col min="15354" max="15354" width="74.5703125" style="2" customWidth="1"/>
    <col min="15355" max="15355" width="12.7109375" style="2" bestFit="1" customWidth="1"/>
    <col min="15356" max="15356" width="11.28515625" style="2" customWidth="1"/>
    <col min="15357" max="15357" width="15" style="2" customWidth="1"/>
    <col min="15358" max="15358" width="13.85546875" style="2" customWidth="1"/>
    <col min="15359" max="15359" width="12.7109375" style="2" bestFit="1" customWidth="1"/>
    <col min="15360" max="15360" width="9.7109375" style="2" bestFit="1" customWidth="1"/>
    <col min="15361" max="15361" width="11.140625" style="2" customWidth="1"/>
    <col min="15362" max="15362" width="13.140625" style="2" customWidth="1"/>
    <col min="15363" max="15363" width="12.7109375" style="2" bestFit="1" customWidth="1"/>
    <col min="15364" max="15364" width="11.5703125" style="2" customWidth="1"/>
    <col min="15365" max="15365" width="14.7109375" style="2" customWidth="1"/>
    <col min="15366" max="15366" width="13.7109375" style="2" customWidth="1"/>
    <col min="15367" max="15367" width="12.7109375" style="2" bestFit="1" customWidth="1"/>
    <col min="15368" max="15368" width="9.7109375" style="2" bestFit="1" customWidth="1"/>
    <col min="15369" max="15369" width="11.42578125" style="2" customWidth="1"/>
    <col min="15370" max="15370" width="11.5703125" style="2" bestFit="1" customWidth="1"/>
    <col min="15371" max="15608" width="9.140625" style="2"/>
    <col min="15609" max="15609" width="6.7109375" style="2" bestFit="1" customWidth="1"/>
    <col min="15610" max="15610" width="74.5703125" style="2" customWidth="1"/>
    <col min="15611" max="15611" width="12.7109375" style="2" bestFit="1" customWidth="1"/>
    <col min="15612" max="15612" width="11.28515625" style="2" customWidth="1"/>
    <col min="15613" max="15613" width="15" style="2" customWidth="1"/>
    <col min="15614" max="15614" width="13.85546875" style="2" customWidth="1"/>
    <col min="15615" max="15615" width="12.7109375" style="2" bestFit="1" customWidth="1"/>
    <col min="15616" max="15616" width="9.7109375" style="2" bestFit="1" customWidth="1"/>
    <col min="15617" max="15617" width="11.140625" style="2" customWidth="1"/>
    <col min="15618" max="15618" width="13.140625" style="2" customWidth="1"/>
    <col min="15619" max="15619" width="12.7109375" style="2" bestFit="1" customWidth="1"/>
    <col min="15620" max="15620" width="11.5703125" style="2" customWidth="1"/>
    <col min="15621" max="15621" width="14.7109375" style="2" customWidth="1"/>
    <col min="15622" max="15622" width="13.7109375" style="2" customWidth="1"/>
    <col min="15623" max="15623" width="12.7109375" style="2" bestFit="1" customWidth="1"/>
    <col min="15624" max="15624" width="9.7109375" style="2" bestFit="1" customWidth="1"/>
    <col min="15625" max="15625" width="11.42578125" style="2" customWidth="1"/>
    <col min="15626" max="15626" width="11.5703125" style="2" bestFit="1" customWidth="1"/>
    <col min="15627" max="15864" width="9.140625" style="2"/>
    <col min="15865" max="15865" width="6.7109375" style="2" bestFit="1" customWidth="1"/>
    <col min="15866" max="15866" width="74.5703125" style="2" customWidth="1"/>
    <col min="15867" max="15867" width="12.7109375" style="2" bestFit="1" customWidth="1"/>
    <col min="15868" max="15868" width="11.28515625" style="2" customWidth="1"/>
    <col min="15869" max="15869" width="15" style="2" customWidth="1"/>
    <col min="15870" max="15870" width="13.85546875" style="2" customWidth="1"/>
    <col min="15871" max="15871" width="12.7109375" style="2" bestFit="1" customWidth="1"/>
    <col min="15872" max="15872" width="9.7109375" style="2" bestFit="1" customWidth="1"/>
    <col min="15873" max="15873" width="11.140625" style="2" customWidth="1"/>
    <col min="15874" max="15874" width="13.140625" style="2" customWidth="1"/>
    <col min="15875" max="15875" width="12.7109375" style="2" bestFit="1" customWidth="1"/>
    <col min="15876" max="15876" width="11.5703125" style="2" customWidth="1"/>
    <col min="15877" max="15877" width="14.7109375" style="2" customWidth="1"/>
    <col min="15878" max="15878" width="13.7109375" style="2" customWidth="1"/>
    <col min="15879" max="15879" width="12.7109375" style="2" bestFit="1" customWidth="1"/>
    <col min="15880" max="15880" width="9.7109375" style="2" bestFit="1" customWidth="1"/>
    <col min="15881" max="15881" width="11.42578125" style="2" customWidth="1"/>
    <col min="15882" max="15882" width="11.5703125" style="2" bestFit="1" customWidth="1"/>
    <col min="15883" max="16120" width="9.140625" style="2"/>
    <col min="16121" max="16121" width="6.7109375" style="2" bestFit="1" customWidth="1"/>
    <col min="16122" max="16122" width="74.5703125" style="2" customWidth="1"/>
    <col min="16123" max="16123" width="12.7109375" style="2" bestFit="1" customWidth="1"/>
    <col min="16124" max="16124" width="11.28515625" style="2" customWidth="1"/>
    <col min="16125" max="16125" width="15" style="2" customWidth="1"/>
    <col min="16126" max="16126" width="13.85546875" style="2" customWidth="1"/>
    <col min="16127" max="16127" width="12.7109375" style="2" bestFit="1" customWidth="1"/>
    <col min="16128" max="16128" width="9.7109375" style="2" bestFit="1" customWidth="1"/>
    <col min="16129" max="16129" width="11.140625" style="2" customWidth="1"/>
    <col min="16130" max="16130" width="13.140625" style="2" customWidth="1"/>
    <col min="16131" max="16131" width="12.7109375" style="2" bestFit="1" customWidth="1"/>
    <col min="16132" max="16132" width="11.5703125" style="2" customWidth="1"/>
    <col min="16133" max="16133" width="14.7109375" style="2" customWidth="1"/>
    <col min="16134" max="16134" width="13.7109375" style="2" customWidth="1"/>
    <col min="16135" max="16135" width="12.7109375" style="2" bestFit="1" customWidth="1"/>
    <col min="16136" max="16136" width="9.7109375" style="2" bestFit="1" customWidth="1"/>
    <col min="16137" max="16137" width="11.42578125" style="2" customWidth="1"/>
    <col min="16138" max="16138" width="11.5703125" style="2" bestFit="1" customWidth="1"/>
    <col min="16139" max="16384" width="9.140625" style="2"/>
  </cols>
  <sheetData>
    <row r="1" spans="1:10" ht="15.75" customHeight="1" x14ac:dyDescent="0.25">
      <c r="A1" s="175" t="s">
        <v>73</v>
      </c>
      <c r="B1" s="175"/>
      <c r="C1" s="175"/>
      <c r="D1" s="175"/>
      <c r="E1" s="175"/>
      <c r="F1" s="175"/>
      <c r="G1" s="175"/>
      <c r="H1" s="175"/>
      <c r="I1" s="175"/>
      <c r="J1" s="175"/>
    </row>
    <row r="2" spans="1:10" ht="15.75" customHeight="1" x14ac:dyDescent="0.25">
      <c r="A2" s="176" t="s">
        <v>72</v>
      </c>
      <c r="B2" s="176"/>
      <c r="C2" s="176"/>
      <c r="D2" s="176"/>
      <c r="E2" s="176"/>
      <c r="F2" s="176"/>
      <c r="G2" s="176"/>
      <c r="H2" s="176"/>
      <c r="I2" s="176"/>
      <c r="J2" s="176"/>
    </row>
    <row r="3" spans="1:10" ht="15.75" x14ac:dyDescent="0.25">
      <c r="A3" s="186" t="s">
        <v>0</v>
      </c>
      <c r="B3" s="186"/>
      <c r="C3" s="186"/>
      <c r="D3" s="186"/>
      <c r="E3" s="186"/>
      <c r="F3" s="186"/>
      <c r="G3" s="186"/>
      <c r="H3" s="186"/>
      <c r="I3" s="186"/>
      <c r="J3" s="186"/>
    </row>
    <row r="4" spans="1:10" ht="15.75" x14ac:dyDescent="0.25">
      <c r="A4" s="187" t="s">
        <v>71</v>
      </c>
      <c r="B4" s="187"/>
      <c r="C4" s="187"/>
      <c r="D4" s="187"/>
      <c r="E4" s="187"/>
      <c r="F4" s="187"/>
      <c r="G4" s="187"/>
      <c r="H4" s="187"/>
      <c r="I4" s="187"/>
      <c r="J4" s="187"/>
    </row>
    <row r="5" spans="1:10" ht="40.5" customHeight="1" x14ac:dyDescent="0.25">
      <c r="A5" s="181" t="s">
        <v>74</v>
      </c>
      <c r="B5" s="183" t="s">
        <v>2</v>
      </c>
      <c r="C5" s="172" t="s">
        <v>3</v>
      </c>
      <c r="D5" s="172"/>
      <c r="E5" s="172" t="s">
        <v>4</v>
      </c>
      <c r="F5" s="172"/>
      <c r="G5" s="173" t="s">
        <v>5</v>
      </c>
      <c r="H5" s="174"/>
      <c r="I5" s="172" t="s">
        <v>6</v>
      </c>
      <c r="J5" s="172"/>
    </row>
    <row r="6" spans="1:10" ht="15" customHeight="1" thickBot="1" x14ac:dyDescent="0.3">
      <c r="A6" s="182"/>
      <c r="B6" s="183"/>
      <c r="C6" s="3" t="s">
        <v>7</v>
      </c>
      <c r="D6" s="3" t="s">
        <v>8</v>
      </c>
      <c r="E6" s="3" t="s">
        <v>7</v>
      </c>
      <c r="F6" s="3" t="s">
        <v>8</v>
      </c>
      <c r="G6" s="3" t="s">
        <v>7</v>
      </c>
      <c r="H6" s="3" t="s">
        <v>8</v>
      </c>
      <c r="I6" s="3" t="s">
        <v>7</v>
      </c>
      <c r="J6" s="4" t="s">
        <v>8</v>
      </c>
    </row>
    <row r="7" spans="1:10" s="5" customFormat="1" ht="15" customHeight="1" x14ac:dyDescent="0.25">
      <c r="A7" s="154">
        <v>1</v>
      </c>
      <c r="B7" s="155" t="s">
        <v>9</v>
      </c>
      <c r="C7" s="178"/>
      <c r="D7" s="179"/>
      <c r="E7" s="179"/>
      <c r="F7" s="179"/>
      <c r="G7" s="179"/>
      <c r="H7" s="179"/>
      <c r="I7" s="179"/>
      <c r="J7" s="179"/>
    </row>
    <row r="8" spans="1:10" ht="15" customHeight="1" x14ac:dyDescent="0.25">
      <c r="A8" s="102" t="s">
        <v>10</v>
      </c>
      <c r="B8" s="103" t="s">
        <v>11</v>
      </c>
      <c r="C8" s="105">
        <f>C9+C10+C11</f>
        <v>239186</v>
      </c>
      <c r="D8" s="105">
        <f t="shared" ref="D8:F8" si="0">D9+D10+D11</f>
        <v>28041141.065829471</v>
      </c>
      <c r="E8" s="105">
        <f t="shared" si="0"/>
        <v>79399</v>
      </c>
      <c r="F8" s="105">
        <f t="shared" si="0"/>
        <v>17519077.000000004</v>
      </c>
      <c r="G8" s="139">
        <f>E8/C8*100</f>
        <v>33.1955047536227</v>
      </c>
      <c r="H8" s="139">
        <f>F8/D8*100</f>
        <v>62.476334179383656</v>
      </c>
      <c r="I8" s="105">
        <f t="shared" ref="I8:J8" si="1">I9+I10+I11</f>
        <v>129944</v>
      </c>
      <c r="J8" s="105">
        <f t="shared" si="1"/>
        <v>27832157.999999996</v>
      </c>
    </row>
    <row r="9" spans="1:10" ht="15" customHeight="1" x14ac:dyDescent="0.25">
      <c r="A9" s="9" t="s">
        <v>12</v>
      </c>
      <c r="B9" s="10" t="s">
        <v>13</v>
      </c>
      <c r="C9" s="49">
        <v>209269</v>
      </c>
      <c r="D9" s="49">
        <v>22026830.096393701</v>
      </c>
      <c r="E9" s="49">
        <v>76857</v>
      </c>
      <c r="F9" s="49">
        <v>13445708.000000002</v>
      </c>
      <c r="G9" s="138">
        <f>E9/C9*100</f>
        <v>36.726414327970218</v>
      </c>
      <c r="H9" s="138">
        <f>F9/D9*100</f>
        <v>61.04241028399894</v>
      </c>
      <c r="I9" s="49">
        <v>127009</v>
      </c>
      <c r="J9" s="49">
        <v>22052103.999999996</v>
      </c>
    </row>
    <row r="10" spans="1:10" ht="15" customHeight="1" x14ac:dyDescent="0.25">
      <c r="A10" s="9" t="s">
        <v>14</v>
      </c>
      <c r="B10" s="10" t="s">
        <v>15</v>
      </c>
      <c r="C10" s="49">
        <v>24225</v>
      </c>
      <c r="D10" s="49">
        <v>4271835.0096322699</v>
      </c>
      <c r="E10" s="49">
        <v>330</v>
      </c>
      <c r="F10" s="49">
        <v>824922.00000000012</v>
      </c>
      <c r="G10" s="138">
        <f t="shared" ref="G10:G29" si="2">E10/C10*100</f>
        <v>1.3622291021671828</v>
      </c>
      <c r="H10" s="138">
        <f t="shared" ref="H10:H29" si="3">F10/D10*100</f>
        <v>19.310717715921605</v>
      </c>
      <c r="I10" s="49">
        <v>340</v>
      </c>
      <c r="J10" s="49">
        <v>1634580</v>
      </c>
    </row>
    <row r="11" spans="1:10" ht="15" customHeight="1" x14ac:dyDescent="0.25">
      <c r="A11" s="9" t="s">
        <v>16</v>
      </c>
      <c r="B11" s="10" t="s">
        <v>17</v>
      </c>
      <c r="C11" s="49">
        <v>5692</v>
      </c>
      <c r="D11" s="49">
        <v>1742475.9598035</v>
      </c>
      <c r="E11" s="49">
        <v>2212</v>
      </c>
      <c r="F11" s="49">
        <v>3248447.0000000009</v>
      </c>
      <c r="G11" s="138">
        <f t="shared" si="2"/>
        <v>38.861560084328886</v>
      </c>
      <c r="H11" s="138">
        <f t="shared" si="3"/>
        <v>186.42707704078342</v>
      </c>
      <c r="I11" s="49">
        <v>2595</v>
      </c>
      <c r="J11" s="49">
        <v>4145473.9999999991</v>
      </c>
    </row>
    <row r="12" spans="1:10" ht="15" customHeight="1" x14ac:dyDescent="0.25">
      <c r="A12" s="9"/>
      <c r="B12" s="12" t="s">
        <v>18</v>
      </c>
      <c r="C12" s="49"/>
      <c r="D12" s="49"/>
      <c r="E12" s="49">
        <v>11</v>
      </c>
      <c r="F12" s="49">
        <v>8283.59274</v>
      </c>
      <c r="G12" s="138" t="e">
        <f t="shared" si="2"/>
        <v>#DIV/0!</v>
      </c>
      <c r="H12" s="138" t="e">
        <f t="shared" si="3"/>
        <v>#DIV/0!</v>
      </c>
      <c r="I12" s="49">
        <v>30</v>
      </c>
      <c r="J12" s="49">
        <v>42993.0239</v>
      </c>
    </row>
    <row r="13" spans="1:10" ht="15" customHeight="1" x14ac:dyDescent="0.25">
      <c r="A13" s="9"/>
      <c r="B13" s="12" t="s">
        <v>19</v>
      </c>
      <c r="C13" s="49"/>
      <c r="D13" s="49"/>
      <c r="E13" s="49">
        <v>43472</v>
      </c>
      <c r="F13" s="49">
        <v>6434137.8192800004</v>
      </c>
      <c r="G13" s="138" t="e">
        <f t="shared" si="2"/>
        <v>#DIV/0!</v>
      </c>
      <c r="H13" s="138" t="e">
        <f t="shared" si="3"/>
        <v>#DIV/0!</v>
      </c>
      <c r="I13" s="49">
        <v>110599</v>
      </c>
      <c r="J13" s="49">
        <v>16560324.883269999</v>
      </c>
    </row>
    <row r="14" spans="1:10" ht="15" customHeight="1" x14ac:dyDescent="0.25">
      <c r="A14" s="102" t="s">
        <v>20</v>
      </c>
      <c r="B14" s="112" t="s">
        <v>21</v>
      </c>
      <c r="C14" s="105">
        <f>C15+C16+C17+C18</f>
        <v>63722</v>
      </c>
      <c r="D14" s="105">
        <f t="shared" ref="D14:F14" si="4">D15+D16+D17+D18</f>
        <v>54341662</v>
      </c>
      <c r="E14" s="105">
        <f t="shared" si="4"/>
        <v>50658</v>
      </c>
      <c r="F14" s="105">
        <f t="shared" si="4"/>
        <v>37467438</v>
      </c>
      <c r="G14" s="139">
        <f t="shared" si="2"/>
        <v>79.498446376447703</v>
      </c>
      <c r="H14" s="139">
        <f t="shared" si="3"/>
        <v>68.947905936332972</v>
      </c>
      <c r="I14" s="105">
        <f t="shared" ref="I14:J14" si="5">I15+I16+I17+I18</f>
        <v>75325</v>
      </c>
      <c r="J14" s="105">
        <f t="shared" si="5"/>
        <v>66225241</v>
      </c>
    </row>
    <row r="15" spans="1:10" ht="15" customHeight="1" x14ac:dyDescent="0.25">
      <c r="A15" s="9" t="s">
        <v>22</v>
      </c>
      <c r="B15" s="13" t="s">
        <v>23</v>
      </c>
      <c r="C15" s="49">
        <v>27506</v>
      </c>
      <c r="D15" s="49">
        <v>19356306</v>
      </c>
      <c r="E15" s="49">
        <v>47027</v>
      </c>
      <c r="F15" s="49">
        <v>23625393.999999996</v>
      </c>
      <c r="G15" s="138">
        <f t="shared" si="2"/>
        <v>170.96997018832255</v>
      </c>
      <c r="H15" s="138">
        <f t="shared" si="3"/>
        <v>122.05528265568853</v>
      </c>
      <c r="I15" s="49">
        <v>73569</v>
      </c>
      <c r="J15" s="49">
        <v>39999837.999999993</v>
      </c>
    </row>
    <row r="16" spans="1:10" ht="15" customHeight="1" x14ac:dyDescent="0.25">
      <c r="A16" s="9" t="s">
        <v>24</v>
      </c>
      <c r="B16" s="14" t="s">
        <v>25</v>
      </c>
      <c r="C16" s="49">
        <v>20389</v>
      </c>
      <c r="D16" s="49">
        <v>24885388</v>
      </c>
      <c r="E16" s="49">
        <v>3364</v>
      </c>
      <c r="F16" s="49">
        <v>8462669</v>
      </c>
      <c r="G16" s="138">
        <f t="shared" si="2"/>
        <v>16.49909264799647</v>
      </c>
      <c r="H16" s="138">
        <f t="shared" si="3"/>
        <v>34.00657847890497</v>
      </c>
      <c r="I16" s="49">
        <v>1522</v>
      </c>
      <c r="J16" s="49">
        <v>21468474.000000004</v>
      </c>
    </row>
    <row r="17" spans="1:10" ht="15" customHeight="1" x14ac:dyDescent="0.25">
      <c r="A17" s="9" t="s">
        <v>26</v>
      </c>
      <c r="B17" s="14" t="s">
        <v>27</v>
      </c>
      <c r="C17" s="49">
        <v>4921</v>
      </c>
      <c r="D17" s="49">
        <v>4235349</v>
      </c>
      <c r="E17" s="49">
        <v>211</v>
      </c>
      <c r="F17" s="49">
        <v>4983675</v>
      </c>
      <c r="G17" s="138">
        <f t="shared" si="2"/>
        <v>4.2877463930095514</v>
      </c>
      <c r="H17" s="138">
        <f t="shared" si="3"/>
        <v>117.66857937799222</v>
      </c>
      <c r="I17" s="49">
        <v>134</v>
      </c>
      <c r="J17" s="49">
        <v>4435734</v>
      </c>
    </row>
    <row r="18" spans="1:10" ht="15" customHeight="1" x14ac:dyDescent="0.25">
      <c r="A18" s="9" t="s">
        <v>28</v>
      </c>
      <c r="B18" s="11" t="s">
        <v>29</v>
      </c>
      <c r="C18" s="49">
        <v>10906</v>
      </c>
      <c r="D18" s="49">
        <v>5864619</v>
      </c>
      <c r="E18" s="49">
        <v>56</v>
      </c>
      <c r="F18" s="49">
        <v>395699.99999999994</v>
      </c>
      <c r="G18" s="138">
        <f t="shared" si="2"/>
        <v>0.51347881899871628</v>
      </c>
      <c r="H18" s="138">
        <f t="shared" si="3"/>
        <v>6.7472413808978882</v>
      </c>
      <c r="I18" s="49">
        <v>100</v>
      </c>
      <c r="J18" s="49">
        <v>321195</v>
      </c>
    </row>
    <row r="19" spans="1:10" ht="15" customHeight="1" x14ac:dyDescent="0.25">
      <c r="A19" s="9"/>
      <c r="B19" s="15" t="s">
        <v>30</v>
      </c>
      <c r="C19" s="49"/>
      <c r="D19" s="49"/>
      <c r="E19" s="49">
        <v>18</v>
      </c>
      <c r="F19" s="49">
        <v>81638.875</v>
      </c>
      <c r="G19" s="138" t="e">
        <f t="shared" si="2"/>
        <v>#DIV/0!</v>
      </c>
      <c r="H19" s="138" t="e">
        <f t="shared" si="3"/>
        <v>#DIV/0!</v>
      </c>
      <c r="I19" s="49"/>
      <c r="J19" s="49"/>
    </row>
    <row r="20" spans="1:10" ht="15" customHeight="1" x14ac:dyDescent="0.25">
      <c r="A20" s="6" t="s">
        <v>31</v>
      </c>
      <c r="B20" s="7" t="s">
        <v>32</v>
      </c>
      <c r="C20" s="48">
        <v>3551</v>
      </c>
      <c r="D20" s="48">
        <v>548794</v>
      </c>
      <c r="E20" s="48">
        <v>0</v>
      </c>
      <c r="F20" s="48">
        <v>0</v>
      </c>
      <c r="G20" s="138">
        <f t="shared" si="2"/>
        <v>0</v>
      </c>
      <c r="H20" s="138">
        <f t="shared" si="3"/>
        <v>0</v>
      </c>
      <c r="I20" s="48">
        <v>0</v>
      </c>
      <c r="J20" s="48">
        <v>0</v>
      </c>
    </row>
    <row r="21" spans="1:10" ht="15" customHeight="1" x14ac:dyDescent="0.25">
      <c r="A21" s="6" t="s">
        <v>33</v>
      </c>
      <c r="B21" s="7" t="s">
        <v>34</v>
      </c>
      <c r="C21" s="48">
        <v>8715</v>
      </c>
      <c r="D21" s="48">
        <v>1978350</v>
      </c>
      <c r="E21" s="48">
        <v>1554</v>
      </c>
      <c r="F21" s="48">
        <v>383800</v>
      </c>
      <c r="G21" s="138">
        <f t="shared" si="2"/>
        <v>17.831325301204821</v>
      </c>
      <c r="H21" s="138">
        <f t="shared" si="3"/>
        <v>19.400005054717315</v>
      </c>
      <c r="I21" s="48">
        <v>5158</v>
      </c>
      <c r="J21" s="48">
        <v>1810421.9999999998</v>
      </c>
    </row>
    <row r="22" spans="1:10" ht="15" customHeight="1" x14ac:dyDescent="0.25">
      <c r="A22" s="6" t="s">
        <v>35</v>
      </c>
      <c r="B22" s="7" t="s">
        <v>36</v>
      </c>
      <c r="C22" s="48">
        <v>25190</v>
      </c>
      <c r="D22" s="48">
        <v>25358324</v>
      </c>
      <c r="E22" s="48">
        <v>10480</v>
      </c>
      <c r="F22" s="48">
        <v>10643843.999999998</v>
      </c>
      <c r="G22" s="138">
        <f t="shared" si="2"/>
        <v>41.60381103612545</v>
      </c>
      <c r="H22" s="138">
        <f t="shared" si="3"/>
        <v>41.973767666979874</v>
      </c>
      <c r="I22" s="48">
        <v>59755</v>
      </c>
      <c r="J22" s="48">
        <v>68620265</v>
      </c>
    </row>
    <row r="23" spans="1:10" ht="15" customHeight="1" x14ac:dyDescent="0.25">
      <c r="A23" s="6" t="s">
        <v>37</v>
      </c>
      <c r="B23" s="7" t="s">
        <v>38</v>
      </c>
      <c r="C23" s="48">
        <v>5746</v>
      </c>
      <c r="D23" s="48">
        <v>970795</v>
      </c>
      <c r="E23" s="48">
        <v>133</v>
      </c>
      <c r="F23" s="48">
        <v>228292.99999999997</v>
      </c>
      <c r="G23" s="138">
        <f t="shared" si="2"/>
        <v>2.3146536721197353</v>
      </c>
      <c r="H23" s="138">
        <f t="shared" si="3"/>
        <v>23.516087330486865</v>
      </c>
      <c r="I23" s="48">
        <v>162</v>
      </c>
      <c r="J23" s="48">
        <v>209750</v>
      </c>
    </row>
    <row r="24" spans="1:10" ht="15" customHeight="1" x14ac:dyDescent="0.25">
      <c r="A24" s="6" t="s">
        <v>39</v>
      </c>
      <c r="B24" s="7" t="s">
        <v>40</v>
      </c>
      <c r="C24" s="48">
        <v>4796</v>
      </c>
      <c r="D24" s="48">
        <v>1259526</v>
      </c>
      <c r="E24" s="48">
        <v>0</v>
      </c>
      <c r="F24" s="48">
        <v>0</v>
      </c>
      <c r="G24" s="138">
        <f t="shared" si="2"/>
        <v>0</v>
      </c>
      <c r="H24" s="138">
        <f t="shared" si="3"/>
        <v>0</v>
      </c>
      <c r="I24" s="48">
        <v>1</v>
      </c>
      <c r="J24" s="48">
        <v>0</v>
      </c>
    </row>
    <row r="25" spans="1:10" ht="15" customHeight="1" x14ac:dyDescent="0.25">
      <c r="A25" s="6" t="s">
        <v>41</v>
      </c>
      <c r="B25" s="7" t="s">
        <v>42</v>
      </c>
      <c r="C25" s="48">
        <v>12847</v>
      </c>
      <c r="D25" s="48">
        <v>2325920</v>
      </c>
      <c r="E25" s="48">
        <v>0</v>
      </c>
      <c r="F25" s="48">
        <v>0</v>
      </c>
      <c r="G25" s="138">
        <f t="shared" si="2"/>
        <v>0</v>
      </c>
      <c r="H25" s="138">
        <f t="shared" si="3"/>
        <v>0</v>
      </c>
      <c r="I25" s="48">
        <v>29</v>
      </c>
      <c r="J25" s="48">
        <v>902</v>
      </c>
    </row>
    <row r="26" spans="1:10" ht="15" customHeight="1" x14ac:dyDescent="0.25">
      <c r="A26" s="9"/>
      <c r="B26" s="12" t="s">
        <v>43</v>
      </c>
      <c r="C26" s="49"/>
      <c r="D26" s="49"/>
      <c r="E26" s="49"/>
      <c r="F26" s="49"/>
      <c r="G26" s="138" t="e">
        <f t="shared" si="2"/>
        <v>#DIV/0!</v>
      </c>
      <c r="H26" s="138" t="e">
        <f t="shared" si="3"/>
        <v>#DIV/0!</v>
      </c>
      <c r="I26" s="49"/>
      <c r="J26" s="49"/>
    </row>
    <row r="27" spans="1:10" ht="15" customHeight="1" x14ac:dyDescent="0.25">
      <c r="A27" s="115">
        <v>2</v>
      </c>
      <c r="B27" s="116" t="s">
        <v>44</v>
      </c>
      <c r="C27" s="118">
        <f>C8+C14+C20+C21+C22+C23+C24+C25</f>
        <v>363753</v>
      </c>
      <c r="D27" s="118">
        <f t="shared" ref="D27:F27" si="6">D8+D14+D20+D21+D22+D23+D24+D25</f>
        <v>114824512.06582947</v>
      </c>
      <c r="E27" s="118">
        <f t="shared" si="6"/>
        <v>142224</v>
      </c>
      <c r="F27" s="118">
        <f t="shared" si="6"/>
        <v>66242452</v>
      </c>
      <c r="G27" s="139">
        <f t="shared" si="2"/>
        <v>39.099058976833177</v>
      </c>
      <c r="H27" s="139">
        <f t="shared" si="3"/>
        <v>57.690166331403937</v>
      </c>
      <c r="I27" s="118">
        <f t="shared" ref="I27:J27" si="7">I8+I14+I20+I21+I22+I23+I24+I25</f>
        <v>270374</v>
      </c>
      <c r="J27" s="118">
        <f t="shared" si="7"/>
        <v>164698738</v>
      </c>
    </row>
    <row r="28" spans="1:10" ht="15" customHeight="1" x14ac:dyDescent="0.25">
      <c r="A28" s="9">
        <v>3</v>
      </c>
      <c r="B28" s="16" t="s">
        <v>45</v>
      </c>
      <c r="C28" s="49">
        <v>50966</v>
      </c>
      <c r="D28" s="49">
        <v>12669990</v>
      </c>
      <c r="E28" s="49">
        <v>80901</v>
      </c>
      <c r="F28" s="49">
        <v>13909336.000000002</v>
      </c>
      <c r="G28" s="138">
        <f t="shared" si="2"/>
        <v>158.73523525487582</v>
      </c>
      <c r="H28" s="138">
        <f t="shared" si="3"/>
        <v>109.7817441055597</v>
      </c>
      <c r="I28" s="49">
        <v>134515</v>
      </c>
      <c r="J28" s="49">
        <v>25163233</v>
      </c>
    </row>
    <row r="29" spans="1:10" ht="15" customHeight="1" thickBot="1" x14ac:dyDescent="0.3">
      <c r="A29" s="17"/>
      <c r="B29" s="18" t="s">
        <v>46</v>
      </c>
      <c r="C29" s="39"/>
      <c r="D29" s="39"/>
      <c r="E29" s="39">
        <v>2096</v>
      </c>
      <c r="F29" s="39">
        <v>116219.33104</v>
      </c>
      <c r="G29" s="138" t="e">
        <f t="shared" si="2"/>
        <v>#DIV/0!</v>
      </c>
      <c r="H29" s="138" t="e">
        <f t="shared" si="3"/>
        <v>#DIV/0!</v>
      </c>
      <c r="I29" s="39"/>
      <c r="J29" s="39"/>
    </row>
    <row r="30" spans="1:10" s="5" customFormat="1" ht="15" customHeight="1" x14ac:dyDescent="0.25">
      <c r="A30" s="150">
        <v>4</v>
      </c>
      <c r="B30" s="151" t="s">
        <v>47</v>
      </c>
      <c r="C30" s="190"/>
      <c r="D30" s="191"/>
      <c r="E30" s="191"/>
      <c r="F30" s="191"/>
      <c r="G30" s="191"/>
      <c r="H30" s="191"/>
      <c r="I30" s="191"/>
      <c r="J30" s="191"/>
    </row>
    <row r="31" spans="1:10" ht="15" customHeight="1" x14ac:dyDescent="0.25">
      <c r="A31" s="20" t="s">
        <v>48</v>
      </c>
      <c r="B31" s="11" t="s">
        <v>49</v>
      </c>
      <c r="C31" s="45">
        <v>2016</v>
      </c>
      <c r="D31" s="45">
        <v>302519</v>
      </c>
      <c r="E31" s="45">
        <v>40</v>
      </c>
      <c r="F31" s="49">
        <v>1943000</v>
      </c>
      <c r="G31" s="138">
        <f t="shared" ref="G31:G37" si="8">E31/C31*100</f>
        <v>1.984126984126984</v>
      </c>
      <c r="H31" s="138">
        <f t="shared" ref="H31:H37" si="9">F31/D31*100</f>
        <v>642.27370842823098</v>
      </c>
      <c r="I31" s="45">
        <v>16</v>
      </c>
      <c r="J31" s="49">
        <v>628992</v>
      </c>
    </row>
    <row r="32" spans="1:10" ht="15" customHeight="1" x14ac:dyDescent="0.25">
      <c r="A32" s="20" t="s">
        <v>50</v>
      </c>
      <c r="B32" s="11" t="s">
        <v>34</v>
      </c>
      <c r="C32" s="45">
        <v>1438</v>
      </c>
      <c r="D32" s="45">
        <v>588341</v>
      </c>
      <c r="E32" s="45">
        <v>415</v>
      </c>
      <c r="F32" s="49">
        <v>337870.99999999994</v>
      </c>
      <c r="G32" s="138">
        <f t="shared" si="8"/>
        <v>28.859527121001388</v>
      </c>
      <c r="H32" s="138">
        <f t="shared" si="9"/>
        <v>57.427750233283071</v>
      </c>
      <c r="I32" s="45">
        <v>361</v>
      </c>
      <c r="J32" s="49">
        <v>1067396</v>
      </c>
    </row>
    <row r="33" spans="1:10" ht="15" customHeight="1" x14ac:dyDescent="0.25">
      <c r="A33" s="20" t="s">
        <v>51</v>
      </c>
      <c r="B33" s="11" t="s">
        <v>52</v>
      </c>
      <c r="C33" s="45">
        <v>16064</v>
      </c>
      <c r="D33" s="45">
        <v>40598329</v>
      </c>
      <c r="E33" s="45">
        <v>10762</v>
      </c>
      <c r="F33" s="49">
        <v>32396087.000000004</v>
      </c>
      <c r="G33" s="138">
        <f t="shared" si="8"/>
        <v>66.994521912350606</v>
      </c>
      <c r="H33" s="138">
        <f t="shared" si="9"/>
        <v>79.796601973445775</v>
      </c>
      <c r="I33" s="45">
        <v>40139</v>
      </c>
      <c r="J33" s="49">
        <v>110471420</v>
      </c>
    </row>
    <row r="34" spans="1:10" ht="15" customHeight="1" x14ac:dyDescent="0.25">
      <c r="A34" s="20" t="s">
        <v>53</v>
      </c>
      <c r="B34" s="11" t="s">
        <v>54</v>
      </c>
      <c r="C34" s="45">
        <v>8929</v>
      </c>
      <c r="D34" s="45">
        <v>2683012</v>
      </c>
      <c r="E34" s="45">
        <v>14872</v>
      </c>
      <c r="F34" s="49">
        <v>9337248</v>
      </c>
      <c r="G34" s="138">
        <f t="shared" si="8"/>
        <v>166.55840519655055</v>
      </c>
      <c r="H34" s="138">
        <f t="shared" si="9"/>
        <v>348.01365033030038</v>
      </c>
      <c r="I34" s="45">
        <v>25634</v>
      </c>
      <c r="J34" s="49">
        <v>24332385.999999993</v>
      </c>
    </row>
    <row r="35" spans="1:10" ht="15" customHeight="1" x14ac:dyDescent="0.25">
      <c r="A35" s="20" t="s">
        <v>55</v>
      </c>
      <c r="B35" s="11" t="s">
        <v>42</v>
      </c>
      <c r="C35" s="45">
        <v>40601</v>
      </c>
      <c r="D35" s="45">
        <v>333294085</v>
      </c>
      <c r="E35" s="45">
        <v>16847</v>
      </c>
      <c r="F35" s="49">
        <v>285621361</v>
      </c>
      <c r="G35" s="138">
        <f t="shared" si="8"/>
        <v>41.494051870643581</v>
      </c>
      <c r="H35" s="138">
        <f t="shared" si="9"/>
        <v>85.696498634231688</v>
      </c>
      <c r="I35" s="45">
        <v>213502</v>
      </c>
      <c r="J35" s="49">
        <v>328738892.00000006</v>
      </c>
    </row>
    <row r="36" spans="1:10" ht="15" customHeight="1" thickBot="1" x14ac:dyDescent="0.3">
      <c r="A36" s="21">
        <v>5</v>
      </c>
      <c r="B36" s="22" t="s">
        <v>56</v>
      </c>
      <c r="C36" s="122">
        <f>C31+C32+C33+C34+C35</f>
        <v>69048</v>
      </c>
      <c r="D36" s="122">
        <f t="shared" ref="D36:F36" si="10">D31+D32+D33+D34+D35</f>
        <v>377466286</v>
      </c>
      <c r="E36" s="122">
        <f t="shared" si="10"/>
        <v>42936</v>
      </c>
      <c r="F36" s="77">
        <f t="shared" si="10"/>
        <v>329635567</v>
      </c>
      <c r="G36" s="137">
        <f t="shared" si="8"/>
        <v>62.182829336114011</v>
      </c>
      <c r="H36" s="137">
        <f t="shared" si="9"/>
        <v>87.328479185025813</v>
      </c>
      <c r="I36" s="122">
        <f t="shared" ref="I36:J36" si="11">I31+I32+I33+I34+I35</f>
        <v>279652</v>
      </c>
      <c r="J36" s="77">
        <f t="shared" si="11"/>
        <v>465239086.00000006</v>
      </c>
    </row>
    <row r="37" spans="1:10" s="5" customFormat="1" ht="15" customHeight="1" thickBot="1" x14ac:dyDescent="0.3">
      <c r="A37" s="125"/>
      <c r="B37" s="126" t="s">
        <v>57</v>
      </c>
      <c r="C37" s="127">
        <f>C27+C36</f>
        <v>432801</v>
      </c>
      <c r="D37" s="127">
        <f t="shared" ref="D37:F37" si="12">D27+D36</f>
        <v>492290798.06582946</v>
      </c>
      <c r="E37" s="127">
        <f t="shared" si="12"/>
        <v>185160</v>
      </c>
      <c r="F37" s="124">
        <f t="shared" si="12"/>
        <v>395878019</v>
      </c>
      <c r="G37" s="141">
        <f t="shared" si="8"/>
        <v>42.781786548552333</v>
      </c>
      <c r="H37" s="141">
        <f t="shared" si="9"/>
        <v>80.415482181542401</v>
      </c>
      <c r="I37" s="127">
        <f t="shared" ref="I37:J37" si="13">I27+I36</f>
        <v>550026</v>
      </c>
      <c r="J37" s="124">
        <f t="shared" si="13"/>
        <v>629937824</v>
      </c>
    </row>
  </sheetData>
  <mergeCells count="12">
    <mergeCell ref="A1:J1"/>
    <mergeCell ref="A2:J2"/>
    <mergeCell ref="A3:J3"/>
    <mergeCell ref="C7:J7"/>
    <mergeCell ref="A4:J4"/>
    <mergeCell ref="A5:A6"/>
    <mergeCell ref="B5:B6"/>
    <mergeCell ref="C30:J30"/>
    <mergeCell ref="C5:D5"/>
    <mergeCell ref="E5:F5"/>
    <mergeCell ref="G5:H5"/>
    <mergeCell ref="I5:J5"/>
  </mergeCells>
  <printOptions horizontalCentered="1"/>
  <pageMargins left="0.5" right="0.5" top="0.5" bottom="0.5" header="0.25" footer="0.25"/>
  <pageSetup paperSize="9" scale="90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38"/>
  <sheetViews>
    <sheetView zoomScaleNormal="100" workbookViewId="0">
      <selection activeCell="A38" sqref="A38:XFD40"/>
    </sheetView>
  </sheetViews>
  <sheetFormatPr defaultRowHeight="15" x14ac:dyDescent="0.25"/>
  <cols>
    <col min="1" max="1" width="6.7109375" style="23" bestFit="1" customWidth="1"/>
    <col min="2" max="2" width="41.140625" style="2" customWidth="1"/>
    <col min="3" max="3" width="12.7109375" style="2" bestFit="1" customWidth="1"/>
    <col min="4" max="4" width="14.42578125" style="2" customWidth="1"/>
    <col min="5" max="5" width="15" style="2" customWidth="1"/>
    <col min="6" max="6" width="13.85546875" style="2" customWidth="1"/>
    <col min="7" max="7" width="12.7109375" style="2" bestFit="1" customWidth="1"/>
    <col min="8" max="8" width="9.7109375" style="2" bestFit="1" customWidth="1"/>
    <col min="9" max="9" width="11.140625" style="2" customWidth="1"/>
    <col min="10" max="10" width="13.140625" style="2" customWidth="1"/>
    <col min="11" max="248" width="9.140625" style="2"/>
    <col min="249" max="249" width="6.7109375" style="2" bestFit="1" customWidth="1"/>
    <col min="250" max="250" width="74.5703125" style="2" customWidth="1"/>
    <col min="251" max="251" width="12.7109375" style="2" bestFit="1" customWidth="1"/>
    <col min="252" max="252" width="11.28515625" style="2" customWidth="1"/>
    <col min="253" max="253" width="15" style="2" customWidth="1"/>
    <col min="254" max="254" width="13.85546875" style="2" customWidth="1"/>
    <col min="255" max="255" width="12.7109375" style="2" bestFit="1" customWidth="1"/>
    <col min="256" max="256" width="9.7109375" style="2" bestFit="1" customWidth="1"/>
    <col min="257" max="257" width="11.140625" style="2" customWidth="1"/>
    <col min="258" max="258" width="13.140625" style="2" customWidth="1"/>
    <col min="259" max="259" width="12.7109375" style="2" bestFit="1" customWidth="1"/>
    <col min="260" max="260" width="11.5703125" style="2" customWidth="1"/>
    <col min="261" max="261" width="14.7109375" style="2" customWidth="1"/>
    <col min="262" max="262" width="13.7109375" style="2" customWidth="1"/>
    <col min="263" max="263" width="12.7109375" style="2" bestFit="1" customWidth="1"/>
    <col min="264" max="264" width="9.7109375" style="2" bestFit="1" customWidth="1"/>
    <col min="265" max="265" width="11.42578125" style="2" customWidth="1"/>
    <col min="266" max="266" width="11.5703125" style="2" bestFit="1" customWidth="1"/>
    <col min="267" max="504" width="9.140625" style="2"/>
    <col min="505" max="505" width="6.7109375" style="2" bestFit="1" customWidth="1"/>
    <col min="506" max="506" width="74.5703125" style="2" customWidth="1"/>
    <col min="507" max="507" width="12.7109375" style="2" bestFit="1" customWidth="1"/>
    <col min="508" max="508" width="11.28515625" style="2" customWidth="1"/>
    <col min="509" max="509" width="15" style="2" customWidth="1"/>
    <col min="510" max="510" width="13.85546875" style="2" customWidth="1"/>
    <col min="511" max="511" width="12.7109375" style="2" bestFit="1" customWidth="1"/>
    <col min="512" max="512" width="9.7109375" style="2" bestFit="1" customWidth="1"/>
    <col min="513" max="513" width="11.140625" style="2" customWidth="1"/>
    <col min="514" max="514" width="13.140625" style="2" customWidth="1"/>
    <col min="515" max="515" width="12.7109375" style="2" bestFit="1" customWidth="1"/>
    <col min="516" max="516" width="11.5703125" style="2" customWidth="1"/>
    <col min="517" max="517" width="14.7109375" style="2" customWidth="1"/>
    <col min="518" max="518" width="13.7109375" style="2" customWidth="1"/>
    <col min="519" max="519" width="12.7109375" style="2" bestFit="1" customWidth="1"/>
    <col min="520" max="520" width="9.7109375" style="2" bestFit="1" customWidth="1"/>
    <col min="521" max="521" width="11.42578125" style="2" customWidth="1"/>
    <col min="522" max="522" width="11.5703125" style="2" bestFit="1" customWidth="1"/>
    <col min="523" max="760" width="9.140625" style="2"/>
    <col min="761" max="761" width="6.7109375" style="2" bestFit="1" customWidth="1"/>
    <col min="762" max="762" width="74.5703125" style="2" customWidth="1"/>
    <col min="763" max="763" width="12.7109375" style="2" bestFit="1" customWidth="1"/>
    <col min="764" max="764" width="11.28515625" style="2" customWidth="1"/>
    <col min="765" max="765" width="15" style="2" customWidth="1"/>
    <col min="766" max="766" width="13.85546875" style="2" customWidth="1"/>
    <col min="767" max="767" width="12.7109375" style="2" bestFit="1" customWidth="1"/>
    <col min="768" max="768" width="9.7109375" style="2" bestFit="1" customWidth="1"/>
    <col min="769" max="769" width="11.140625" style="2" customWidth="1"/>
    <col min="770" max="770" width="13.140625" style="2" customWidth="1"/>
    <col min="771" max="771" width="12.7109375" style="2" bestFit="1" customWidth="1"/>
    <col min="772" max="772" width="11.5703125" style="2" customWidth="1"/>
    <col min="773" max="773" width="14.7109375" style="2" customWidth="1"/>
    <col min="774" max="774" width="13.7109375" style="2" customWidth="1"/>
    <col min="775" max="775" width="12.7109375" style="2" bestFit="1" customWidth="1"/>
    <col min="776" max="776" width="9.7109375" style="2" bestFit="1" customWidth="1"/>
    <col min="777" max="777" width="11.42578125" style="2" customWidth="1"/>
    <col min="778" max="778" width="11.5703125" style="2" bestFit="1" customWidth="1"/>
    <col min="779" max="1016" width="9.140625" style="2"/>
    <col min="1017" max="1017" width="6.7109375" style="2" bestFit="1" customWidth="1"/>
    <col min="1018" max="1018" width="74.5703125" style="2" customWidth="1"/>
    <col min="1019" max="1019" width="12.7109375" style="2" bestFit="1" customWidth="1"/>
    <col min="1020" max="1020" width="11.28515625" style="2" customWidth="1"/>
    <col min="1021" max="1021" width="15" style="2" customWidth="1"/>
    <col min="1022" max="1022" width="13.85546875" style="2" customWidth="1"/>
    <col min="1023" max="1023" width="12.7109375" style="2" bestFit="1" customWidth="1"/>
    <col min="1024" max="1024" width="9.7109375" style="2" bestFit="1" customWidth="1"/>
    <col min="1025" max="1025" width="11.140625" style="2" customWidth="1"/>
    <col min="1026" max="1026" width="13.140625" style="2" customWidth="1"/>
    <col min="1027" max="1027" width="12.7109375" style="2" bestFit="1" customWidth="1"/>
    <col min="1028" max="1028" width="11.5703125" style="2" customWidth="1"/>
    <col min="1029" max="1029" width="14.7109375" style="2" customWidth="1"/>
    <col min="1030" max="1030" width="13.7109375" style="2" customWidth="1"/>
    <col min="1031" max="1031" width="12.7109375" style="2" bestFit="1" customWidth="1"/>
    <col min="1032" max="1032" width="9.7109375" style="2" bestFit="1" customWidth="1"/>
    <col min="1033" max="1033" width="11.42578125" style="2" customWidth="1"/>
    <col min="1034" max="1034" width="11.5703125" style="2" bestFit="1" customWidth="1"/>
    <col min="1035" max="1272" width="9.140625" style="2"/>
    <col min="1273" max="1273" width="6.7109375" style="2" bestFit="1" customWidth="1"/>
    <col min="1274" max="1274" width="74.5703125" style="2" customWidth="1"/>
    <col min="1275" max="1275" width="12.7109375" style="2" bestFit="1" customWidth="1"/>
    <col min="1276" max="1276" width="11.28515625" style="2" customWidth="1"/>
    <col min="1277" max="1277" width="15" style="2" customWidth="1"/>
    <col min="1278" max="1278" width="13.85546875" style="2" customWidth="1"/>
    <col min="1279" max="1279" width="12.7109375" style="2" bestFit="1" customWidth="1"/>
    <col min="1280" max="1280" width="9.7109375" style="2" bestFit="1" customWidth="1"/>
    <col min="1281" max="1281" width="11.140625" style="2" customWidth="1"/>
    <col min="1282" max="1282" width="13.140625" style="2" customWidth="1"/>
    <col min="1283" max="1283" width="12.7109375" style="2" bestFit="1" customWidth="1"/>
    <col min="1284" max="1284" width="11.5703125" style="2" customWidth="1"/>
    <col min="1285" max="1285" width="14.7109375" style="2" customWidth="1"/>
    <col min="1286" max="1286" width="13.7109375" style="2" customWidth="1"/>
    <col min="1287" max="1287" width="12.7109375" style="2" bestFit="1" customWidth="1"/>
    <col min="1288" max="1288" width="9.7109375" style="2" bestFit="1" customWidth="1"/>
    <col min="1289" max="1289" width="11.42578125" style="2" customWidth="1"/>
    <col min="1290" max="1290" width="11.5703125" style="2" bestFit="1" customWidth="1"/>
    <col min="1291" max="1528" width="9.140625" style="2"/>
    <col min="1529" max="1529" width="6.7109375" style="2" bestFit="1" customWidth="1"/>
    <col min="1530" max="1530" width="74.5703125" style="2" customWidth="1"/>
    <col min="1531" max="1531" width="12.7109375" style="2" bestFit="1" customWidth="1"/>
    <col min="1532" max="1532" width="11.28515625" style="2" customWidth="1"/>
    <col min="1533" max="1533" width="15" style="2" customWidth="1"/>
    <col min="1534" max="1534" width="13.85546875" style="2" customWidth="1"/>
    <col min="1535" max="1535" width="12.7109375" style="2" bestFit="1" customWidth="1"/>
    <col min="1536" max="1536" width="9.7109375" style="2" bestFit="1" customWidth="1"/>
    <col min="1537" max="1537" width="11.140625" style="2" customWidth="1"/>
    <col min="1538" max="1538" width="13.140625" style="2" customWidth="1"/>
    <col min="1539" max="1539" width="12.7109375" style="2" bestFit="1" customWidth="1"/>
    <col min="1540" max="1540" width="11.5703125" style="2" customWidth="1"/>
    <col min="1541" max="1541" width="14.7109375" style="2" customWidth="1"/>
    <col min="1542" max="1542" width="13.7109375" style="2" customWidth="1"/>
    <col min="1543" max="1543" width="12.7109375" style="2" bestFit="1" customWidth="1"/>
    <col min="1544" max="1544" width="9.7109375" style="2" bestFit="1" customWidth="1"/>
    <col min="1545" max="1545" width="11.42578125" style="2" customWidth="1"/>
    <col min="1546" max="1546" width="11.5703125" style="2" bestFit="1" customWidth="1"/>
    <col min="1547" max="1784" width="9.140625" style="2"/>
    <col min="1785" max="1785" width="6.7109375" style="2" bestFit="1" customWidth="1"/>
    <col min="1786" max="1786" width="74.5703125" style="2" customWidth="1"/>
    <col min="1787" max="1787" width="12.7109375" style="2" bestFit="1" customWidth="1"/>
    <col min="1788" max="1788" width="11.28515625" style="2" customWidth="1"/>
    <col min="1789" max="1789" width="15" style="2" customWidth="1"/>
    <col min="1790" max="1790" width="13.85546875" style="2" customWidth="1"/>
    <col min="1791" max="1791" width="12.7109375" style="2" bestFit="1" customWidth="1"/>
    <col min="1792" max="1792" width="9.7109375" style="2" bestFit="1" customWidth="1"/>
    <col min="1793" max="1793" width="11.140625" style="2" customWidth="1"/>
    <col min="1794" max="1794" width="13.140625" style="2" customWidth="1"/>
    <col min="1795" max="1795" width="12.7109375" style="2" bestFit="1" customWidth="1"/>
    <col min="1796" max="1796" width="11.5703125" style="2" customWidth="1"/>
    <col min="1797" max="1797" width="14.7109375" style="2" customWidth="1"/>
    <col min="1798" max="1798" width="13.7109375" style="2" customWidth="1"/>
    <col min="1799" max="1799" width="12.7109375" style="2" bestFit="1" customWidth="1"/>
    <col min="1800" max="1800" width="9.7109375" style="2" bestFit="1" customWidth="1"/>
    <col min="1801" max="1801" width="11.42578125" style="2" customWidth="1"/>
    <col min="1802" max="1802" width="11.5703125" style="2" bestFit="1" customWidth="1"/>
    <col min="1803" max="2040" width="9.140625" style="2"/>
    <col min="2041" max="2041" width="6.7109375" style="2" bestFit="1" customWidth="1"/>
    <col min="2042" max="2042" width="74.5703125" style="2" customWidth="1"/>
    <col min="2043" max="2043" width="12.7109375" style="2" bestFit="1" customWidth="1"/>
    <col min="2044" max="2044" width="11.28515625" style="2" customWidth="1"/>
    <col min="2045" max="2045" width="15" style="2" customWidth="1"/>
    <col min="2046" max="2046" width="13.85546875" style="2" customWidth="1"/>
    <col min="2047" max="2047" width="12.7109375" style="2" bestFit="1" customWidth="1"/>
    <col min="2048" max="2048" width="9.7109375" style="2" bestFit="1" customWidth="1"/>
    <col min="2049" max="2049" width="11.140625" style="2" customWidth="1"/>
    <col min="2050" max="2050" width="13.140625" style="2" customWidth="1"/>
    <col min="2051" max="2051" width="12.7109375" style="2" bestFit="1" customWidth="1"/>
    <col min="2052" max="2052" width="11.5703125" style="2" customWidth="1"/>
    <col min="2053" max="2053" width="14.7109375" style="2" customWidth="1"/>
    <col min="2054" max="2054" width="13.7109375" style="2" customWidth="1"/>
    <col min="2055" max="2055" width="12.7109375" style="2" bestFit="1" customWidth="1"/>
    <col min="2056" max="2056" width="9.7109375" style="2" bestFit="1" customWidth="1"/>
    <col min="2057" max="2057" width="11.42578125" style="2" customWidth="1"/>
    <col min="2058" max="2058" width="11.5703125" style="2" bestFit="1" customWidth="1"/>
    <col min="2059" max="2296" width="9.140625" style="2"/>
    <col min="2297" max="2297" width="6.7109375" style="2" bestFit="1" customWidth="1"/>
    <col min="2298" max="2298" width="74.5703125" style="2" customWidth="1"/>
    <col min="2299" max="2299" width="12.7109375" style="2" bestFit="1" customWidth="1"/>
    <col min="2300" max="2300" width="11.28515625" style="2" customWidth="1"/>
    <col min="2301" max="2301" width="15" style="2" customWidth="1"/>
    <col min="2302" max="2302" width="13.85546875" style="2" customWidth="1"/>
    <col min="2303" max="2303" width="12.7109375" style="2" bestFit="1" customWidth="1"/>
    <col min="2304" max="2304" width="9.7109375" style="2" bestFit="1" customWidth="1"/>
    <col min="2305" max="2305" width="11.140625" style="2" customWidth="1"/>
    <col min="2306" max="2306" width="13.140625" style="2" customWidth="1"/>
    <col min="2307" max="2307" width="12.7109375" style="2" bestFit="1" customWidth="1"/>
    <col min="2308" max="2308" width="11.5703125" style="2" customWidth="1"/>
    <col min="2309" max="2309" width="14.7109375" style="2" customWidth="1"/>
    <col min="2310" max="2310" width="13.7109375" style="2" customWidth="1"/>
    <col min="2311" max="2311" width="12.7109375" style="2" bestFit="1" customWidth="1"/>
    <col min="2312" max="2312" width="9.7109375" style="2" bestFit="1" customWidth="1"/>
    <col min="2313" max="2313" width="11.42578125" style="2" customWidth="1"/>
    <col min="2314" max="2314" width="11.5703125" style="2" bestFit="1" customWidth="1"/>
    <col min="2315" max="2552" width="9.140625" style="2"/>
    <col min="2553" max="2553" width="6.7109375" style="2" bestFit="1" customWidth="1"/>
    <col min="2554" max="2554" width="74.5703125" style="2" customWidth="1"/>
    <col min="2555" max="2555" width="12.7109375" style="2" bestFit="1" customWidth="1"/>
    <col min="2556" max="2556" width="11.28515625" style="2" customWidth="1"/>
    <col min="2557" max="2557" width="15" style="2" customWidth="1"/>
    <col min="2558" max="2558" width="13.85546875" style="2" customWidth="1"/>
    <col min="2559" max="2559" width="12.7109375" style="2" bestFit="1" customWidth="1"/>
    <col min="2560" max="2560" width="9.7109375" style="2" bestFit="1" customWidth="1"/>
    <col min="2561" max="2561" width="11.140625" style="2" customWidth="1"/>
    <col min="2562" max="2562" width="13.140625" style="2" customWidth="1"/>
    <col min="2563" max="2563" width="12.7109375" style="2" bestFit="1" customWidth="1"/>
    <col min="2564" max="2564" width="11.5703125" style="2" customWidth="1"/>
    <col min="2565" max="2565" width="14.7109375" style="2" customWidth="1"/>
    <col min="2566" max="2566" width="13.7109375" style="2" customWidth="1"/>
    <col min="2567" max="2567" width="12.7109375" style="2" bestFit="1" customWidth="1"/>
    <col min="2568" max="2568" width="9.7109375" style="2" bestFit="1" customWidth="1"/>
    <col min="2569" max="2569" width="11.42578125" style="2" customWidth="1"/>
    <col min="2570" max="2570" width="11.5703125" style="2" bestFit="1" customWidth="1"/>
    <col min="2571" max="2808" width="9.140625" style="2"/>
    <col min="2809" max="2809" width="6.7109375" style="2" bestFit="1" customWidth="1"/>
    <col min="2810" max="2810" width="74.5703125" style="2" customWidth="1"/>
    <col min="2811" max="2811" width="12.7109375" style="2" bestFit="1" customWidth="1"/>
    <col min="2812" max="2812" width="11.28515625" style="2" customWidth="1"/>
    <col min="2813" max="2813" width="15" style="2" customWidth="1"/>
    <col min="2814" max="2814" width="13.85546875" style="2" customWidth="1"/>
    <col min="2815" max="2815" width="12.7109375" style="2" bestFit="1" customWidth="1"/>
    <col min="2816" max="2816" width="9.7109375" style="2" bestFit="1" customWidth="1"/>
    <col min="2817" max="2817" width="11.140625" style="2" customWidth="1"/>
    <col min="2818" max="2818" width="13.140625" style="2" customWidth="1"/>
    <col min="2819" max="2819" width="12.7109375" style="2" bestFit="1" customWidth="1"/>
    <col min="2820" max="2820" width="11.5703125" style="2" customWidth="1"/>
    <col min="2821" max="2821" width="14.7109375" style="2" customWidth="1"/>
    <col min="2822" max="2822" width="13.7109375" style="2" customWidth="1"/>
    <col min="2823" max="2823" width="12.7109375" style="2" bestFit="1" customWidth="1"/>
    <col min="2824" max="2824" width="9.7109375" style="2" bestFit="1" customWidth="1"/>
    <col min="2825" max="2825" width="11.42578125" style="2" customWidth="1"/>
    <col min="2826" max="2826" width="11.5703125" style="2" bestFit="1" customWidth="1"/>
    <col min="2827" max="3064" width="9.140625" style="2"/>
    <col min="3065" max="3065" width="6.7109375" style="2" bestFit="1" customWidth="1"/>
    <col min="3066" max="3066" width="74.5703125" style="2" customWidth="1"/>
    <col min="3067" max="3067" width="12.7109375" style="2" bestFit="1" customWidth="1"/>
    <col min="3068" max="3068" width="11.28515625" style="2" customWidth="1"/>
    <col min="3069" max="3069" width="15" style="2" customWidth="1"/>
    <col min="3070" max="3070" width="13.85546875" style="2" customWidth="1"/>
    <col min="3071" max="3071" width="12.7109375" style="2" bestFit="1" customWidth="1"/>
    <col min="3072" max="3072" width="9.7109375" style="2" bestFit="1" customWidth="1"/>
    <col min="3073" max="3073" width="11.140625" style="2" customWidth="1"/>
    <col min="3074" max="3074" width="13.140625" style="2" customWidth="1"/>
    <col min="3075" max="3075" width="12.7109375" style="2" bestFit="1" customWidth="1"/>
    <col min="3076" max="3076" width="11.5703125" style="2" customWidth="1"/>
    <col min="3077" max="3077" width="14.7109375" style="2" customWidth="1"/>
    <col min="3078" max="3078" width="13.7109375" style="2" customWidth="1"/>
    <col min="3079" max="3079" width="12.7109375" style="2" bestFit="1" customWidth="1"/>
    <col min="3080" max="3080" width="9.7109375" style="2" bestFit="1" customWidth="1"/>
    <col min="3081" max="3081" width="11.42578125" style="2" customWidth="1"/>
    <col min="3082" max="3082" width="11.5703125" style="2" bestFit="1" customWidth="1"/>
    <col min="3083" max="3320" width="9.140625" style="2"/>
    <col min="3321" max="3321" width="6.7109375" style="2" bestFit="1" customWidth="1"/>
    <col min="3322" max="3322" width="74.5703125" style="2" customWidth="1"/>
    <col min="3323" max="3323" width="12.7109375" style="2" bestFit="1" customWidth="1"/>
    <col min="3324" max="3324" width="11.28515625" style="2" customWidth="1"/>
    <col min="3325" max="3325" width="15" style="2" customWidth="1"/>
    <col min="3326" max="3326" width="13.85546875" style="2" customWidth="1"/>
    <col min="3327" max="3327" width="12.7109375" style="2" bestFit="1" customWidth="1"/>
    <col min="3328" max="3328" width="9.7109375" style="2" bestFit="1" customWidth="1"/>
    <col min="3329" max="3329" width="11.140625" style="2" customWidth="1"/>
    <col min="3330" max="3330" width="13.140625" style="2" customWidth="1"/>
    <col min="3331" max="3331" width="12.7109375" style="2" bestFit="1" customWidth="1"/>
    <col min="3332" max="3332" width="11.5703125" style="2" customWidth="1"/>
    <col min="3333" max="3333" width="14.7109375" style="2" customWidth="1"/>
    <col min="3334" max="3334" width="13.7109375" style="2" customWidth="1"/>
    <col min="3335" max="3335" width="12.7109375" style="2" bestFit="1" customWidth="1"/>
    <col min="3336" max="3336" width="9.7109375" style="2" bestFit="1" customWidth="1"/>
    <col min="3337" max="3337" width="11.42578125" style="2" customWidth="1"/>
    <col min="3338" max="3338" width="11.5703125" style="2" bestFit="1" customWidth="1"/>
    <col min="3339" max="3576" width="9.140625" style="2"/>
    <col min="3577" max="3577" width="6.7109375" style="2" bestFit="1" customWidth="1"/>
    <col min="3578" max="3578" width="74.5703125" style="2" customWidth="1"/>
    <col min="3579" max="3579" width="12.7109375" style="2" bestFit="1" customWidth="1"/>
    <col min="3580" max="3580" width="11.28515625" style="2" customWidth="1"/>
    <col min="3581" max="3581" width="15" style="2" customWidth="1"/>
    <col min="3582" max="3582" width="13.85546875" style="2" customWidth="1"/>
    <col min="3583" max="3583" width="12.7109375" style="2" bestFit="1" customWidth="1"/>
    <col min="3584" max="3584" width="9.7109375" style="2" bestFit="1" customWidth="1"/>
    <col min="3585" max="3585" width="11.140625" style="2" customWidth="1"/>
    <col min="3586" max="3586" width="13.140625" style="2" customWidth="1"/>
    <col min="3587" max="3587" width="12.7109375" style="2" bestFit="1" customWidth="1"/>
    <col min="3588" max="3588" width="11.5703125" style="2" customWidth="1"/>
    <col min="3589" max="3589" width="14.7109375" style="2" customWidth="1"/>
    <col min="3590" max="3590" width="13.7109375" style="2" customWidth="1"/>
    <col min="3591" max="3591" width="12.7109375" style="2" bestFit="1" customWidth="1"/>
    <col min="3592" max="3592" width="9.7109375" style="2" bestFit="1" customWidth="1"/>
    <col min="3593" max="3593" width="11.42578125" style="2" customWidth="1"/>
    <col min="3594" max="3594" width="11.5703125" style="2" bestFit="1" customWidth="1"/>
    <col min="3595" max="3832" width="9.140625" style="2"/>
    <col min="3833" max="3833" width="6.7109375" style="2" bestFit="1" customWidth="1"/>
    <col min="3834" max="3834" width="74.5703125" style="2" customWidth="1"/>
    <col min="3835" max="3835" width="12.7109375" style="2" bestFit="1" customWidth="1"/>
    <col min="3836" max="3836" width="11.28515625" style="2" customWidth="1"/>
    <col min="3837" max="3837" width="15" style="2" customWidth="1"/>
    <col min="3838" max="3838" width="13.85546875" style="2" customWidth="1"/>
    <col min="3839" max="3839" width="12.7109375" style="2" bestFit="1" customWidth="1"/>
    <col min="3840" max="3840" width="9.7109375" style="2" bestFit="1" customWidth="1"/>
    <col min="3841" max="3841" width="11.140625" style="2" customWidth="1"/>
    <col min="3842" max="3842" width="13.140625" style="2" customWidth="1"/>
    <col min="3843" max="3843" width="12.7109375" style="2" bestFit="1" customWidth="1"/>
    <col min="3844" max="3844" width="11.5703125" style="2" customWidth="1"/>
    <col min="3845" max="3845" width="14.7109375" style="2" customWidth="1"/>
    <col min="3846" max="3846" width="13.7109375" style="2" customWidth="1"/>
    <col min="3847" max="3847" width="12.7109375" style="2" bestFit="1" customWidth="1"/>
    <col min="3848" max="3848" width="9.7109375" style="2" bestFit="1" customWidth="1"/>
    <col min="3849" max="3849" width="11.42578125" style="2" customWidth="1"/>
    <col min="3850" max="3850" width="11.5703125" style="2" bestFit="1" customWidth="1"/>
    <col min="3851" max="4088" width="9.140625" style="2"/>
    <col min="4089" max="4089" width="6.7109375" style="2" bestFit="1" customWidth="1"/>
    <col min="4090" max="4090" width="74.5703125" style="2" customWidth="1"/>
    <col min="4091" max="4091" width="12.7109375" style="2" bestFit="1" customWidth="1"/>
    <col min="4092" max="4092" width="11.28515625" style="2" customWidth="1"/>
    <col min="4093" max="4093" width="15" style="2" customWidth="1"/>
    <col min="4094" max="4094" width="13.85546875" style="2" customWidth="1"/>
    <col min="4095" max="4095" width="12.7109375" style="2" bestFit="1" customWidth="1"/>
    <col min="4096" max="4096" width="9.7109375" style="2" bestFit="1" customWidth="1"/>
    <col min="4097" max="4097" width="11.140625" style="2" customWidth="1"/>
    <col min="4098" max="4098" width="13.140625" style="2" customWidth="1"/>
    <col min="4099" max="4099" width="12.7109375" style="2" bestFit="1" customWidth="1"/>
    <col min="4100" max="4100" width="11.5703125" style="2" customWidth="1"/>
    <col min="4101" max="4101" width="14.7109375" style="2" customWidth="1"/>
    <col min="4102" max="4102" width="13.7109375" style="2" customWidth="1"/>
    <col min="4103" max="4103" width="12.7109375" style="2" bestFit="1" customWidth="1"/>
    <col min="4104" max="4104" width="9.7109375" style="2" bestFit="1" customWidth="1"/>
    <col min="4105" max="4105" width="11.42578125" style="2" customWidth="1"/>
    <col min="4106" max="4106" width="11.5703125" style="2" bestFit="1" customWidth="1"/>
    <col min="4107" max="4344" width="9.140625" style="2"/>
    <col min="4345" max="4345" width="6.7109375" style="2" bestFit="1" customWidth="1"/>
    <col min="4346" max="4346" width="74.5703125" style="2" customWidth="1"/>
    <col min="4347" max="4347" width="12.7109375" style="2" bestFit="1" customWidth="1"/>
    <col min="4348" max="4348" width="11.28515625" style="2" customWidth="1"/>
    <col min="4349" max="4349" width="15" style="2" customWidth="1"/>
    <col min="4350" max="4350" width="13.85546875" style="2" customWidth="1"/>
    <col min="4351" max="4351" width="12.7109375" style="2" bestFit="1" customWidth="1"/>
    <col min="4352" max="4352" width="9.7109375" style="2" bestFit="1" customWidth="1"/>
    <col min="4353" max="4353" width="11.140625" style="2" customWidth="1"/>
    <col min="4354" max="4354" width="13.140625" style="2" customWidth="1"/>
    <col min="4355" max="4355" width="12.7109375" style="2" bestFit="1" customWidth="1"/>
    <col min="4356" max="4356" width="11.5703125" style="2" customWidth="1"/>
    <col min="4357" max="4357" width="14.7109375" style="2" customWidth="1"/>
    <col min="4358" max="4358" width="13.7109375" style="2" customWidth="1"/>
    <col min="4359" max="4359" width="12.7109375" style="2" bestFit="1" customWidth="1"/>
    <col min="4360" max="4360" width="9.7109375" style="2" bestFit="1" customWidth="1"/>
    <col min="4361" max="4361" width="11.42578125" style="2" customWidth="1"/>
    <col min="4362" max="4362" width="11.5703125" style="2" bestFit="1" customWidth="1"/>
    <col min="4363" max="4600" width="9.140625" style="2"/>
    <col min="4601" max="4601" width="6.7109375" style="2" bestFit="1" customWidth="1"/>
    <col min="4602" max="4602" width="74.5703125" style="2" customWidth="1"/>
    <col min="4603" max="4603" width="12.7109375" style="2" bestFit="1" customWidth="1"/>
    <col min="4604" max="4604" width="11.28515625" style="2" customWidth="1"/>
    <col min="4605" max="4605" width="15" style="2" customWidth="1"/>
    <col min="4606" max="4606" width="13.85546875" style="2" customWidth="1"/>
    <col min="4607" max="4607" width="12.7109375" style="2" bestFit="1" customWidth="1"/>
    <col min="4608" max="4608" width="9.7109375" style="2" bestFit="1" customWidth="1"/>
    <col min="4609" max="4609" width="11.140625" style="2" customWidth="1"/>
    <col min="4610" max="4610" width="13.140625" style="2" customWidth="1"/>
    <col min="4611" max="4611" width="12.7109375" style="2" bestFit="1" customWidth="1"/>
    <col min="4612" max="4612" width="11.5703125" style="2" customWidth="1"/>
    <col min="4613" max="4613" width="14.7109375" style="2" customWidth="1"/>
    <col min="4614" max="4614" width="13.7109375" style="2" customWidth="1"/>
    <col min="4615" max="4615" width="12.7109375" style="2" bestFit="1" customWidth="1"/>
    <col min="4616" max="4616" width="9.7109375" style="2" bestFit="1" customWidth="1"/>
    <col min="4617" max="4617" width="11.42578125" style="2" customWidth="1"/>
    <col min="4618" max="4618" width="11.5703125" style="2" bestFit="1" customWidth="1"/>
    <col min="4619" max="4856" width="9.140625" style="2"/>
    <col min="4857" max="4857" width="6.7109375" style="2" bestFit="1" customWidth="1"/>
    <col min="4858" max="4858" width="74.5703125" style="2" customWidth="1"/>
    <col min="4859" max="4859" width="12.7109375" style="2" bestFit="1" customWidth="1"/>
    <col min="4860" max="4860" width="11.28515625" style="2" customWidth="1"/>
    <col min="4861" max="4861" width="15" style="2" customWidth="1"/>
    <col min="4862" max="4862" width="13.85546875" style="2" customWidth="1"/>
    <col min="4863" max="4863" width="12.7109375" style="2" bestFit="1" customWidth="1"/>
    <col min="4864" max="4864" width="9.7109375" style="2" bestFit="1" customWidth="1"/>
    <col min="4865" max="4865" width="11.140625" style="2" customWidth="1"/>
    <col min="4866" max="4866" width="13.140625" style="2" customWidth="1"/>
    <col min="4867" max="4867" width="12.7109375" style="2" bestFit="1" customWidth="1"/>
    <col min="4868" max="4868" width="11.5703125" style="2" customWidth="1"/>
    <col min="4869" max="4869" width="14.7109375" style="2" customWidth="1"/>
    <col min="4870" max="4870" width="13.7109375" style="2" customWidth="1"/>
    <col min="4871" max="4871" width="12.7109375" style="2" bestFit="1" customWidth="1"/>
    <col min="4872" max="4872" width="9.7109375" style="2" bestFit="1" customWidth="1"/>
    <col min="4873" max="4873" width="11.42578125" style="2" customWidth="1"/>
    <col min="4874" max="4874" width="11.5703125" style="2" bestFit="1" customWidth="1"/>
    <col min="4875" max="5112" width="9.140625" style="2"/>
    <col min="5113" max="5113" width="6.7109375" style="2" bestFit="1" customWidth="1"/>
    <col min="5114" max="5114" width="74.5703125" style="2" customWidth="1"/>
    <col min="5115" max="5115" width="12.7109375" style="2" bestFit="1" customWidth="1"/>
    <col min="5116" max="5116" width="11.28515625" style="2" customWidth="1"/>
    <col min="5117" max="5117" width="15" style="2" customWidth="1"/>
    <col min="5118" max="5118" width="13.85546875" style="2" customWidth="1"/>
    <col min="5119" max="5119" width="12.7109375" style="2" bestFit="1" customWidth="1"/>
    <col min="5120" max="5120" width="9.7109375" style="2" bestFit="1" customWidth="1"/>
    <col min="5121" max="5121" width="11.140625" style="2" customWidth="1"/>
    <col min="5122" max="5122" width="13.140625" style="2" customWidth="1"/>
    <col min="5123" max="5123" width="12.7109375" style="2" bestFit="1" customWidth="1"/>
    <col min="5124" max="5124" width="11.5703125" style="2" customWidth="1"/>
    <col min="5125" max="5125" width="14.7109375" style="2" customWidth="1"/>
    <col min="5126" max="5126" width="13.7109375" style="2" customWidth="1"/>
    <col min="5127" max="5127" width="12.7109375" style="2" bestFit="1" customWidth="1"/>
    <col min="5128" max="5128" width="9.7109375" style="2" bestFit="1" customWidth="1"/>
    <col min="5129" max="5129" width="11.42578125" style="2" customWidth="1"/>
    <col min="5130" max="5130" width="11.5703125" style="2" bestFit="1" customWidth="1"/>
    <col min="5131" max="5368" width="9.140625" style="2"/>
    <col min="5369" max="5369" width="6.7109375" style="2" bestFit="1" customWidth="1"/>
    <col min="5370" max="5370" width="74.5703125" style="2" customWidth="1"/>
    <col min="5371" max="5371" width="12.7109375" style="2" bestFit="1" customWidth="1"/>
    <col min="5372" max="5372" width="11.28515625" style="2" customWidth="1"/>
    <col min="5373" max="5373" width="15" style="2" customWidth="1"/>
    <col min="5374" max="5374" width="13.85546875" style="2" customWidth="1"/>
    <col min="5375" max="5375" width="12.7109375" style="2" bestFit="1" customWidth="1"/>
    <col min="5376" max="5376" width="9.7109375" style="2" bestFit="1" customWidth="1"/>
    <col min="5377" max="5377" width="11.140625" style="2" customWidth="1"/>
    <col min="5378" max="5378" width="13.140625" style="2" customWidth="1"/>
    <col min="5379" max="5379" width="12.7109375" style="2" bestFit="1" customWidth="1"/>
    <col min="5380" max="5380" width="11.5703125" style="2" customWidth="1"/>
    <col min="5381" max="5381" width="14.7109375" style="2" customWidth="1"/>
    <col min="5382" max="5382" width="13.7109375" style="2" customWidth="1"/>
    <col min="5383" max="5383" width="12.7109375" style="2" bestFit="1" customWidth="1"/>
    <col min="5384" max="5384" width="9.7109375" style="2" bestFit="1" customWidth="1"/>
    <col min="5385" max="5385" width="11.42578125" style="2" customWidth="1"/>
    <col min="5386" max="5386" width="11.5703125" style="2" bestFit="1" customWidth="1"/>
    <col min="5387" max="5624" width="9.140625" style="2"/>
    <col min="5625" max="5625" width="6.7109375" style="2" bestFit="1" customWidth="1"/>
    <col min="5626" max="5626" width="74.5703125" style="2" customWidth="1"/>
    <col min="5627" max="5627" width="12.7109375" style="2" bestFit="1" customWidth="1"/>
    <col min="5628" max="5628" width="11.28515625" style="2" customWidth="1"/>
    <col min="5629" max="5629" width="15" style="2" customWidth="1"/>
    <col min="5630" max="5630" width="13.85546875" style="2" customWidth="1"/>
    <col min="5631" max="5631" width="12.7109375" style="2" bestFit="1" customWidth="1"/>
    <col min="5632" max="5632" width="9.7109375" style="2" bestFit="1" customWidth="1"/>
    <col min="5633" max="5633" width="11.140625" style="2" customWidth="1"/>
    <col min="5634" max="5634" width="13.140625" style="2" customWidth="1"/>
    <col min="5635" max="5635" width="12.7109375" style="2" bestFit="1" customWidth="1"/>
    <col min="5636" max="5636" width="11.5703125" style="2" customWidth="1"/>
    <col min="5637" max="5637" width="14.7109375" style="2" customWidth="1"/>
    <col min="5638" max="5638" width="13.7109375" style="2" customWidth="1"/>
    <col min="5639" max="5639" width="12.7109375" style="2" bestFit="1" customWidth="1"/>
    <col min="5640" max="5640" width="9.7109375" style="2" bestFit="1" customWidth="1"/>
    <col min="5641" max="5641" width="11.42578125" style="2" customWidth="1"/>
    <col min="5642" max="5642" width="11.5703125" style="2" bestFit="1" customWidth="1"/>
    <col min="5643" max="5880" width="9.140625" style="2"/>
    <col min="5881" max="5881" width="6.7109375" style="2" bestFit="1" customWidth="1"/>
    <col min="5882" max="5882" width="74.5703125" style="2" customWidth="1"/>
    <col min="5883" max="5883" width="12.7109375" style="2" bestFit="1" customWidth="1"/>
    <col min="5884" max="5884" width="11.28515625" style="2" customWidth="1"/>
    <col min="5885" max="5885" width="15" style="2" customWidth="1"/>
    <col min="5886" max="5886" width="13.85546875" style="2" customWidth="1"/>
    <col min="5887" max="5887" width="12.7109375" style="2" bestFit="1" customWidth="1"/>
    <col min="5888" max="5888" width="9.7109375" style="2" bestFit="1" customWidth="1"/>
    <col min="5889" max="5889" width="11.140625" style="2" customWidth="1"/>
    <col min="5890" max="5890" width="13.140625" style="2" customWidth="1"/>
    <col min="5891" max="5891" width="12.7109375" style="2" bestFit="1" customWidth="1"/>
    <col min="5892" max="5892" width="11.5703125" style="2" customWidth="1"/>
    <col min="5893" max="5893" width="14.7109375" style="2" customWidth="1"/>
    <col min="5894" max="5894" width="13.7109375" style="2" customWidth="1"/>
    <col min="5895" max="5895" width="12.7109375" style="2" bestFit="1" customWidth="1"/>
    <col min="5896" max="5896" width="9.7109375" style="2" bestFit="1" customWidth="1"/>
    <col min="5897" max="5897" width="11.42578125" style="2" customWidth="1"/>
    <col min="5898" max="5898" width="11.5703125" style="2" bestFit="1" customWidth="1"/>
    <col min="5899" max="6136" width="9.140625" style="2"/>
    <col min="6137" max="6137" width="6.7109375" style="2" bestFit="1" customWidth="1"/>
    <col min="6138" max="6138" width="74.5703125" style="2" customWidth="1"/>
    <col min="6139" max="6139" width="12.7109375" style="2" bestFit="1" customWidth="1"/>
    <col min="6140" max="6140" width="11.28515625" style="2" customWidth="1"/>
    <col min="6141" max="6141" width="15" style="2" customWidth="1"/>
    <col min="6142" max="6142" width="13.85546875" style="2" customWidth="1"/>
    <col min="6143" max="6143" width="12.7109375" style="2" bestFit="1" customWidth="1"/>
    <col min="6144" max="6144" width="9.7109375" style="2" bestFit="1" customWidth="1"/>
    <col min="6145" max="6145" width="11.140625" style="2" customWidth="1"/>
    <col min="6146" max="6146" width="13.140625" style="2" customWidth="1"/>
    <col min="6147" max="6147" width="12.7109375" style="2" bestFit="1" customWidth="1"/>
    <col min="6148" max="6148" width="11.5703125" style="2" customWidth="1"/>
    <col min="6149" max="6149" width="14.7109375" style="2" customWidth="1"/>
    <col min="6150" max="6150" width="13.7109375" style="2" customWidth="1"/>
    <col min="6151" max="6151" width="12.7109375" style="2" bestFit="1" customWidth="1"/>
    <col min="6152" max="6152" width="9.7109375" style="2" bestFit="1" customWidth="1"/>
    <col min="6153" max="6153" width="11.42578125" style="2" customWidth="1"/>
    <col min="6154" max="6154" width="11.5703125" style="2" bestFit="1" customWidth="1"/>
    <col min="6155" max="6392" width="9.140625" style="2"/>
    <col min="6393" max="6393" width="6.7109375" style="2" bestFit="1" customWidth="1"/>
    <col min="6394" max="6394" width="74.5703125" style="2" customWidth="1"/>
    <col min="6395" max="6395" width="12.7109375" style="2" bestFit="1" customWidth="1"/>
    <col min="6396" max="6396" width="11.28515625" style="2" customWidth="1"/>
    <col min="6397" max="6397" width="15" style="2" customWidth="1"/>
    <col min="6398" max="6398" width="13.85546875" style="2" customWidth="1"/>
    <col min="6399" max="6399" width="12.7109375" style="2" bestFit="1" customWidth="1"/>
    <col min="6400" max="6400" width="9.7109375" style="2" bestFit="1" customWidth="1"/>
    <col min="6401" max="6401" width="11.140625" style="2" customWidth="1"/>
    <col min="6402" max="6402" width="13.140625" style="2" customWidth="1"/>
    <col min="6403" max="6403" width="12.7109375" style="2" bestFit="1" customWidth="1"/>
    <col min="6404" max="6404" width="11.5703125" style="2" customWidth="1"/>
    <col min="6405" max="6405" width="14.7109375" style="2" customWidth="1"/>
    <col min="6406" max="6406" width="13.7109375" style="2" customWidth="1"/>
    <col min="6407" max="6407" width="12.7109375" style="2" bestFit="1" customWidth="1"/>
    <col min="6408" max="6408" width="9.7109375" style="2" bestFit="1" customWidth="1"/>
    <col min="6409" max="6409" width="11.42578125" style="2" customWidth="1"/>
    <col min="6410" max="6410" width="11.5703125" style="2" bestFit="1" customWidth="1"/>
    <col min="6411" max="6648" width="9.140625" style="2"/>
    <col min="6649" max="6649" width="6.7109375" style="2" bestFit="1" customWidth="1"/>
    <col min="6650" max="6650" width="74.5703125" style="2" customWidth="1"/>
    <col min="6651" max="6651" width="12.7109375" style="2" bestFit="1" customWidth="1"/>
    <col min="6652" max="6652" width="11.28515625" style="2" customWidth="1"/>
    <col min="6653" max="6653" width="15" style="2" customWidth="1"/>
    <col min="6654" max="6654" width="13.85546875" style="2" customWidth="1"/>
    <col min="6655" max="6655" width="12.7109375" style="2" bestFit="1" customWidth="1"/>
    <col min="6656" max="6656" width="9.7109375" style="2" bestFit="1" customWidth="1"/>
    <col min="6657" max="6657" width="11.140625" style="2" customWidth="1"/>
    <col min="6658" max="6658" width="13.140625" style="2" customWidth="1"/>
    <col min="6659" max="6659" width="12.7109375" style="2" bestFit="1" customWidth="1"/>
    <col min="6660" max="6660" width="11.5703125" style="2" customWidth="1"/>
    <col min="6661" max="6661" width="14.7109375" style="2" customWidth="1"/>
    <col min="6662" max="6662" width="13.7109375" style="2" customWidth="1"/>
    <col min="6663" max="6663" width="12.7109375" style="2" bestFit="1" customWidth="1"/>
    <col min="6664" max="6664" width="9.7109375" style="2" bestFit="1" customWidth="1"/>
    <col min="6665" max="6665" width="11.42578125" style="2" customWidth="1"/>
    <col min="6666" max="6666" width="11.5703125" style="2" bestFit="1" customWidth="1"/>
    <col min="6667" max="6904" width="9.140625" style="2"/>
    <col min="6905" max="6905" width="6.7109375" style="2" bestFit="1" customWidth="1"/>
    <col min="6906" max="6906" width="74.5703125" style="2" customWidth="1"/>
    <col min="6907" max="6907" width="12.7109375" style="2" bestFit="1" customWidth="1"/>
    <col min="6908" max="6908" width="11.28515625" style="2" customWidth="1"/>
    <col min="6909" max="6909" width="15" style="2" customWidth="1"/>
    <col min="6910" max="6910" width="13.85546875" style="2" customWidth="1"/>
    <col min="6911" max="6911" width="12.7109375" style="2" bestFit="1" customWidth="1"/>
    <col min="6912" max="6912" width="9.7109375" style="2" bestFit="1" customWidth="1"/>
    <col min="6913" max="6913" width="11.140625" style="2" customWidth="1"/>
    <col min="6914" max="6914" width="13.140625" style="2" customWidth="1"/>
    <col min="6915" max="6915" width="12.7109375" style="2" bestFit="1" customWidth="1"/>
    <col min="6916" max="6916" width="11.5703125" style="2" customWidth="1"/>
    <col min="6917" max="6917" width="14.7109375" style="2" customWidth="1"/>
    <col min="6918" max="6918" width="13.7109375" style="2" customWidth="1"/>
    <col min="6919" max="6919" width="12.7109375" style="2" bestFit="1" customWidth="1"/>
    <col min="6920" max="6920" width="9.7109375" style="2" bestFit="1" customWidth="1"/>
    <col min="6921" max="6921" width="11.42578125" style="2" customWidth="1"/>
    <col min="6922" max="6922" width="11.5703125" style="2" bestFit="1" customWidth="1"/>
    <col min="6923" max="7160" width="9.140625" style="2"/>
    <col min="7161" max="7161" width="6.7109375" style="2" bestFit="1" customWidth="1"/>
    <col min="7162" max="7162" width="74.5703125" style="2" customWidth="1"/>
    <col min="7163" max="7163" width="12.7109375" style="2" bestFit="1" customWidth="1"/>
    <col min="7164" max="7164" width="11.28515625" style="2" customWidth="1"/>
    <col min="7165" max="7165" width="15" style="2" customWidth="1"/>
    <col min="7166" max="7166" width="13.85546875" style="2" customWidth="1"/>
    <col min="7167" max="7167" width="12.7109375" style="2" bestFit="1" customWidth="1"/>
    <col min="7168" max="7168" width="9.7109375" style="2" bestFit="1" customWidth="1"/>
    <col min="7169" max="7169" width="11.140625" style="2" customWidth="1"/>
    <col min="7170" max="7170" width="13.140625" style="2" customWidth="1"/>
    <col min="7171" max="7171" width="12.7109375" style="2" bestFit="1" customWidth="1"/>
    <col min="7172" max="7172" width="11.5703125" style="2" customWidth="1"/>
    <col min="7173" max="7173" width="14.7109375" style="2" customWidth="1"/>
    <col min="7174" max="7174" width="13.7109375" style="2" customWidth="1"/>
    <col min="7175" max="7175" width="12.7109375" style="2" bestFit="1" customWidth="1"/>
    <col min="7176" max="7176" width="9.7109375" style="2" bestFit="1" customWidth="1"/>
    <col min="7177" max="7177" width="11.42578125" style="2" customWidth="1"/>
    <col min="7178" max="7178" width="11.5703125" style="2" bestFit="1" customWidth="1"/>
    <col min="7179" max="7416" width="9.140625" style="2"/>
    <col min="7417" max="7417" width="6.7109375" style="2" bestFit="1" customWidth="1"/>
    <col min="7418" max="7418" width="74.5703125" style="2" customWidth="1"/>
    <col min="7419" max="7419" width="12.7109375" style="2" bestFit="1" customWidth="1"/>
    <col min="7420" max="7420" width="11.28515625" style="2" customWidth="1"/>
    <col min="7421" max="7421" width="15" style="2" customWidth="1"/>
    <col min="7422" max="7422" width="13.85546875" style="2" customWidth="1"/>
    <col min="7423" max="7423" width="12.7109375" style="2" bestFit="1" customWidth="1"/>
    <col min="7424" max="7424" width="9.7109375" style="2" bestFit="1" customWidth="1"/>
    <col min="7425" max="7425" width="11.140625" style="2" customWidth="1"/>
    <col min="7426" max="7426" width="13.140625" style="2" customWidth="1"/>
    <col min="7427" max="7427" width="12.7109375" style="2" bestFit="1" customWidth="1"/>
    <col min="7428" max="7428" width="11.5703125" style="2" customWidth="1"/>
    <col min="7429" max="7429" width="14.7109375" style="2" customWidth="1"/>
    <col min="7430" max="7430" width="13.7109375" style="2" customWidth="1"/>
    <col min="7431" max="7431" width="12.7109375" style="2" bestFit="1" customWidth="1"/>
    <col min="7432" max="7432" width="9.7109375" style="2" bestFit="1" customWidth="1"/>
    <col min="7433" max="7433" width="11.42578125" style="2" customWidth="1"/>
    <col min="7434" max="7434" width="11.5703125" style="2" bestFit="1" customWidth="1"/>
    <col min="7435" max="7672" width="9.140625" style="2"/>
    <col min="7673" max="7673" width="6.7109375" style="2" bestFit="1" customWidth="1"/>
    <col min="7674" max="7674" width="74.5703125" style="2" customWidth="1"/>
    <col min="7675" max="7675" width="12.7109375" style="2" bestFit="1" customWidth="1"/>
    <col min="7676" max="7676" width="11.28515625" style="2" customWidth="1"/>
    <col min="7677" max="7677" width="15" style="2" customWidth="1"/>
    <col min="7678" max="7678" width="13.85546875" style="2" customWidth="1"/>
    <col min="7679" max="7679" width="12.7109375" style="2" bestFit="1" customWidth="1"/>
    <col min="7680" max="7680" width="9.7109375" style="2" bestFit="1" customWidth="1"/>
    <col min="7681" max="7681" width="11.140625" style="2" customWidth="1"/>
    <col min="7682" max="7682" width="13.140625" style="2" customWidth="1"/>
    <col min="7683" max="7683" width="12.7109375" style="2" bestFit="1" customWidth="1"/>
    <col min="7684" max="7684" width="11.5703125" style="2" customWidth="1"/>
    <col min="7685" max="7685" width="14.7109375" style="2" customWidth="1"/>
    <col min="7686" max="7686" width="13.7109375" style="2" customWidth="1"/>
    <col min="7687" max="7687" width="12.7109375" style="2" bestFit="1" customWidth="1"/>
    <col min="7688" max="7688" width="9.7109375" style="2" bestFit="1" customWidth="1"/>
    <col min="7689" max="7689" width="11.42578125" style="2" customWidth="1"/>
    <col min="7690" max="7690" width="11.5703125" style="2" bestFit="1" customWidth="1"/>
    <col min="7691" max="7928" width="9.140625" style="2"/>
    <col min="7929" max="7929" width="6.7109375" style="2" bestFit="1" customWidth="1"/>
    <col min="7930" max="7930" width="74.5703125" style="2" customWidth="1"/>
    <col min="7931" max="7931" width="12.7109375" style="2" bestFit="1" customWidth="1"/>
    <col min="7932" max="7932" width="11.28515625" style="2" customWidth="1"/>
    <col min="7933" max="7933" width="15" style="2" customWidth="1"/>
    <col min="7934" max="7934" width="13.85546875" style="2" customWidth="1"/>
    <col min="7935" max="7935" width="12.7109375" style="2" bestFit="1" customWidth="1"/>
    <col min="7936" max="7936" width="9.7109375" style="2" bestFit="1" customWidth="1"/>
    <col min="7937" max="7937" width="11.140625" style="2" customWidth="1"/>
    <col min="7938" max="7938" width="13.140625" style="2" customWidth="1"/>
    <col min="7939" max="7939" width="12.7109375" style="2" bestFit="1" customWidth="1"/>
    <col min="7940" max="7940" width="11.5703125" style="2" customWidth="1"/>
    <col min="7941" max="7941" width="14.7109375" style="2" customWidth="1"/>
    <col min="7942" max="7942" width="13.7109375" style="2" customWidth="1"/>
    <col min="7943" max="7943" width="12.7109375" style="2" bestFit="1" customWidth="1"/>
    <col min="7944" max="7944" width="9.7109375" style="2" bestFit="1" customWidth="1"/>
    <col min="7945" max="7945" width="11.42578125" style="2" customWidth="1"/>
    <col min="7946" max="7946" width="11.5703125" style="2" bestFit="1" customWidth="1"/>
    <col min="7947" max="8184" width="9.140625" style="2"/>
    <col min="8185" max="8185" width="6.7109375" style="2" bestFit="1" customWidth="1"/>
    <col min="8186" max="8186" width="74.5703125" style="2" customWidth="1"/>
    <col min="8187" max="8187" width="12.7109375" style="2" bestFit="1" customWidth="1"/>
    <col min="8188" max="8188" width="11.28515625" style="2" customWidth="1"/>
    <col min="8189" max="8189" width="15" style="2" customWidth="1"/>
    <col min="8190" max="8190" width="13.85546875" style="2" customWidth="1"/>
    <col min="8191" max="8191" width="12.7109375" style="2" bestFit="1" customWidth="1"/>
    <col min="8192" max="8192" width="9.7109375" style="2" bestFit="1" customWidth="1"/>
    <col min="8193" max="8193" width="11.140625" style="2" customWidth="1"/>
    <col min="8194" max="8194" width="13.140625" style="2" customWidth="1"/>
    <col min="8195" max="8195" width="12.7109375" style="2" bestFit="1" customWidth="1"/>
    <col min="8196" max="8196" width="11.5703125" style="2" customWidth="1"/>
    <col min="8197" max="8197" width="14.7109375" style="2" customWidth="1"/>
    <col min="8198" max="8198" width="13.7109375" style="2" customWidth="1"/>
    <col min="8199" max="8199" width="12.7109375" style="2" bestFit="1" customWidth="1"/>
    <col min="8200" max="8200" width="9.7109375" style="2" bestFit="1" customWidth="1"/>
    <col min="8201" max="8201" width="11.42578125" style="2" customWidth="1"/>
    <col min="8202" max="8202" width="11.5703125" style="2" bestFit="1" customWidth="1"/>
    <col min="8203" max="8440" width="9.140625" style="2"/>
    <col min="8441" max="8441" width="6.7109375" style="2" bestFit="1" customWidth="1"/>
    <col min="8442" max="8442" width="74.5703125" style="2" customWidth="1"/>
    <col min="8443" max="8443" width="12.7109375" style="2" bestFit="1" customWidth="1"/>
    <col min="8444" max="8444" width="11.28515625" style="2" customWidth="1"/>
    <col min="8445" max="8445" width="15" style="2" customWidth="1"/>
    <col min="8446" max="8446" width="13.85546875" style="2" customWidth="1"/>
    <col min="8447" max="8447" width="12.7109375" style="2" bestFit="1" customWidth="1"/>
    <col min="8448" max="8448" width="9.7109375" style="2" bestFit="1" customWidth="1"/>
    <col min="8449" max="8449" width="11.140625" style="2" customWidth="1"/>
    <col min="8450" max="8450" width="13.140625" style="2" customWidth="1"/>
    <col min="8451" max="8451" width="12.7109375" style="2" bestFit="1" customWidth="1"/>
    <col min="8452" max="8452" width="11.5703125" style="2" customWidth="1"/>
    <col min="8453" max="8453" width="14.7109375" style="2" customWidth="1"/>
    <col min="8454" max="8454" width="13.7109375" style="2" customWidth="1"/>
    <col min="8455" max="8455" width="12.7109375" style="2" bestFit="1" customWidth="1"/>
    <col min="8456" max="8456" width="9.7109375" style="2" bestFit="1" customWidth="1"/>
    <col min="8457" max="8457" width="11.42578125" style="2" customWidth="1"/>
    <col min="8458" max="8458" width="11.5703125" style="2" bestFit="1" customWidth="1"/>
    <col min="8459" max="8696" width="9.140625" style="2"/>
    <col min="8697" max="8697" width="6.7109375" style="2" bestFit="1" customWidth="1"/>
    <col min="8698" max="8698" width="74.5703125" style="2" customWidth="1"/>
    <col min="8699" max="8699" width="12.7109375" style="2" bestFit="1" customWidth="1"/>
    <col min="8700" max="8700" width="11.28515625" style="2" customWidth="1"/>
    <col min="8701" max="8701" width="15" style="2" customWidth="1"/>
    <col min="8702" max="8702" width="13.85546875" style="2" customWidth="1"/>
    <col min="8703" max="8703" width="12.7109375" style="2" bestFit="1" customWidth="1"/>
    <col min="8704" max="8704" width="9.7109375" style="2" bestFit="1" customWidth="1"/>
    <col min="8705" max="8705" width="11.140625" style="2" customWidth="1"/>
    <col min="8706" max="8706" width="13.140625" style="2" customWidth="1"/>
    <col min="8707" max="8707" width="12.7109375" style="2" bestFit="1" customWidth="1"/>
    <col min="8708" max="8708" width="11.5703125" style="2" customWidth="1"/>
    <col min="8709" max="8709" width="14.7109375" style="2" customWidth="1"/>
    <col min="8710" max="8710" width="13.7109375" style="2" customWidth="1"/>
    <col min="8711" max="8711" width="12.7109375" style="2" bestFit="1" customWidth="1"/>
    <col min="8712" max="8712" width="9.7109375" style="2" bestFit="1" customWidth="1"/>
    <col min="8713" max="8713" width="11.42578125" style="2" customWidth="1"/>
    <col min="8714" max="8714" width="11.5703125" style="2" bestFit="1" customWidth="1"/>
    <col min="8715" max="8952" width="9.140625" style="2"/>
    <col min="8953" max="8953" width="6.7109375" style="2" bestFit="1" customWidth="1"/>
    <col min="8954" max="8954" width="74.5703125" style="2" customWidth="1"/>
    <col min="8955" max="8955" width="12.7109375" style="2" bestFit="1" customWidth="1"/>
    <col min="8956" max="8956" width="11.28515625" style="2" customWidth="1"/>
    <col min="8957" max="8957" width="15" style="2" customWidth="1"/>
    <col min="8958" max="8958" width="13.85546875" style="2" customWidth="1"/>
    <col min="8959" max="8959" width="12.7109375" style="2" bestFit="1" customWidth="1"/>
    <col min="8960" max="8960" width="9.7109375" style="2" bestFit="1" customWidth="1"/>
    <col min="8961" max="8961" width="11.140625" style="2" customWidth="1"/>
    <col min="8962" max="8962" width="13.140625" style="2" customWidth="1"/>
    <col min="8963" max="8963" width="12.7109375" style="2" bestFit="1" customWidth="1"/>
    <col min="8964" max="8964" width="11.5703125" style="2" customWidth="1"/>
    <col min="8965" max="8965" width="14.7109375" style="2" customWidth="1"/>
    <col min="8966" max="8966" width="13.7109375" style="2" customWidth="1"/>
    <col min="8967" max="8967" width="12.7109375" style="2" bestFit="1" customWidth="1"/>
    <col min="8968" max="8968" width="9.7109375" style="2" bestFit="1" customWidth="1"/>
    <col min="8969" max="8969" width="11.42578125" style="2" customWidth="1"/>
    <col min="8970" max="8970" width="11.5703125" style="2" bestFit="1" customWidth="1"/>
    <col min="8971" max="9208" width="9.140625" style="2"/>
    <col min="9209" max="9209" width="6.7109375" style="2" bestFit="1" customWidth="1"/>
    <col min="9210" max="9210" width="74.5703125" style="2" customWidth="1"/>
    <col min="9211" max="9211" width="12.7109375" style="2" bestFit="1" customWidth="1"/>
    <col min="9212" max="9212" width="11.28515625" style="2" customWidth="1"/>
    <col min="9213" max="9213" width="15" style="2" customWidth="1"/>
    <col min="9214" max="9214" width="13.85546875" style="2" customWidth="1"/>
    <col min="9215" max="9215" width="12.7109375" style="2" bestFit="1" customWidth="1"/>
    <col min="9216" max="9216" width="9.7109375" style="2" bestFit="1" customWidth="1"/>
    <col min="9217" max="9217" width="11.140625" style="2" customWidth="1"/>
    <col min="9218" max="9218" width="13.140625" style="2" customWidth="1"/>
    <col min="9219" max="9219" width="12.7109375" style="2" bestFit="1" customWidth="1"/>
    <col min="9220" max="9220" width="11.5703125" style="2" customWidth="1"/>
    <col min="9221" max="9221" width="14.7109375" style="2" customWidth="1"/>
    <col min="9222" max="9222" width="13.7109375" style="2" customWidth="1"/>
    <col min="9223" max="9223" width="12.7109375" style="2" bestFit="1" customWidth="1"/>
    <col min="9224" max="9224" width="9.7109375" style="2" bestFit="1" customWidth="1"/>
    <col min="9225" max="9225" width="11.42578125" style="2" customWidth="1"/>
    <col min="9226" max="9226" width="11.5703125" style="2" bestFit="1" customWidth="1"/>
    <col min="9227" max="9464" width="9.140625" style="2"/>
    <col min="9465" max="9465" width="6.7109375" style="2" bestFit="1" customWidth="1"/>
    <col min="9466" max="9466" width="74.5703125" style="2" customWidth="1"/>
    <col min="9467" max="9467" width="12.7109375" style="2" bestFit="1" customWidth="1"/>
    <col min="9468" max="9468" width="11.28515625" style="2" customWidth="1"/>
    <col min="9469" max="9469" width="15" style="2" customWidth="1"/>
    <col min="9470" max="9470" width="13.85546875" style="2" customWidth="1"/>
    <col min="9471" max="9471" width="12.7109375" style="2" bestFit="1" customWidth="1"/>
    <col min="9472" max="9472" width="9.7109375" style="2" bestFit="1" customWidth="1"/>
    <col min="9473" max="9473" width="11.140625" style="2" customWidth="1"/>
    <col min="9474" max="9474" width="13.140625" style="2" customWidth="1"/>
    <col min="9475" max="9475" width="12.7109375" style="2" bestFit="1" customWidth="1"/>
    <col min="9476" max="9476" width="11.5703125" style="2" customWidth="1"/>
    <col min="9477" max="9477" width="14.7109375" style="2" customWidth="1"/>
    <col min="9478" max="9478" width="13.7109375" style="2" customWidth="1"/>
    <col min="9479" max="9479" width="12.7109375" style="2" bestFit="1" customWidth="1"/>
    <col min="9480" max="9480" width="9.7109375" style="2" bestFit="1" customWidth="1"/>
    <col min="9481" max="9481" width="11.42578125" style="2" customWidth="1"/>
    <col min="9482" max="9482" width="11.5703125" style="2" bestFit="1" customWidth="1"/>
    <col min="9483" max="9720" width="9.140625" style="2"/>
    <col min="9721" max="9721" width="6.7109375" style="2" bestFit="1" customWidth="1"/>
    <col min="9722" max="9722" width="74.5703125" style="2" customWidth="1"/>
    <col min="9723" max="9723" width="12.7109375" style="2" bestFit="1" customWidth="1"/>
    <col min="9724" max="9724" width="11.28515625" style="2" customWidth="1"/>
    <col min="9725" max="9725" width="15" style="2" customWidth="1"/>
    <col min="9726" max="9726" width="13.85546875" style="2" customWidth="1"/>
    <col min="9727" max="9727" width="12.7109375" style="2" bestFit="1" customWidth="1"/>
    <col min="9728" max="9728" width="9.7109375" style="2" bestFit="1" customWidth="1"/>
    <col min="9729" max="9729" width="11.140625" style="2" customWidth="1"/>
    <col min="9730" max="9730" width="13.140625" style="2" customWidth="1"/>
    <col min="9731" max="9731" width="12.7109375" style="2" bestFit="1" customWidth="1"/>
    <col min="9732" max="9732" width="11.5703125" style="2" customWidth="1"/>
    <col min="9733" max="9733" width="14.7109375" style="2" customWidth="1"/>
    <col min="9734" max="9734" width="13.7109375" style="2" customWidth="1"/>
    <col min="9735" max="9735" width="12.7109375" style="2" bestFit="1" customWidth="1"/>
    <col min="9736" max="9736" width="9.7109375" style="2" bestFit="1" customWidth="1"/>
    <col min="9737" max="9737" width="11.42578125" style="2" customWidth="1"/>
    <col min="9738" max="9738" width="11.5703125" style="2" bestFit="1" customWidth="1"/>
    <col min="9739" max="9976" width="9.140625" style="2"/>
    <col min="9977" max="9977" width="6.7109375" style="2" bestFit="1" customWidth="1"/>
    <col min="9978" max="9978" width="74.5703125" style="2" customWidth="1"/>
    <col min="9979" max="9979" width="12.7109375" style="2" bestFit="1" customWidth="1"/>
    <col min="9980" max="9980" width="11.28515625" style="2" customWidth="1"/>
    <col min="9981" max="9981" width="15" style="2" customWidth="1"/>
    <col min="9982" max="9982" width="13.85546875" style="2" customWidth="1"/>
    <col min="9983" max="9983" width="12.7109375" style="2" bestFit="1" customWidth="1"/>
    <col min="9984" max="9984" width="9.7109375" style="2" bestFit="1" customWidth="1"/>
    <col min="9985" max="9985" width="11.140625" style="2" customWidth="1"/>
    <col min="9986" max="9986" width="13.140625" style="2" customWidth="1"/>
    <col min="9987" max="9987" width="12.7109375" style="2" bestFit="1" customWidth="1"/>
    <col min="9988" max="9988" width="11.5703125" style="2" customWidth="1"/>
    <col min="9989" max="9989" width="14.7109375" style="2" customWidth="1"/>
    <col min="9990" max="9990" width="13.7109375" style="2" customWidth="1"/>
    <col min="9991" max="9991" width="12.7109375" style="2" bestFit="1" customWidth="1"/>
    <col min="9992" max="9992" width="9.7109375" style="2" bestFit="1" customWidth="1"/>
    <col min="9993" max="9993" width="11.42578125" style="2" customWidth="1"/>
    <col min="9994" max="9994" width="11.5703125" style="2" bestFit="1" customWidth="1"/>
    <col min="9995" max="10232" width="9.140625" style="2"/>
    <col min="10233" max="10233" width="6.7109375" style="2" bestFit="1" customWidth="1"/>
    <col min="10234" max="10234" width="74.5703125" style="2" customWidth="1"/>
    <col min="10235" max="10235" width="12.7109375" style="2" bestFit="1" customWidth="1"/>
    <col min="10236" max="10236" width="11.28515625" style="2" customWidth="1"/>
    <col min="10237" max="10237" width="15" style="2" customWidth="1"/>
    <col min="10238" max="10238" width="13.85546875" style="2" customWidth="1"/>
    <col min="10239" max="10239" width="12.7109375" style="2" bestFit="1" customWidth="1"/>
    <col min="10240" max="10240" width="9.7109375" style="2" bestFit="1" customWidth="1"/>
    <col min="10241" max="10241" width="11.140625" style="2" customWidth="1"/>
    <col min="10242" max="10242" width="13.140625" style="2" customWidth="1"/>
    <col min="10243" max="10243" width="12.7109375" style="2" bestFit="1" customWidth="1"/>
    <col min="10244" max="10244" width="11.5703125" style="2" customWidth="1"/>
    <col min="10245" max="10245" width="14.7109375" style="2" customWidth="1"/>
    <col min="10246" max="10246" width="13.7109375" style="2" customWidth="1"/>
    <col min="10247" max="10247" width="12.7109375" style="2" bestFit="1" customWidth="1"/>
    <col min="10248" max="10248" width="9.7109375" style="2" bestFit="1" customWidth="1"/>
    <col min="10249" max="10249" width="11.42578125" style="2" customWidth="1"/>
    <col min="10250" max="10250" width="11.5703125" style="2" bestFit="1" customWidth="1"/>
    <col min="10251" max="10488" width="9.140625" style="2"/>
    <col min="10489" max="10489" width="6.7109375" style="2" bestFit="1" customWidth="1"/>
    <col min="10490" max="10490" width="74.5703125" style="2" customWidth="1"/>
    <col min="10491" max="10491" width="12.7109375" style="2" bestFit="1" customWidth="1"/>
    <col min="10492" max="10492" width="11.28515625" style="2" customWidth="1"/>
    <col min="10493" max="10493" width="15" style="2" customWidth="1"/>
    <col min="10494" max="10494" width="13.85546875" style="2" customWidth="1"/>
    <col min="10495" max="10495" width="12.7109375" style="2" bestFit="1" customWidth="1"/>
    <col min="10496" max="10496" width="9.7109375" style="2" bestFit="1" customWidth="1"/>
    <col min="10497" max="10497" width="11.140625" style="2" customWidth="1"/>
    <col min="10498" max="10498" width="13.140625" style="2" customWidth="1"/>
    <col min="10499" max="10499" width="12.7109375" style="2" bestFit="1" customWidth="1"/>
    <col min="10500" max="10500" width="11.5703125" style="2" customWidth="1"/>
    <col min="10501" max="10501" width="14.7109375" style="2" customWidth="1"/>
    <col min="10502" max="10502" width="13.7109375" style="2" customWidth="1"/>
    <col min="10503" max="10503" width="12.7109375" style="2" bestFit="1" customWidth="1"/>
    <col min="10504" max="10504" width="9.7109375" style="2" bestFit="1" customWidth="1"/>
    <col min="10505" max="10505" width="11.42578125" style="2" customWidth="1"/>
    <col min="10506" max="10506" width="11.5703125" style="2" bestFit="1" customWidth="1"/>
    <col min="10507" max="10744" width="9.140625" style="2"/>
    <col min="10745" max="10745" width="6.7109375" style="2" bestFit="1" customWidth="1"/>
    <col min="10746" max="10746" width="74.5703125" style="2" customWidth="1"/>
    <col min="10747" max="10747" width="12.7109375" style="2" bestFit="1" customWidth="1"/>
    <col min="10748" max="10748" width="11.28515625" style="2" customWidth="1"/>
    <col min="10749" max="10749" width="15" style="2" customWidth="1"/>
    <col min="10750" max="10750" width="13.85546875" style="2" customWidth="1"/>
    <col min="10751" max="10751" width="12.7109375" style="2" bestFit="1" customWidth="1"/>
    <col min="10752" max="10752" width="9.7109375" style="2" bestFit="1" customWidth="1"/>
    <col min="10753" max="10753" width="11.140625" style="2" customWidth="1"/>
    <col min="10754" max="10754" width="13.140625" style="2" customWidth="1"/>
    <col min="10755" max="10755" width="12.7109375" style="2" bestFit="1" customWidth="1"/>
    <col min="10756" max="10756" width="11.5703125" style="2" customWidth="1"/>
    <col min="10757" max="10757" width="14.7109375" style="2" customWidth="1"/>
    <col min="10758" max="10758" width="13.7109375" style="2" customWidth="1"/>
    <col min="10759" max="10759" width="12.7109375" style="2" bestFit="1" customWidth="1"/>
    <col min="10760" max="10760" width="9.7109375" style="2" bestFit="1" customWidth="1"/>
    <col min="10761" max="10761" width="11.42578125" style="2" customWidth="1"/>
    <col min="10762" max="10762" width="11.5703125" style="2" bestFit="1" customWidth="1"/>
    <col min="10763" max="11000" width="9.140625" style="2"/>
    <col min="11001" max="11001" width="6.7109375" style="2" bestFit="1" customWidth="1"/>
    <col min="11002" max="11002" width="74.5703125" style="2" customWidth="1"/>
    <col min="11003" max="11003" width="12.7109375" style="2" bestFit="1" customWidth="1"/>
    <col min="11004" max="11004" width="11.28515625" style="2" customWidth="1"/>
    <col min="11005" max="11005" width="15" style="2" customWidth="1"/>
    <col min="11006" max="11006" width="13.85546875" style="2" customWidth="1"/>
    <col min="11007" max="11007" width="12.7109375" style="2" bestFit="1" customWidth="1"/>
    <col min="11008" max="11008" width="9.7109375" style="2" bestFit="1" customWidth="1"/>
    <col min="11009" max="11009" width="11.140625" style="2" customWidth="1"/>
    <col min="11010" max="11010" width="13.140625" style="2" customWidth="1"/>
    <col min="11011" max="11011" width="12.7109375" style="2" bestFit="1" customWidth="1"/>
    <col min="11012" max="11012" width="11.5703125" style="2" customWidth="1"/>
    <col min="11013" max="11013" width="14.7109375" style="2" customWidth="1"/>
    <col min="11014" max="11014" width="13.7109375" style="2" customWidth="1"/>
    <col min="11015" max="11015" width="12.7109375" style="2" bestFit="1" customWidth="1"/>
    <col min="11016" max="11016" width="9.7109375" style="2" bestFit="1" customWidth="1"/>
    <col min="11017" max="11017" width="11.42578125" style="2" customWidth="1"/>
    <col min="11018" max="11018" width="11.5703125" style="2" bestFit="1" customWidth="1"/>
    <col min="11019" max="11256" width="9.140625" style="2"/>
    <col min="11257" max="11257" width="6.7109375" style="2" bestFit="1" customWidth="1"/>
    <col min="11258" max="11258" width="74.5703125" style="2" customWidth="1"/>
    <col min="11259" max="11259" width="12.7109375" style="2" bestFit="1" customWidth="1"/>
    <col min="11260" max="11260" width="11.28515625" style="2" customWidth="1"/>
    <col min="11261" max="11261" width="15" style="2" customWidth="1"/>
    <col min="11262" max="11262" width="13.85546875" style="2" customWidth="1"/>
    <col min="11263" max="11263" width="12.7109375" style="2" bestFit="1" customWidth="1"/>
    <col min="11264" max="11264" width="9.7109375" style="2" bestFit="1" customWidth="1"/>
    <col min="11265" max="11265" width="11.140625" style="2" customWidth="1"/>
    <col min="11266" max="11266" width="13.140625" style="2" customWidth="1"/>
    <col min="11267" max="11267" width="12.7109375" style="2" bestFit="1" customWidth="1"/>
    <col min="11268" max="11268" width="11.5703125" style="2" customWidth="1"/>
    <col min="11269" max="11269" width="14.7109375" style="2" customWidth="1"/>
    <col min="11270" max="11270" width="13.7109375" style="2" customWidth="1"/>
    <col min="11271" max="11271" width="12.7109375" style="2" bestFit="1" customWidth="1"/>
    <col min="11272" max="11272" width="9.7109375" style="2" bestFit="1" customWidth="1"/>
    <col min="11273" max="11273" width="11.42578125" style="2" customWidth="1"/>
    <col min="11274" max="11274" width="11.5703125" style="2" bestFit="1" customWidth="1"/>
    <col min="11275" max="11512" width="9.140625" style="2"/>
    <col min="11513" max="11513" width="6.7109375" style="2" bestFit="1" customWidth="1"/>
    <col min="11514" max="11514" width="74.5703125" style="2" customWidth="1"/>
    <col min="11515" max="11515" width="12.7109375" style="2" bestFit="1" customWidth="1"/>
    <col min="11516" max="11516" width="11.28515625" style="2" customWidth="1"/>
    <col min="11517" max="11517" width="15" style="2" customWidth="1"/>
    <col min="11518" max="11518" width="13.85546875" style="2" customWidth="1"/>
    <col min="11519" max="11519" width="12.7109375" style="2" bestFit="1" customWidth="1"/>
    <col min="11520" max="11520" width="9.7109375" style="2" bestFit="1" customWidth="1"/>
    <col min="11521" max="11521" width="11.140625" style="2" customWidth="1"/>
    <col min="11522" max="11522" width="13.140625" style="2" customWidth="1"/>
    <col min="11523" max="11523" width="12.7109375" style="2" bestFit="1" customWidth="1"/>
    <col min="11524" max="11524" width="11.5703125" style="2" customWidth="1"/>
    <col min="11525" max="11525" width="14.7109375" style="2" customWidth="1"/>
    <col min="11526" max="11526" width="13.7109375" style="2" customWidth="1"/>
    <col min="11527" max="11527" width="12.7109375" style="2" bestFit="1" customWidth="1"/>
    <col min="11528" max="11528" width="9.7109375" style="2" bestFit="1" customWidth="1"/>
    <col min="11529" max="11529" width="11.42578125" style="2" customWidth="1"/>
    <col min="11530" max="11530" width="11.5703125" style="2" bestFit="1" customWidth="1"/>
    <col min="11531" max="11768" width="9.140625" style="2"/>
    <col min="11769" max="11769" width="6.7109375" style="2" bestFit="1" customWidth="1"/>
    <col min="11770" max="11770" width="74.5703125" style="2" customWidth="1"/>
    <col min="11771" max="11771" width="12.7109375" style="2" bestFit="1" customWidth="1"/>
    <col min="11772" max="11772" width="11.28515625" style="2" customWidth="1"/>
    <col min="11773" max="11773" width="15" style="2" customWidth="1"/>
    <col min="11774" max="11774" width="13.85546875" style="2" customWidth="1"/>
    <col min="11775" max="11775" width="12.7109375" style="2" bestFit="1" customWidth="1"/>
    <col min="11776" max="11776" width="9.7109375" style="2" bestFit="1" customWidth="1"/>
    <col min="11777" max="11777" width="11.140625" style="2" customWidth="1"/>
    <col min="11778" max="11778" width="13.140625" style="2" customWidth="1"/>
    <col min="11779" max="11779" width="12.7109375" style="2" bestFit="1" customWidth="1"/>
    <col min="11780" max="11780" width="11.5703125" style="2" customWidth="1"/>
    <col min="11781" max="11781" width="14.7109375" style="2" customWidth="1"/>
    <col min="11782" max="11782" width="13.7109375" style="2" customWidth="1"/>
    <col min="11783" max="11783" width="12.7109375" style="2" bestFit="1" customWidth="1"/>
    <col min="11784" max="11784" width="9.7109375" style="2" bestFit="1" customWidth="1"/>
    <col min="11785" max="11785" width="11.42578125" style="2" customWidth="1"/>
    <col min="11786" max="11786" width="11.5703125" style="2" bestFit="1" customWidth="1"/>
    <col min="11787" max="12024" width="9.140625" style="2"/>
    <col min="12025" max="12025" width="6.7109375" style="2" bestFit="1" customWidth="1"/>
    <col min="12026" max="12026" width="74.5703125" style="2" customWidth="1"/>
    <col min="12027" max="12027" width="12.7109375" style="2" bestFit="1" customWidth="1"/>
    <col min="12028" max="12028" width="11.28515625" style="2" customWidth="1"/>
    <col min="12029" max="12029" width="15" style="2" customWidth="1"/>
    <col min="12030" max="12030" width="13.85546875" style="2" customWidth="1"/>
    <col min="12031" max="12031" width="12.7109375" style="2" bestFit="1" customWidth="1"/>
    <col min="12032" max="12032" width="9.7109375" style="2" bestFit="1" customWidth="1"/>
    <col min="12033" max="12033" width="11.140625" style="2" customWidth="1"/>
    <col min="12034" max="12034" width="13.140625" style="2" customWidth="1"/>
    <col min="12035" max="12035" width="12.7109375" style="2" bestFit="1" customWidth="1"/>
    <col min="12036" max="12036" width="11.5703125" style="2" customWidth="1"/>
    <col min="12037" max="12037" width="14.7109375" style="2" customWidth="1"/>
    <col min="12038" max="12038" width="13.7109375" style="2" customWidth="1"/>
    <col min="12039" max="12039" width="12.7109375" style="2" bestFit="1" customWidth="1"/>
    <col min="12040" max="12040" width="9.7109375" style="2" bestFit="1" customWidth="1"/>
    <col min="12041" max="12041" width="11.42578125" style="2" customWidth="1"/>
    <col min="12042" max="12042" width="11.5703125" style="2" bestFit="1" customWidth="1"/>
    <col min="12043" max="12280" width="9.140625" style="2"/>
    <col min="12281" max="12281" width="6.7109375" style="2" bestFit="1" customWidth="1"/>
    <col min="12282" max="12282" width="74.5703125" style="2" customWidth="1"/>
    <col min="12283" max="12283" width="12.7109375" style="2" bestFit="1" customWidth="1"/>
    <col min="12284" max="12284" width="11.28515625" style="2" customWidth="1"/>
    <col min="12285" max="12285" width="15" style="2" customWidth="1"/>
    <col min="12286" max="12286" width="13.85546875" style="2" customWidth="1"/>
    <col min="12287" max="12287" width="12.7109375" style="2" bestFit="1" customWidth="1"/>
    <col min="12288" max="12288" width="9.7109375" style="2" bestFit="1" customWidth="1"/>
    <col min="12289" max="12289" width="11.140625" style="2" customWidth="1"/>
    <col min="12290" max="12290" width="13.140625" style="2" customWidth="1"/>
    <col min="12291" max="12291" width="12.7109375" style="2" bestFit="1" customWidth="1"/>
    <col min="12292" max="12292" width="11.5703125" style="2" customWidth="1"/>
    <col min="12293" max="12293" width="14.7109375" style="2" customWidth="1"/>
    <col min="12294" max="12294" width="13.7109375" style="2" customWidth="1"/>
    <col min="12295" max="12295" width="12.7109375" style="2" bestFit="1" customWidth="1"/>
    <col min="12296" max="12296" width="9.7109375" style="2" bestFit="1" customWidth="1"/>
    <col min="12297" max="12297" width="11.42578125" style="2" customWidth="1"/>
    <col min="12298" max="12298" width="11.5703125" style="2" bestFit="1" customWidth="1"/>
    <col min="12299" max="12536" width="9.140625" style="2"/>
    <col min="12537" max="12537" width="6.7109375" style="2" bestFit="1" customWidth="1"/>
    <col min="12538" max="12538" width="74.5703125" style="2" customWidth="1"/>
    <col min="12539" max="12539" width="12.7109375" style="2" bestFit="1" customWidth="1"/>
    <col min="12540" max="12540" width="11.28515625" style="2" customWidth="1"/>
    <col min="12541" max="12541" width="15" style="2" customWidth="1"/>
    <col min="12542" max="12542" width="13.85546875" style="2" customWidth="1"/>
    <col min="12543" max="12543" width="12.7109375" style="2" bestFit="1" customWidth="1"/>
    <col min="12544" max="12544" width="9.7109375" style="2" bestFit="1" customWidth="1"/>
    <col min="12545" max="12545" width="11.140625" style="2" customWidth="1"/>
    <col min="12546" max="12546" width="13.140625" style="2" customWidth="1"/>
    <col min="12547" max="12547" width="12.7109375" style="2" bestFit="1" customWidth="1"/>
    <col min="12548" max="12548" width="11.5703125" style="2" customWidth="1"/>
    <col min="12549" max="12549" width="14.7109375" style="2" customWidth="1"/>
    <col min="12550" max="12550" width="13.7109375" style="2" customWidth="1"/>
    <col min="12551" max="12551" width="12.7109375" style="2" bestFit="1" customWidth="1"/>
    <col min="12552" max="12552" width="9.7109375" style="2" bestFit="1" customWidth="1"/>
    <col min="12553" max="12553" width="11.42578125" style="2" customWidth="1"/>
    <col min="12554" max="12554" width="11.5703125" style="2" bestFit="1" customWidth="1"/>
    <col min="12555" max="12792" width="9.140625" style="2"/>
    <col min="12793" max="12793" width="6.7109375" style="2" bestFit="1" customWidth="1"/>
    <col min="12794" max="12794" width="74.5703125" style="2" customWidth="1"/>
    <col min="12795" max="12795" width="12.7109375" style="2" bestFit="1" customWidth="1"/>
    <col min="12796" max="12796" width="11.28515625" style="2" customWidth="1"/>
    <col min="12797" max="12797" width="15" style="2" customWidth="1"/>
    <col min="12798" max="12798" width="13.85546875" style="2" customWidth="1"/>
    <col min="12799" max="12799" width="12.7109375" style="2" bestFit="1" customWidth="1"/>
    <col min="12800" max="12800" width="9.7109375" style="2" bestFit="1" customWidth="1"/>
    <col min="12801" max="12801" width="11.140625" style="2" customWidth="1"/>
    <col min="12802" max="12802" width="13.140625" style="2" customWidth="1"/>
    <col min="12803" max="12803" width="12.7109375" style="2" bestFit="1" customWidth="1"/>
    <col min="12804" max="12804" width="11.5703125" style="2" customWidth="1"/>
    <col min="12805" max="12805" width="14.7109375" style="2" customWidth="1"/>
    <col min="12806" max="12806" width="13.7109375" style="2" customWidth="1"/>
    <col min="12807" max="12807" width="12.7109375" style="2" bestFit="1" customWidth="1"/>
    <col min="12808" max="12808" width="9.7109375" style="2" bestFit="1" customWidth="1"/>
    <col min="12809" max="12809" width="11.42578125" style="2" customWidth="1"/>
    <col min="12810" max="12810" width="11.5703125" style="2" bestFit="1" customWidth="1"/>
    <col min="12811" max="13048" width="9.140625" style="2"/>
    <col min="13049" max="13049" width="6.7109375" style="2" bestFit="1" customWidth="1"/>
    <col min="13050" max="13050" width="74.5703125" style="2" customWidth="1"/>
    <col min="13051" max="13051" width="12.7109375" style="2" bestFit="1" customWidth="1"/>
    <col min="13052" max="13052" width="11.28515625" style="2" customWidth="1"/>
    <col min="13053" max="13053" width="15" style="2" customWidth="1"/>
    <col min="13054" max="13054" width="13.85546875" style="2" customWidth="1"/>
    <col min="13055" max="13055" width="12.7109375" style="2" bestFit="1" customWidth="1"/>
    <col min="13056" max="13056" width="9.7109375" style="2" bestFit="1" customWidth="1"/>
    <col min="13057" max="13057" width="11.140625" style="2" customWidth="1"/>
    <col min="13058" max="13058" width="13.140625" style="2" customWidth="1"/>
    <col min="13059" max="13059" width="12.7109375" style="2" bestFit="1" customWidth="1"/>
    <col min="13060" max="13060" width="11.5703125" style="2" customWidth="1"/>
    <col min="13061" max="13061" width="14.7109375" style="2" customWidth="1"/>
    <col min="13062" max="13062" width="13.7109375" style="2" customWidth="1"/>
    <col min="13063" max="13063" width="12.7109375" style="2" bestFit="1" customWidth="1"/>
    <col min="13064" max="13064" width="9.7109375" style="2" bestFit="1" customWidth="1"/>
    <col min="13065" max="13065" width="11.42578125" style="2" customWidth="1"/>
    <col min="13066" max="13066" width="11.5703125" style="2" bestFit="1" customWidth="1"/>
    <col min="13067" max="13304" width="9.140625" style="2"/>
    <col min="13305" max="13305" width="6.7109375" style="2" bestFit="1" customWidth="1"/>
    <col min="13306" max="13306" width="74.5703125" style="2" customWidth="1"/>
    <col min="13307" max="13307" width="12.7109375" style="2" bestFit="1" customWidth="1"/>
    <col min="13308" max="13308" width="11.28515625" style="2" customWidth="1"/>
    <col min="13309" max="13309" width="15" style="2" customWidth="1"/>
    <col min="13310" max="13310" width="13.85546875" style="2" customWidth="1"/>
    <col min="13311" max="13311" width="12.7109375" style="2" bestFit="1" customWidth="1"/>
    <col min="13312" max="13312" width="9.7109375" style="2" bestFit="1" customWidth="1"/>
    <col min="13313" max="13313" width="11.140625" style="2" customWidth="1"/>
    <col min="13314" max="13314" width="13.140625" style="2" customWidth="1"/>
    <col min="13315" max="13315" width="12.7109375" style="2" bestFit="1" customWidth="1"/>
    <col min="13316" max="13316" width="11.5703125" style="2" customWidth="1"/>
    <col min="13317" max="13317" width="14.7109375" style="2" customWidth="1"/>
    <col min="13318" max="13318" width="13.7109375" style="2" customWidth="1"/>
    <col min="13319" max="13319" width="12.7109375" style="2" bestFit="1" customWidth="1"/>
    <col min="13320" max="13320" width="9.7109375" style="2" bestFit="1" customWidth="1"/>
    <col min="13321" max="13321" width="11.42578125" style="2" customWidth="1"/>
    <col min="13322" max="13322" width="11.5703125" style="2" bestFit="1" customWidth="1"/>
    <col min="13323" max="13560" width="9.140625" style="2"/>
    <col min="13561" max="13561" width="6.7109375" style="2" bestFit="1" customWidth="1"/>
    <col min="13562" max="13562" width="74.5703125" style="2" customWidth="1"/>
    <col min="13563" max="13563" width="12.7109375" style="2" bestFit="1" customWidth="1"/>
    <col min="13564" max="13564" width="11.28515625" style="2" customWidth="1"/>
    <col min="13565" max="13565" width="15" style="2" customWidth="1"/>
    <col min="13566" max="13566" width="13.85546875" style="2" customWidth="1"/>
    <col min="13567" max="13567" width="12.7109375" style="2" bestFit="1" customWidth="1"/>
    <col min="13568" max="13568" width="9.7109375" style="2" bestFit="1" customWidth="1"/>
    <col min="13569" max="13569" width="11.140625" style="2" customWidth="1"/>
    <col min="13570" max="13570" width="13.140625" style="2" customWidth="1"/>
    <col min="13571" max="13571" width="12.7109375" style="2" bestFit="1" customWidth="1"/>
    <col min="13572" max="13572" width="11.5703125" style="2" customWidth="1"/>
    <col min="13573" max="13573" width="14.7109375" style="2" customWidth="1"/>
    <col min="13574" max="13574" width="13.7109375" style="2" customWidth="1"/>
    <col min="13575" max="13575" width="12.7109375" style="2" bestFit="1" customWidth="1"/>
    <col min="13576" max="13576" width="9.7109375" style="2" bestFit="1" customWidth="1"/>
    <col min="13577" max="13577" width="11.42578125" style="2" customWidth="1"/>
    <col min="13578" max="13578" width="11.5703125" style="2" bestFit="1" customWidth="1"/>
    <col min="13579" max="13816" width="9.140625" style="2"/>
    <col min="13817" max="13817" width="6.7109375" style="2" bestFit="1" customWidth="1"/>
    <col min="13818" max="13818" width="74.5703125" style="2" customWidth="1"/>
    <col min="13819" max="13819" width="12.7109375" style="2" bestFit="1" customWidth="1"/>
    <col min="13820" max="13820" width="11.28515625" style="2" customWidth="1"/>
    <col min="13821" max="13821" width="15" style="2" customWidth="1"/>
    <col min="13822" max="13822" width="13.85546875" style="2" customWidth="1"/>
    <col min="13823" max="13823" width="12.7109375" style="2" bestFit="1" customWidth="1"/>
    <col min="13824" max="13824" width="9.7109375" style="2" bestFit="1" customWidth="1"/>
    <col min="13825" max="13825" width="11.140625" style="2" customWidth="1"/>
    <col min="13826" max="13826" width="13.140625" style="2" customWidth="1"/>
    <col min="13827" max="13827" width="12.7109375" style="2" bestFit="1" customWidth="1"/>
    <col min="13828" max="13828" width="11.5703125" style="2" customWidth="1"/>
    <col min="13829" max="13829" width="14.7109375" style="2" customWidth="1"/>
    <col min="13830" max="13830" width="13.7109375" style="2" customWidth="1"/>
    <col min="13831" max="13831" width="12.7109375" style="2" bestFit="1" customWidth="1"/>
    <col min="13832" max="13832" width="9.7109375" style="2" bestFit="1" customWidth="1"/>
    <col min="13833" max="13833" width="11.42578125" style="2" customWidth="1"/>
    <col min="13834" max="13834" width="11.5703125" style="2" bestFit="1" customWidth="1"/>
    <col min="13835" max="14072" width="9.140625" style="2"/>
    <col min="14073" max="14073" width="6.7109375" style="2" bestFit="1" customWidth="1"/>
    <col min="14074" max="14074" width="74.5703125" style="2" customWidth="1"/>
    <col min="14075" max="14075" width="12.7109375" style="2" bestFit="1" customWidth="1"/>
    <col min="14076" max="14076" width="11.28515625" style="2" customWidth="1"/>
    <col min="14077" max="14077" width="15" style="2" customWidth="1"/>
    <col min="14078" max="14078" width="13.85546875" style="2" customWidth="1"/>
    <col min="14079" max="14079" width="12.7109375" style="2" bestFit="1" customWidth="1"/>
    <col min="14080" max="14080" width="9.7109375" style="2" bestFit="1" customWidth="1"/>
    <col min="14081" max="14081" width="11.140625" style="2" customWidth="1"/>
    <col min="14082" max="14082" width="13.140625" style="2" customWidth="1"/>
    <col min="14083" max="14083" width="12.7109375" style="2" bestFit="1" customWidth="1"/>
    <col min="14084" max="14084" width="11.5703125" style="2" customWidth="1"/>
    <col min="14085" max="14085" width="14.7109375" style="2" customWidth="1"/>
    <col min="14086" max="14086" width="13.7109375" style="2" customWidth="1"/>
    <col min="14087" max="14087" width="12.7109375" style="2" bestFit="1" customWidth="1"/>
    <col min="14088" max="14088" width="9.7109375" style="2" bestFit="1" customWidth="1"/>
    <col min="14089" max="14089" width="11.42578125" style="2" customWidth="1"/>
    <col min="14090" max="14090" width="11.5703125" style="2" bestFit="1" customWidth="1"/>
    <col min="14091" max="14328" width="9.140625" style="2"/>
    <col min="14329" max="14329" width="6.7109375" style="2" bestFit="1" customWidth="1"/>
    <col min="14330" max="14330" width="74.5703125" style="2" customWidth="1"/>
    <col min="14331" max="14331" width="12.7109375" style="2" bestFit="1" customWidth="1"/>
    <col min="14332" max="14332" width="11.28515625" style="2" customWidth="1"/>
    <col min="14333" max="14333" width="15" style="2" customWidth="1"/>
    <col min="14334" max="14334" width="13.85546875" style="2" customWidth="1"/>
    <col min="14335" max="14335" width="12.7109375" style="2" bestFit="1" customWidth="1"/>
    <col min="14336" max="14336" width="9.7109375" style="2" bestFit="1" customWidth="1"/>
    <col min="14337" max="14337" width="11.140625" style="2" customWidth="1"/>
    <col min="14338" max="14338" width="13.140625" style="2" customWidth="1"/>
    <col min="14339" max="14339" width="12.7109375" style="2" bestFit="1" customWidth="1"/>
    <col min="14340" max="14340" width="11.5703125" style="2" customWidth="1"/>
    <col min="14341" max="14341" width="14.7109375" style="2" customWidth="1"/>
    <col min="14342" max="14342" width="13.7109375" style="2" customWidth="1"/>
    <col min="14343" max="14343" width="12.7109375" style="2" bestFit="1" customWidth="1"/>
    <col min="14344" max="14344" width="9.7109375" style="2" bestFit="1" customWidth="1"/>
    <col min="14345" max="14345" width="11.42578125" style="2" customWidth="1"/>
    <col min="14346" max="14346" width="11.5703125" style="2" bestFit="1" customWidth="1"/>
    <col min="14347" max="14584" width="9.140625" style="2"/>
    <col min="14585" max="14585" width="6.7109375" style="2" bestFit="1" customWidth="1"/>
    <col min="14586" max="14586" width="74.5703125" style="2" customWidth="1"/>
    <col min="14587" max="14587" width="12.7109375" style="2" bestFit="1" customWidth="1"/>
    <col min="14588" max="14588" width="11.28515625" style="2" customWidth="1"/>
    <col min="14589" max="14589" width="15" style="2" customWidth="1"/>
    <col min="14590" max="14590" width="13.85546875" style="2" customWidth="1"/>
    <col min="14591" max="14591" width="12.7109375" style="2" bestFit="1" customWidth="1"/>
    <col min="14592" max="14592" width="9.7109375" style="2" bestFit="1" customWidth="1"/>
    <col min="14593" max="14593" width="11.140625" style="2" customWidth="1"/>
    <col min="14594" max="14594" width="13.140625" style="2" customWidth="1"/>
    <col min="14595" max="14595" width="12.7109375" style="2" bestFit="1" customWidth="1"/>
    <col min="14596" max="14596" width="11.5703125" style="2" customWidth="1"/>
    <col min="14597" max="14597" width="14.7109375" style="2" customWidth="1"/>
    <col min="14598" max="14598" width="13.7109375" style="2" customWidth="1"/>
    <col min="14599" max="14599" width="12.7109375" style="2" bestFit="1" customWidth="1"/>
    <col min="14600" max="14600" width="9.7109375" style="2" bestFit="1" customWidth="1"/>
    <col min="14601" max="14601" width="11.42578125" style="2" customWidth="1"/>
    <col min="14602" max="14602" width="11.5703125" style="2" bestFit="1" customWidth="1"/>
    <col min="14603" max="14840" width="9.140625" style="2"/>
    <col min="14841" max="14841" width="6.7109375" style="2" bestFit="1" customWidth="1"/>
    <col min="14842" max="14842" width="74.5703125" style="2" customWidth="1"/>
    <col min="14843" max="14843" width="12.7109375" style="2" bestFit="1" customWidth="1"/>
    <col min="14844" max="14844" width="11.28515625" style="2" customWidth="1"/>
    <col min="14845" max="14845" width="15" style="2" customWidth="1"/>
    <col min="14846" max="14846" width="13.85546875" style="2" customWidth="1"/>
    <col min="14847" max="14847" width="12.7109375" style="2" bestFit="1" customWidth="1"/>
    <col min="14848" max="14848" width="9.7109375" style="2" bestFit="1" customWidth="1"/>
    <col min="14849" max="14849" width="11.140625" style="2" customWidth="1"/>
    <col min="14850" max="14850" width="13.140625" style="2" customWidth="1"/>
    <col min="14851" max="14851" width="12.7109375" style="2" bestFit="1" customWidth="1"/>
    <col min="14852" max="14852" width="11.5703125" style="2" customWidth="1"/>
    <col min="14853" max="14853" width="14.7109375" style="2" customWidth="1"/>
    <col min="14854" max="14854" width="13.7109375" style="2" customWidth="1"/>
    <col min="14855" max="14855" width="12.7109375" style="2" bestFit="1" customWidth="1"/>
    <col min="14856" max="14856" width="9.7109375" style="2" bestFit="1" customWidth="1"/>
    <col min="14857" max="14857" width="11.42578125" style="2" customWidth="1"/>
    <col min="14858" max="14858" width="11.5703125" style="2" bestFit="1" customWidth="1"/>
    <col min="14859" max="15096" width="9.140625" style="2"/>
    <col min="15097" max="15097" width="6.7109375" style="2" bestFit="1" customWidth="1"/>
    <col min="15098" max="15098" width="74.5703125" style="2" customWidth="1"/>
    <col min="15099" max="15099" width="12.7109375" style="2" bestFit="1" customWidth="1"/>
    <col min="15100" max="15100" width="11.28515625" style="2" customWidth="1"/>
    <col min="15101" max="15101" width="15" style="2" customWidth="1"/>
    <col min="15102" max="15102" width="13.85546875" style="2" customWidth="1"/>
    <col min="15103" max="15103" width="12.7109375" style="2" bestFit="1" customWidth="1"/>
    <col min="15104" max="15104" width="9.7109375" style="2" bestFit="1" customWidth="1"/>
    <col min="15105" max="15105" width="11.140625" style="2" customWidth="1"/>
    <col min="15106" max="15106" width="13.140625" style="2" customWidth="1"/>
    <col min="15107" max="15107" width="12.7109375" style="2" bestFit="1" customWidth="1"/>
    <col min="15108" max="15108" width="11.5703125" style="2" customWidth="1"/>
    <col min="15109" max="15109" width="14.7109375" style="2" customWidth="1"/>
    <col min="15110" max="15110" width="13.7109375" style="2" customWidth="1"/>
    <col min="15111" max="15111" width="12.7109375" style="2" bestFit="1" customWidth="1"/>
    <col min="15112" max="15112" width="9.7109375" style="2" bestFit="1" customWidth="1"/>
    <col min="15113" max="15113" width="11.42578125" style="2" customWidth="1"/>
    <col min="15114" max="15114" width="11.5703125" style="2" bestFit="1" customWidth="1"/>
    <col min="15115" max="15352" width="9.140625" style="2"/>
    <col min="15353" max="15353" width="6.7109375" style="2" bestFit="1" customWidth="1"/>
    <col min="15354" max="15354" width="74.5703125" style="2" customWidth="1"/>
    <col min="15355" max="15355" width="12.7109375" style="2" bestFit="1" customWidth="1"/>
    <col min="15356" max="15356" width="11.28515625" style="2" customWidth="1"/>
    <col min="15357" max="15357" width="15" style="2" customWidth="1"/>
    <col min="15358" max="15358" width="13.85546875" style="2" customWidth="1"/>
    <col min="15359" max="15359" width="12.7109375" style="2" bestFit="1" customWidth="1"/>
    <col min="15360" max="15360" width="9.7109375" style="2" bestFit="1" customWidth="1"/>
    <col min="15361" max="15361" width="11.140625" style="2" customWidth="1"/>
    <col min="15362" max="15362" width="13.140625" style="2" customWidth="1"/>
    <col min="15363" max="15363" width="12.7109375" style="2" bestFit="1" customWidth="1"/>
    <col min="15364" max="15364" width="11.5703125" style="2" customWidth="1"/>
    <col min="15365" max="15365" width="14.7109375" style="2" customWidth="1"/>
    <col min="15366" max="15366" width="13.7109375" style="2" customWidth="1"/>
    <col min="15367" max="15367" width="12.7109375" style="2" bestFit="1" customWidth="1"/>
    <col min="15368" max="15368" width="9.7109375" style="2" bestFit="1" customWidth="1"/>
    <col min="15369" max="15369" width="11.42578125" style="2" customWidth="1"/>
    <col min="15370" max="15370" width="11.5703125" style="2" bestFit="1" customWidth="1"/>
    <col min="15371" max="15608" width="9.140625" style="2"/>
    <col min="15609" max="15609" width="6.7109375" style="2" bestFit="1" customWidth="1"/>
    <col min="15610" max="15610" width="74.5703125" style="2" customWidth="1"/>
    <col min="15611" max="15611" width="12.7109375" style="2" bestFit="1" customWidth="1"/>
    <col min="15612" max="15612" width="11.28515625" style="2" customWidth="1"/>
    <col min="15613" max="15613" width="15" style="2" customWidth="1"/>
    <col min="15614" max="15614" width="13.85546875" style="2" customWidth="1"/>
    <col min="15615" max="15615" width="12.7109375" style="2" bestFit="1" customWidth="1"/>
    <col min="15616" max="15616" width="9.7109375" style="2" bestFit="1" customWidth="1"/>
    <col min="15617" max="15617" width="11.140625" style="2" customWidth="1"/>
    <col min="15618" max="15618" width="13.140625" style="2" customWidth="1"/>
    <col min="15619" max="15619" width="12.7109375" style="2" bestFit="1" customWidth="1"/>
    <col min="15620" max="15620" width="11.5703125" style="2" customWidth="1"/>
    <col min="15621" max="15621" width="14.7109375" style="2" customWidth="1"/>
    <col min="15622" max="15622" width="13.7109375" style="2" customWidth="1"/>
    <col min="15623" max="15623" width="12.7109375" style="2" bestFit="1" customWidth="1"/>
    <col min="15624" max="15624" width="9.7109375" style="2" bestFit="1" customWidth="1"/>
    <col min="15625" max="15625" width="11.42578125" style="2" customWidth="1"/>
    <col min="15626" max="15626" width="11.5703125" style="2" bestFit="1" customWidth="1"/>
    <col min="15627" max="15864" width="9.140625" style="2"/>
    <col min="15865" max="15865" width="6.7109375" style="2" bestFit="1" customWidth="1"/>
    <col min="15866" max="15866" width="74.5703125" style="2" customWidth="1"/>
    <col min="15867" max="15867" width="12.7109375" style="2" bestFit="1" customWidth="1"/>
    <col min="15868" max="15868" width="11.28515625" style="2" customWidth="1"/>
    <col min="15869" max="15869" width="15" style="2" customWidth="1"/>
    <col min="15870" max="15870" width="13.85546875" style="2" customWidth="1"/>
    <col min="15871" max="15871" width="12.7109375" style="2" bestFit="1" customWidth="1"/>
    <col min="15872" max="15872" width="9.7109375" style="2" bestFit="1" customWidth="1"/>
    <col min="15873" max="15873" width="11.140625" style="2" customWidth="1"/>
    <col min="15874" max="15874" width="13.140625" style="2" customWidth="1"/>
    <col min="15875" max="15875" width="12.7109375" style="2" bestFit="1" customWidth="1"/>
    <col min="15876" max="15876" width="11.5703125" style="2" customWidth="1"/>
    <col min="15877" max="15877" width="14.7109375" style="2" customWidth="1"/>
    <col min="15878" max="15878" width="13.7109375" style="2" customWidth="1"/>
    <col min="15879" max="15879" width="12.7109375" style="2" bestFit="1" customWidth="1"/>
    <col min="15880" max="15880" width="9.7109375" style="2" bestFit="1" customWidth="1"/>
    <col min="15881" max="15881" width="11.42578125" style="2" customWidth="1"/>
    <col min="15882" max="15882" width="11.5703125" style="2" bestFit="1" customWidth="1"/>
    <col min="15883" max="16120" width="9.140625" style="2"/>
    <col min="16121" max="16121" width="6.7109375" style="2" bestFit="1" customWidth="1"/>
    <col min="16122" max="16122" width="74.5703125" style="2" customWidth="1"/>
    <col min="16123" max="16123" width="12.7109375" style="2" bestFit="1" customWidth="1"/>
    <col min="16124" max="16124" width="11.28515625" style="2" customWidth="1"/>
    <col min="16125" max="16125" width="15" style="2" customWidth="1"/>
    <col min="16126" max="16126" width="13.85546875" style="2" customWidth="1"/>
    <col min="16127" max="16127" width="12.7109375" style="2" bestFit="1" customWidth="1"/>
    <col min="16128" max="16128" width="9.7109375" style="2" bestFit="1" customWidth="1"/>
    <col min="16129" max="16129" width="11.140625" style="2" customWidth="1"/>
    <col min="16130" max="16130" width="13.140625" style="2" customWidth="1"/>
    <col min="16131" max="16131" width="12.7109375" style="2" bestFit="1" customWidth="1"/>
    <col min="16132" max="16132" width="11.5703125" style="2" customWidth="1"/>
    <col min="16133" max="16133" width="14.7109375" style="2" customWidth="1"/>
    <col min="16134" max="16134" width="13.7109375" style="2" customWidth="1"/>
    <col min="16135" max="16135" width="12.7109375" style="2" bestFit="1" customWidth="1"/>
    <col min="16136" max="16136" width="9.7109375" style="2" bestFit="1" customWidth="1"/>
    <col min="16137" max="16137" width="11.42578125" style="2" customWidth="1"/>
    <col min="16138" max="16138" width="11.5703125" style="2" bestFit="1" customWidth="1"/>
    <col min="16139" max="16384" width="9.140625" style="2"/>
  </cols>
  <sheetData>
    <row r="1" spans="1:10" ht="15.75" customHeight="1" x14ac:dyDescent="0.25">
      <c r="A1" s="175" t="s">
        <v>73</v>
      </c>
      <c r="B1" s="175"/>
      <c r="C1" s="175"/>
      <c r="D1" s="175"/>
      <c r="E1" s="175"/>
      <c r="F1" s="175"/>
      <c r="G1" s="175"/>
      <c r="H1" s="175"/>
      <c r="I1" s="175"/>
      <c r="J1" s="175"/>
    </row>
    <row r="2" spans="1:10" ht="15.75" customHeight="1" x14ac:dyDescent="0.25">
      <c r="A2" s="176" t="s">
        <v>72</v>
      </c>
      <c r="B2" s="176"/>
      <c r="C2" s="176"/>
      <c r="D2" s="176"/>
      <c r="E2" s="176"/>
      <c r="F2" s="176"/>
      <c r="G2" s="176"/>
      <c r="H2" s="176"/>
      <c r="I2" s="176"/>
      <c r="J2" s="176"/>
    </row>
    <row r="3" spans="1:10" ht="15.75" x14ac:dyDescent="0.25">
      <c r="A3" s="186" t="s">
        <v>0</v>
      </c>
      <c r="B3" s="186"/>
      <c r="C3" s="186"/>
      <c r="D3" s="186"/>
      <c r="E3" s="186"/>
      <c r="F3" s="186"/>
      <c r="G3" s="186"/>
      <c r="H3" s="186"/>
      <c r="I3" s="186"/>
      <c r="J3" s="186"/>
    </row>
    <row r="4" spans="1:10" ht="15.75" x14ac:dyDescent="0.25">
      <c r="A4" s="187" t="s">
        <v>71</v>
      </c>
      <c r="B4" s="187"/>
      <c r="C4" s="187"/>
      <c r="D4" s="187"/>
      <c r="E4" s="187"/>
      <c r="F4" s="187"/>
      <c r="G4" s="187"/>
      <c r="H4" s="187"/>
      <c r="I4" s="187"/>
      <c r="J4" s="187"/>
    </row>
    <row r="5" spans="1:10" ht="40.5" customHeight="1" x14ac:dyDescent="0.25">
      <c r="A5" s="181" t="s">
        <v>74</v>
      </c>
      <c r="B5" s="183" t="s">
        <v>2</v>
      </c>
      <c r="C5" s="172" t="s">
        <v>3</v>
      </c>
      <c r="D5" s="172"/>
      <c r="E5" s="172" t="s">
        <v>4</v>
      </c>
      <c r="F5" s="172"/>
      <c r="G5" s="173" t="s">
        <v>5</v>
      </c>
      <c r="H5" s="174"/>
      <c r="I5" s="172" t="s">
        <v>6</v>
      </c>
      <c r="J5" s="172"/>
    </row>
    <row r="6" spans="1:10" ht="15" customHeight="1" thickBot="1" x14ac:dyDescent="0.3">
      <c r="A6" s="182"/>
      <c r="B6" s="183"/>
      <c r="C6" s="3" t="s">
        <v>7</v>
      </c>
      <c r="D6" s="3" t="s">
        <v>8</v>
      </c>
      <c r="E6" s="3" t="s">
        <v>7</v>
      </c>
      <c r="F6" s="3" t="s">
        <v>8</v>
      </c>
      <c r="G6" s="3" t="s">
        <v>7</v>
      </c>
      <c r="H6" s="3" t="s">
        <v>8</v>
      </c>
      <c r="I6" s="3" t="s">
        <v>7</v>
      </c>
      <c r="J6" s="4" t="s">
        <v>8</v>
      </c>
    </row>
    <row r="7" spans="1:10" s="5" customFormat="1" ht="15" customHeight="1" x14ac:dyDescent="0.25">
      <c r="A7" s="154">
        <v>1</v>
      </c>
      <c r="B7" s="155" t="s">
        <v>9</v>
      </c>
      <c r="C7" s="178"/>
      <c r="D7" s="179"/>
      <c r="E7" s="179"/>
      <c r="F7" s="179"/>
      <c r="G7" s="179"/>
      <c r="H7" s="179"/>
      <c r="I7" s="179"/>
      <c r="J7" s="179"/>
    </row>
    <row r="8" spans="1:10" ht="15" customHeight="1" x14ac:dyDescent="0.25">
      <c r="A8" s="102" t="s">
        <v>10</v>
      </c>
      <c r="B8" s="103" t="s">
        <v>11</v>
      </c>
      <c r="C8" s="105">
        <f>C9+C10+C11</f>
        <v>6198</v>
      </c>
      <c r="D8" s="105">
        <f t="shared" ref="D8:F8" si="0">D9+D10+D11</f>
        <v>9345167.6999999993</v>
      </c>
      <c r="E8" s="105">
        <f t="shared" si="0"/>
        <v>362656</v>
      </c>
      <c r="F8" s="105">
        <f t="shared" si="0"/>
        <v>34852807</v>
      </c>
      <c r="G8" s="139">
        <f>E8/C8*100</f>
        <v>5851.1777992900943</v>
      </c>
      <c r="H8" s="139">
        <f>F8/D8*100</f>
        <v>372.95004347541033</v>
      </c>
      <c r="I8" s="104">
        <f t="shared" ref="I8:J8" si="1">I9+I10+I11</f>
        <v>395742</v>
      </c>
      <c r="J8" s="104">
        <f t="shared" si="1"/>
        <v>20402416</v>
      </c>
    </row>
    <row r="9" spans="1:10" ht="15" customHeight="1" x14ac:dyDescent="0.25">
      <c r="A9" s="9" t="s">
        <v>12</v>
      </c>
      <c r="B9" s="10" t="s">
        <v>13</v>
      </c>
      <c r="C9" s="49">
        <v>5742</v>
      </c>
      <c r="D9" s="49">
        <v>9282648.5</v>
      </c>
      <c r="E9" s="49">
        <v>341629</v>
      </c>
      <c r="F9" s="49">
        <v>34095544</v>
      </c>
      <c r="G9" s="138">
        <f>E9/C9*100</f>
        <v>5949.651689306862</v>
      </c>
      <c r="H9" s="138">
        <f>F9/D9*100</f>
        <v>367.30405120909188</v>
      </c>
      <c r="I9" s="45">
        <v>376236</v>
      </c>
      <c r="J9" s="45">
        <v>20155533</v>
      </c>
    </row>
    <row r="10" spans="1:10" ht="15" customHeight="1" x14ac:dyDescent="0.25">
      <c r="A10" s="9" t="s">
        <v>14</v>
      </c>
      <c r="B10" s="10" t="s">
        <v>15</v>
      </c>
      <c r="C10" s="49">
        <v>447</v>
      </c>
      <c r="D10" s="49">
        <v>58405.2</v>
      </c>
      <c r="E10" s="49"/>
      <c r="F10" s="49"/>
      <c r="G10" s="138">
        <f t="shared" ref="G10:G29" si="2">E10/C10*100</f>
        <v>0</v>
      </c>
      <c r="H10" s="138">
        <f t="shared" ref="H10:H29" si="3">F10/D10*100</f>
        <v>0</v>
      </c>
      <c r="I10" s="45"/>
      <c r="J10" s="45"/>
    </row>
    <row r="11" spans="1:10" ht="15" customHeight="1" x14ac:dyDescent="0.25">
      <c r="A11" s="9" t="s">
        <v>16</v>
      </c>
      <c r="B11" s="10" t="s">
        <v>17</v>
      </c>
      <c r="C11" s="49">
        <v>9</v>
      </c>
      <c r="D11" s="49">
        <v>4114</v>
      </c>
      <c r="E11" s="49">
        <v>21027</v>
      </c>
      <c r="F11" s="49">
        <v>757263</v>
      </c>
      <c r="G11" s="138">
        <f t="shared" si="2"/>
        <v>233633.33333333334</v>
      </c>
      <c r="H11" s="138">
        <f t="shared" si="3"/>
        <v>18406.97617890131</v>
      </c>
      <c r="I11" s="45">
        <v>19506</v>
      </c>
      <c r="J11" s="45">
        <v>246883.00000000003</v>
      </c>
    </row>
    <row r="12" spans="1:10" ht="15" customHeight="1" x14ac:dyDescent="0.25">
      <c r="A12" s="9"/>
      <c r="B12" s="12" t="s">
        <v>18</v>
      </c>
      <c r="C12" s="49"/>
      <c r="D12" s="49"/>
      <c r="E12" s="49"/>
      <c r="F12" s="49"/>
      <c r="G12" s="138" t="e">
        <f t="shared" si="2"/>
        <v>#DIV/0!</v>
      </c>
      <c r="H12" s="138" t="e">
        <f t="shared" si="3"/>
        <v>#DIV/0!</v>
      </c>
      <c r="I12" s="45"/>
      <c r="J12" s="45"/>
    </row>
    <row r="13" spans="1:10" ht="15" customHeight="1" x14ac:dyDescent="0.25">
      <c r="A13" s="9"/>
      <c r="B13" s="12" t="s">
        <v>19</v>
      </c>
      <c r="C13" s="49"/>
      <c r="D13" s="49"/>
      <c r="E13" s="49">
        <v>12277</v>
      </c>
      <c r="F13" s="49">
        <v>452700.00000000006</v>
      </c>
      <c r="G13" s="138" t="e">
        <f t="shared" si="2"/>
        <v>#DIV/0!</v>
      </c>
      <c r="H13" s="138" t="e">
        <f t="shared" si="3"/>
        <v>#DIV/0!</v>
      </c>
      <c r="I13" s="45">
        <v>15863</v>
      </c>
      <c r="J13" s="45">
        <v>317700</v>
      </c>
    </row>
    <row r="14" spans="1:10" ht="15" customHeight="1" x14ac:dyDescent="0.25">
      <c r="A14" s="102" t="s">
        <v>20</v>
      </c>
      <c r="B14" s="112" t="s">
        <v>21</v>
      </c>
      <c r="C14" s="105">
        <f>C15+C16+C17+C18</f>
        <v>8855</v>
      </c>
      <c r="D14" s="105">
        <f t="shared" ref="D14:F14" si="4">D15+D16+D17+D18</f>
        <v>16116552</v>
      </c>
      <c r="E14" s="105">
        <f t="shared" si="4"/>
        <v>4348</v>
      </c>
      <c r="F14" s="105">
        <f t="shared" si="4"/>
        <v>13139079</v>
      </c>
      <c r="G14" s="139">
        <f t="shared" si="2"/>
        <v>49.102202145680408</v>
      </c>
      <c r="H14" s="139">
        <f t="shared" si="3"/>
        <v>81.525372176381154</v>
      </c>
      <c r="I14" s="104">
        <f t="shared" ref="I14:J14" si="5">I15+I16+I17+I18</f>
        <v>19538</v>
      </c>
      <c r="J14" s="104">
        <f t="shared" si="5"/>
        <v>28791735</v>
      </c>
    </row>
    <row r="15" spans="1:10" ht="15" customHeight="1" x14ac:dyDescent="0.25">
      <c r="A15" s="9" t="s">
        <v>22</v>
      </c>
      <c r="B15" s="13" t="s">
        <v>23</v>
      </c>
      <c r="C15" s="49">
        <v>4250</v>
      </c>
      <c r="D15" s="49">
        <v>4999031</v>
      </c>
      <c r="E15" s="49">
        <v>3052</v>
      </c>
      <c r="F15" s="49">
        <v>6844678</v>
      </c>
      <c r="G15" s="138">
        <f t="shared" si="2"/>
        <v>71.811764705882354</v>
      </c>
      <c r="H15" s="138">
        <f t="shared" si="3"/>
        <v>136.92009511443317</v>
      </c>
      <c r="I15" s="45">
        <v>14762</v>
      </c>
      <c r="J15" s="45">
        <v>14951573.000000002</v>
      </c>
    </row>
    <row r="16" spans="1:10" ht="15" customHeight="1" x14ac:dyDescent="0.25">
      <c r="A16" s="9" t="s">
        <v>24</v>
      </c>
      <c r="B16" s="14" t="s">
        <v>25</v>
      </c>
      <c r="C16" s="49">
        <v>2740</v>
      </c>
      <c r="D16" s="49">
        <v>7429364</v>
      </c>
      <c r="E16" s="49">
        <v>1103</v>
      </c>
      <c r="F16" s="49">
        <v>5382495</v>
      </c>
      <c r="G16" s="138">
        <f t="shared" si="2"/>
        <v>40.255474452554743</v>
      </c>
      <c r="H16" s="138">
        <f t="shared" si="3"/>
        <v>72.448933717610288</v>
      </c>
      <c r="I16" s="45">
        <v>3863</v>
      </c>
      <c r="J16" s="45">
        <v>11585002</v>
      </c>
    </row>
    <row r="17" spans="1:10" ht="15" customHeight="1" x14ac:dyDescent="0.25">
      <c r="A17" s="9" t="s">
        <v>26</v>
      </c>
      <c r="B17" s="14" t="s">
        <v>27</v>
      </c>
      <c r="C17" s="49">
        <v>721</v>
      </c>
      <c r="D17" s="49">
        <v>1065367</v>
      </c>
      <c r="E17" s="49">
        <v>191</v>
      </c>
      <c r="F17" s="49">
        <v>911616</v>
      </c>
      <c r="G17" s="138">
        <f t="shared" si="2"/>
        <v>26.490984743411929</v>
      </c>
      <c r="H17" s="138">
        <f t="shared" si="3"/>
        <v>85.56825957627747</v>
      </c>
      <c r="I17" s="45">
        <v>886</v>
      </c>
      <c r="J17" s="45">
        <v>2254512.9999999995</v>
      </c>
    </row>
    <row r="18" spans="1:10" ht="15" customHeight="1" x14ac:dyDescent="0.25">
      <c r="A18" s="9" t="s">
        <v>28</v>
      </c>
      <c r="B18" s="11" t="s">
        <v>29</v>
      </c>
      <c r="C18" s="49">
        <v>1144</v>
      </c>
      <c r="D18" s="49">
        <v>2622790</v>
      </c>
      <c r="E18" s="49">
        <v>2</v>
      </c>
      <c r="F18" s="49">
        <v>290</v>
      </c>
      <c r="G18" s="138">
        <f t="shared" si="2"/>
        <v>0.17482517482517482</v>
      </c>
      <c r="H18" s="138">
        <f t="shared" si="3"/>
        <v>1.1056927927893579E-2</v>
      </c>
      <c r="I18" s="45">
        <v>27</v>
      </c>
      <c r="J18" s="45">
        <v>647</v>
      </c>
    </row>
    <row r="19" spans="1:10" ht="15" customHeight="1" x14ac:dyDescent="0.25">
      <c r="A19" s="9"/>
      <c r="B19" s="15" t="s">
        <v>30</v>
      </c>
      <c r="C19" s="49"/>
      <c r="D19" s="49"/>
      <c r="E19" s="49"/>
      <c r="F19" s="49"/>
      <c r="G19" s="138" t="e">
        <f t="shared" si="2"/>
        <v>#DIV/0!</v>
      </c>
      <c r="H19" s="138" t="e">
        <f t="shared" si="3"/>
        <v>#DIV/0!</v>
      </c>
      <c r="I19" s="45"/>
      <c r="J19" s="45"/>
    </row>
    <row r="20" spans="1:10" ht="15" customHeight="1" x14ac:dyDescent="0.25">
      <c r="A20" s="6" t="s">
        <v>31</v>
      </c>
      <c r="B20" s="7" t="s">
        <v>32</v>
      </c>
      <c r="C20" s="48">
        <v>1478</v>
      </c>
      <c r="D20" s="48">
        <v>129247</v>
      </c>
      <c r="E20" s="48"/>
      <c r="F20" s="48"/>
      <c r="G20" s="138">
        <f t="shared" si="2"/>
        <v>0</v>
      </c>
      <c r="H20" s="138">
        <f t="shared" si="3"/>
        <v>0</v>
      </c>
      <c r="I20" s="44"/>
      <c r="J20" s="44"/>
    </row>
    <row r="21" spans="1:10" ht="15" customHeight="1" x14ac:dyDescent="0.25">
      <c r="A21" s="6" t="s">
        <v>33</v>
      </c>
      <c r="B21" s="7" t="s">
        <v>34</v>
      </c>
      <c r="C21" s="48">
        <v>1811</v>
      </c>
      <c r="D21" s="48">
        <v>137889</v>
      </c>
      <c r="E21" s="48"/>
      <c r="F21" s="48"/>
      <c r="G21" s="138">
        <f t="shared" si="2"/>
        <v>0</v>
      </c>
      <c r="H21" s="138">
        <f t="shared" si="3"/>
        <v>0</v>
      </c>
      <c r="I21" s="44"/>
      <c r="J21" s="44"/>
    </row>
    <row r="22" spans="1:10" ht="15" customHeight="1" x14ac:dyDescent="0.25">
      <c r="A22" s="6" t="s">
        <v>35</v>
      </c>
      <c r="B22" s="7" t="s">
        <v>36</v>
      </c>
      <c r="C22" s="48">
        <v>1126</v>
      </c>
      <c r="D22" s="48">
        <v>5126981</v>
      </c>
      <c r="E22" s="48">
        <v>19139</v>
      </c>
      <c r="F22" s="48">
        <v>13703554.999999996</v>
      </c>
      <c r="G22" s="138">
        <f t="shared" si="2"/>
        <v>1699.7335701598579</v>
      </c>
      <c r="H22" s="138">
        <f t="shared" si="3"/>
        <v>267.28312431819029</v>
      </c>
      <c r="I22" s="44">
        <v>41118</v>
      </c>
      <c r="J22" s="44">
        <v>10342505.999999998</v>
      </c>
    </row>
    <row r="23" spans="1:10" ht="15" customHeight="1" x14ac:dyDescent="0.25">
      <c r="A23" s="6" t="s">
        <v>37</v>
      </c>
      <c r="B23" s="7" t="s">
        <v>38</v>
      </c>
      <c r="C23" s="48">
        <v>0</v>
      </c>
      <c r="D23" s="48">
        <v>0</v>
      </c>
      <c r="E23" s="48">
        <v>3595</v>
      </c>
      <c r="F23" s="48">
        <v>155441</v>
      </c>
      <c r="G23" s="138" t="e">
        <f t="shared" si="2"/>
        <v>#DIV/0!</v>
      </c>
      <c r="H23" s="138" t="e">
        <f t="shared" si="3"/>
        <v>#DIV/0!</v>
      </c>
      <c r="I23" s="44">
        <v>10137</v>
      </c>
      <c r="J23" s="44">
        <v>250614.99999999997</v>
      </c>
    </row>
    <row r="24" spans="1:10" ht="15" customHeight="1" x14ac:dyDescent="0.25">
      <c r="A24" s="6" t="s">
        <v>39</v>
      </c>
      <c r="B24" s="7" t="s">
        <v>40</v>
      </c>
      <c r="C24" s="48">
        <v>0</v>
      </c>
      <c r="D24" s="48">
        <v>0</v>
      </c>
      <c r="E24" s="48"/>
      <c r="F24" s="48"/>
      <c r="G24" s="138" t="e">
        <f t="shared" si="2"/>
        <v>#DIV/0!</v>
      </c>
      <c r="H24" s="138" t="e">
        <f t="shared" si="3"/>
        <v>#DIV/0!</v>
      </c>
      <c r="I24" s="44"/>
      <c r="J24" s="44"/>
    </row>
    <row r="25" spans="1:10" ht="15" customHeight="1" x14ac:dyDescent="0.25">
      <c r="A25" s="6" t="s">
        <v>41</v>
      </c>
      <c r="B25" s="7" t="s">
        <v>42</v>
      </c>
      <c r="C25" s="48">
        <v>1558</v>
      </c>
      <c r="D25" s="48">
        <v>138943</v>
      </c>
      <c r="E25" s="48"/>
      <c r="F25" s="48"/>
      <c r="G25" s="138">
        <f t="shared" si="2"/>
        <v>0</v>
      </c>
      <c r="H25" s="138">
        <f t="shared" si="3"/>
        <v>0</v>
      </c>
      <c r="I25" s="44"/>
      <c r="J25" s="44"/>
    </row>
    <row r="26" spans="1:10" ht="15" customHeight="1" x14ac:dyDescent="0.25">
      <c r="A26" s="9"/>
      <c r="B26" s="12" t="s">
        <v>43</v>
      </c>
      <c r="C26" s="49"/>
      <c r="D26" s="49"/>
      <c r="E26" s="49"/>
      <c r="F26" s="49"/>
      <c r="G26" s="138" t="e">
        <f t="shared" si="2"/>
        <v>#DIV/0!</v>
      </c>
      <c r="H26" s="138" t="e">
        <f t="shared" si="3"/>
        <v>#DIV/0!</v>
      </c>
      <c r="I26" s="45"/>
      <c r="J26" s="45"/>
    </row>
    <row r="27" spans="1:10" ht="15" customHeight="1" x14ac:dyDescent="0.25">
      <c r="A27" s="115">
        <v>2</v>
      </c>
      <c r="B27" s="116" t="s">
        <v>44</v>
      </c>
      <c r="C27" s="118">
        <f>C8+C14+C20+C21+C22+C23+C24+C25</f>
        <v>21026</v>
      </c>
      <c r="D27" s="118">
        <f t="shared" ref="D27:F27" si="6">D8+D14+D20+D21+D22+D23+D24+D25</f>
        <v>30994779.699999999</v>
      </c>
      <c r="E27" s="118">
        <f t="shared" si="6"/>
        <v>389738</v>
      </c>
      <c r="F27" s="118">
        <f t="shared" si="6"/>
        <v>61850882</v>
      </c>
      <c r="G27" s="139">
        <f t="shared" si="2"/>
        <v>1853.6003043850471</v>
      </c>
      <c r="H27" s="139">
        <f t="shared" si="3"/>
        <v>199.55257820399993</v>
      </c>
      <c r="I27" s="117">
        <f t="shared" ref="I27:J27" si="7">I8+I14+I20+I21+I22+I23+I24+I25</f>
        <v>466535</v>
      </c>
      <c r="J27" s="117">
        <f t="shared" si="7"/>
        <v>59787272</v>
      </c>
    </row>
    <row r="28" spans="1:10" ht="15" customHeight="1" x14ac:dyDescent="0.25">
      <c r="A28" s="9">
        <v>3</v>
      </c>
      <c r="B28" s="16" t="s">
        <v>45</v>
      </c>
      <c r="C28" s="49">
        <v>1573</v>
      </c>
      <c r="D28" s="49">
        <v>830494</v>
      </c>
      <c r="E28" s="49">
        <v>208406</v>
      </c>
      <c r="F28" s="49">
        <v>8049768.9999999991</v>
      </c>
      <c r="G28" s="138">
        <f t="shared" si="2"/>
        <v>13248.951048951049</v>
      </c>
      <c r="H28" s="138">
        <f t="shared" si="3"/>
        <v>969.27479307496492</v>
      </c>
      <c r="I28" s="45">
        <v>271650</v>
      </c>
      <c r="J28" s="45">
        <v>5627148</v>
      </c>
    </row>
    <row r="29" spans="1:10" ht="15" customHeight="1" thickBot="1" x14ac:dyDescent="0.3">
      <c r="A29" s="17"/>
      <c r="B29" s="18" t="s">
        <v>46</v>
      </c>
      <c r="C29" s="50"/>
      <c r="D29" s="50"/>
      <c r="E29" s="50"/>
      <c r="F29" s="50"/>
      <c r="G29" s="138" t="e">
        <f t="shared" si="2"/>
        <v>#DIV/0!</v>
      </c>
      <c r="H29" s="138" t="e">
        <f t="shared" si="3"/>
        <v>#DIV/0!</v>
      </c>
      <c r="I29" s="39"/>
      <c r="J29" s="39"/>
    </row>
    <row r="30" spans="1:10" s="5" customFormat="1" ht="15" customHeight="1" x14ac:dyDescent="0.25">
      <c r="A30" s="150">
        <v>4</v>
      </c>
      <c r="B30" s="151" t="s">
        <v>47</v>
      </c>
      <c r="C30" s="190"/>
      <c r="D30" s="191"/>
      <c r="E30" s="191"/>
      <c r="F30" s="191"/>
      <c r="G30" s="191"/>
      <c r="H30" s="191"/>
      <c r="I30" s="191"/>
      <c r="J30" s="191"/>
    </row>
    <row r="31" spans="1:10" ht="15" customHeight="1" x14ac:dyDescent="0.25">
      <c r="A31" s="20" t="s">
        <v>48</v>
      </c>
      <c r="B31" s="11" t="s">
        <v>49</v>
      </c>
      <c r="C31" s="49">
        <v>0</v>
      </c>
      <c r="D31" s="49">
        <v>0</v>
      </c>
      <c r="E31" s="49">
        <v>0</v>
      </c>
      <c r="F31" s="49">
        <v>0</v>
      </c>
      <c r="G31" s="138" t="e">
        <f t="shared" ref="G31:G37" si="8">E31/C31*100</f>
        <v>#DIV/0!</v>
      </c>
      <c r="H31" s="138" t="e">
        <f t="shared" ref="H31:H37" si="9">F31/D31*100</f>
        <v>#DIV/0!</v>
      </c>
      <c r="I31" s="45"/>
      <c r="J31" s="45"/>
    </row>
    <row r="32" spans="1:10" ht="15" customHeight="1" x14ac:dyDescent="0.25">
      <c r="A32" s="20" t="s">
        <v>50</v>
      </c>
      <c r="B32" s="11" t="s">
        <v>34</v>
      </c>
      <c r="C32" s="49">
        <v>0</v>
      </c>
      <c r="D32" s="49">
        <v>0</v>
      </c>
      <c r="E32" s="49">
        <v>0</v>
      </c>
      <c r="F32" s="49">
        <v>0</v>
      </c>
      <c r="G32" s="138" t="e">
        <f t="shared" si="8"/>
        <v>#DIV/0!</v>
      </c>
      <c r="H32" s="138" t="e">
        <f t="shared" si="9"/>
        <v>#DIV/0!</v>
      </c>
      <c r="I32" s="45"/>
      <c r="J32" s="45"/>
    </row>
    <row r="33" spans="1:10" ht="15" customHeight="1" x14ac:dyDescent="0.25">
      <c r="A33" s="20" t="s">
        <v>51</v>
      </c>
      <c r="B33" s="11" t="s">
        <v>52</v>
      </c>
      <c r="C33" s="49">
        <v>1344</v>
      </c>
      <c r="D33" s="49">
        <v>5192883</v>
      </c>
      <c r="E33" s="49">
        <v>5965</v>
      </c>
      <c r="F33" s="49">
        <v>32217347.000000004</v>
      </c>
      <c r="G33" s="138">
        <f t="shared" si="8"/>
        <v>443.82440476190476</v>
      </c>
      <c r="H33" s="138">
        <f t="shared" si="9"/>
        <v>620.41349670308387</v>
      </c>
      <c r="I33" s="45">
        <v>9628</v>
      </c>
      <c r="J33" s="45">
        <v>46790705</v>
      </c>
    </row>
    <row r="34" spans="1:10" ht="15" customHeight="1" x14ac:dyDescent="0.25">
      <c r="A34" s="20" t="s">
        <v>53</v>
      </c>
      <c r="B34" s="11" t="s">
        <v>54</v>
      </c>
      <c r="C34" s="49">
        <v>0</v>
      </c>
      <c r="D34" s="49">
        <v>0</v>
      </c>
      <c r="E34" s="49">
        <v>20921</v>
      </c>
      <c r="F34" s="49">
        <v>9418179.9999999981</v>
      </c>
      <c r="G34" s="138" t="e">
        <f t="shared" si="8"/>
        <v>#DIV/0!</v>
      </c>
      <c r="H34" s="138" t="e">
        <f t="shared" si="9"/>
        <v>#DIV/0!</v>
      </c>
      <c r="I34" s="45">
        <v>38999</v>
      </c>
      <c r="J34" s="45">
        <v>13073193.999999998</v>
      </c>
    </row>
    <row r="35" spans="1:10" ht="15" customHeight="1" x14ac:dyDescent="0.25">
      <c r="A35" s="20" t="s">
        <v>55</v>
      </c>
      <c r="B35" s="11" t="s">
        <v>42</v>
      </c>
      <c r="C35" s="49">
        <v>1581647</v>
      </c>
      <c r="D35" s="49">
        <v>274459949</v>
      </c>
      <c r="E35" s="49">
        <v>13422057</v>
      </c>
      <c r="F35" s="49">
        <v>554321469</v>
      </c>
      <c r="G35" s="138">
        <f t="shared" si="8"/>
        <v>848.61268032626742</v>
      </c>
      <c r="H35" s="138">
        <f t="shared" si="9"/>
        <v>201.96807258023645</v>
      </c>
      <c r="I35" s="45">
        <v>5978643</v>
      </c>
      <c r="J35" s="45">
        <v>317233437.99999994</v>
      </c>
    </row>
    <row r="36" spans="1:10" ht="15" customHeight="1" thickBot="1" x14ac:dyDescent="0.3">
      <c r="A36" s="21">
        <v>5</v>
      </c>
      <c r="B36" s="22" t="s">
        <v>56</v>
      </c>
      <c r="C36" s="77">
        <f>C31+C32+C33+C34+C35</f>
        <v>1582991</v>
      </c>
      <c r="D36" s="77">
        <f t="shared" ref="D36:F36" si="10">D31+D32+D33+D34+D35</f>
        <v>279652832</v>
      </c>
      <c r="E36" s="77">
        <f t="shared" si="10"/>
        <v>13448943</v>
      </c>
      <c r="F36" s="77">
        <f t="shared" si="10"/>
        <v>595956996</v>
      </c>
      <c r="G36" s="137">
        <f t="shared" si="8"/>
        <v>849.59061675019007</v>
      </c>
      <c r="H36" s="137">
        <f t="shared" si="9"/>
        <v>213.10601138485876</v>
      </c>
      <c r="I36" s="122">
        <f t="shared" ref="I36:J36" si="11">I31+I32+I33+I34+I35</f>
        <v>6027270</v>
      </c>
      <c r="J36" s="122">
        <f t="shared" si="11"/>
        <v>377097336.99999994</v>
      </c>
    </row>
    <row r="37" spans="1:10" s="5" customFormat="1" ht="15" customHeight="1" thickBot="1" x14ac:dyDescent="0.3">
      <c r="A37" s="125"/>
      <c r="B37" s="126" t="s">
        <v>57</v>
      </c>
      <c r="C37" s="124">
        <f>C27+C36</f>
        <v>1604017</v>
      </c>
      <c r="D37" s="124">
        <f t="shared" ref="D37:F37" si="12">D27+D36</f>
        <v>310647611.69999999</v>
      </c>
      <c r="E37" s="124">
        <f t="shared" si="12"/>
        <v>13838681</v>
      </c>
      <c r="F37" s="124">
        <f t="shared" si="12"/>
        <v>657807878</v>
      </c>
      <c r="G37" s="141">
        <f t="shared" si="8"/>
        <v>862.75151697270053</v>
      </c>
      <c r="H37" s="141">
        <f t="shared" si="9"/>
        <v>211.75372133079881</v>
      </c>
      <c r="I37" s="127">
        <f t="shared" ref="I37:J37" si="13">I27+I36</f>
        <v>6493805</v>
      </c>
      <c r="J37" s="127">
        <f t="shared" si="13"/>
        <v>436884608.99999994</v>
      </c>
    </row>
    <row r="38" spans="1:10" x14ac:dyDescent="0.25">
      <c r="A38" s="25"/>
      <c r="B38" s="26"/>
      <c r="C38" s="26"/>
      <c r="D38" s="26"/>
      <c r="E38" s="26"/>
      <c r="F38" s="24"/>
      <c r="G38" s="24"/>
      <c r="H38" s="24"/>
      <c r="I38" s="24"/>
      <c r="J38" s="24"/>
    </row>
  </sheetData>
  <mergeCells count="12">
    <mergeCell ref="A1:J1"/>
    <mergeCell ref="A2:J2"/>
    <mergeCell ref="A3:J3"/>
    <mergeCell ref="C7:J7"/>
    <mergeCell ref="A4:J4"/>
    <mergeCell ref="A5:A6"/>
    <mergeCell ref="B5:B6"/>
    <mergeCell ref="C30:J30"/>
    <mergeCell ref="C5:D5"/>
    <mergeCell ref="E5:F5"/>
    <mergeCell ref="G5:H5"/>
    <mergeCell ref="I5:J5"/>
  </mergeCells>
  <printOptions horizontalCentered="1"/>
  <pageMargins left="0.5" right="0.5" top="0.5" bottom="0.5" header="0.25" footer="0.25"/>
  <pageSetup paperSize="9" scale="90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38"/>
  <sheetViews>
    <sheetView topLeftCell="A31" zoomScaleNormal="100" workbookViewId="0">
      <selection activeCell="A38" sqref="A38:XFD40"/>
    </sheetView>
  </sheetViews>
  <sheetFormatPr defaultRowHeight="15" x14ac:dyDescent="0.25"/>
  <cols>
    <col min="1" max="1" width="6.7109375" style="23" bestFit="1" customWidth="1"/>
    <col min="2" max="2" width="41.140625" style="2" customWidth="1"/>
    <col min="3" max="3" width="12.7109375" style="2" bestFit="1" customWidth="1"/>
    <col min="4" max="4" width="14.42578125" style="2" customWidth="1"/>
    <col min="5" max="5" width="15" style="2" customWidth="1"/>
    <col min="6" max="6" width="13.85546875" style="2" customWidth="1"/>
    <col min="7" max="7" width="12.7109375" style="2" bestFit="1" customWidth="1"/>
    <col min="8" max="8" width="9.7109375" style="2" bestFit="1" customWidth="1"/>
    <col min="9" max="9" width="11.140625" style="2" customWidth="1"/>
    <col min="10" max="10" width="13.140625" style="2" customWidth="1"/>
    <col min="11" max="248" width="9.140625" style="2"/>
    <col min="249" max="249" width="6.7109375" style="2" bestFit="1" customWidth="1"/>
    <col min="250" max="250" width="74.5703125" style="2" customWidth="1"/>
    <col min="251" max="251" width="12.7109375" style="2" bestFit="1" customWidth="1"/>
    <col min="252" max="252" width="11.28515625" style="2" customWidth="1"/>
    <col min="253" max="253" width="15" style="2" customWidth="1"/>
    <col min="254" max="254" width="13.85546875" style="2" customWidth="1"/>
    <col min="255" max="255" width="12.7109375" style="2" bestFit="1" customWidth="1"/>
    <col min="256" max="256" width="9.7109375" style="2" bestFit="1" customWidth="1"/>
    <col min="257" max="257" width="11.140625" style="2" customWidth="1"/>
    <col min="258" max="258" width="13.140625" style="2" customWidth="1"/>
    <col min="259" max="259" width="12.7109375" style="2" bestFit="1" customWidth="1"/>
    <col min="260" max="260" width="11.5703125" style="2" customWidth="1"/>
    <col min="261" max="261" width="14.7109375" style="2" customWidth="1"/>
    <col min="262" max="262" width="13.7109375" style="2" customWidth="1"/>
    <col min="263" max="263" width="12.7109375" style="2" bestFit="1" customWidth="1"/>
    <col min="264" max="264" width="9.7109375" style="2" bestFit="1" customWidth="1"/>
    <col min="265" max="265" width="11.42578125" style="2" customWidth="1"/>
    <col min="266" max="266" width="11.5703125" style="2" bestFit="1" customWidth="1"/>
    <col min="267" max="504" width="9.140625" style="2"/>
    <col min="505" max="505" width="6.7109375" style="2" bestFit="1" customWidth="1"/>
    <col min="506" max="506" width="74.5703125" style="2" customWidth="1"/>
    <col min="507" max="507" width="12.7109375" style="2" bestFit="1" customWidth="1"/>
    <col min="508" max="508" width="11.28515625" style="2" customWidth="1"/>
    <col min="509" max="509" width="15" style="2" customWidth="1"/>
    <col min="510" max="510" width="13.85546875" style="2" customWidth="1"/>
    <col min="511" max="511" width="12.7109375" style="2" bestFit="1" customWidth="1"/>
    <col min="512" max="512" width="9.7109375" style="2" bestFit="1" customWidth="1"/>
    <col min="513" max="513" width="11.140625" style="2" customWidth="1"/>
    <col min="514" max="514" width="13.140625" style="2" customWidth="1"/>
    <col min="515" max="515" width="12.7109375" style="2" bestFit="1" customWidth="1"/>
    <col min="516" max="516" width="11.5703125" style="2" customWidth="1"/>
    <col min="517" max="517" width="14.7109375" style="2" customWidth="1"/>
    <col min="518" max="518" width="13.7109375" style="2" customWidth="1"/>
    <col min="519" max="519" width="12.7109375" style="2" bestFit="1" customWidth="1"/>
    <col min="520" max="520" width="9.7109375" style="2" bestFit="1" customWidth="1"/>
    <col min="521" max="521" width="11.42578125" style="2" customWidth="1"/>
    <col min="522" max="522" width="11.5703125" style="2" bestFit="1" customWidth="1"/>
    <col min="523" max="760" width="9.140625" style="2"/>
    <col min="761" max="761" width="6.7109375" style="2" bestFit="1" customWidth="1"/>
    <col min="762" max="762" width="74.5703125" style="2" customWidth="1"/>
    <col min="763" max="763" width="12.7109375" style="2" bestFit="1" customWidth="1"/>
    <col min="764" max="764" width="11.28515625" style="2" customWidth="1"/>
    <col min="765" max="765" width="15" style="2" customWidth="1"/>
    <col min="766" max="766" width="13.85546875" style="2" customWidth="1"/>
    <col min="767" max="767" width="12.7109375" style="2" bestFit="1" customWidth="1"/>
    <col min="768" max="768" width="9.7109375" style="2" bestFit="1" customWidth="1"/>
    <col min="769" max="769" width="11.140625" style="2" customWidth="1"/>
    <col min="770" max="770" width="13.140625" style="2" customWidth="1"/>
    <col min="771" max="771" width="12.7109375" style="2" bestFit="1" customWidth="1"/>
    <col min="772" max="772" width="11.5703125" style="2" customWidth="1"/>
    <col min="773" max="773" width="14.7109375" style="2" customWidth="1"/>
    <col min="774" max="774" width="13.7109375" style="2" customWidth="1"/>
    <col min="775" max="775" width="12.7109375" style="2" bestFit="1" customWidth="1"/>
    <col min="776" max="776" width="9.7109375" style="2" bestFit="1" customWidth="1"/>
    <col min="777" max="777" width="11.42578125" style="2" customWidth="1"/>
    <col min="778" max="778" width="11.5703125" style="2" bestFit="1" customWidth="1"/>
    <col min="779" max="1016" width="9.140625" style="2"/>
    <col min="1017" max="1017" width="6.7109375" style="2" bestFit="1" customWidth="1"/>
    <col min="1018" max="1018" width="74.5703125" style="2" customWidth="1"/>
    <col min="1019" max="1019" width="12.7109375" style="2" bestFit="1" customWidth="1"/>
    <col min="1020" max="1020" width="11.28515625" style="2" customWidth="1"/>
    <col min="1021" max="1021" width="15" style="2" customWidth="1"/>
    <col min="1022" max="1022" width="13.85546875" style="2" customWidth="1"/>
    <col min="1023" max="1023" width="12.7109375" style="2" bestFit="1" customWidth="1"/>
    <col min="1024" max="1024" width="9.7109375" style="2" bestFit="1" customWidth="1"/>
    <col min="1025" max="1025" width="11.140625" style="2" customWidth="1"/>
    <col min="1026" max="1026" width="13.140625" style="2" customWidth="1"/>
    <col min="1027" max="1027" width="12.7109375" style="2" bestFit="1" customWidth="1"/>
    <col min="1028" max="1028" width="11.5703125" style="2" customWidth="1"/>
    <col min="1029" max="1029" width="14.7109375" style="2" customWidth="1"/>
    <col min="1030" max="1030" width="13.7109375" style="2" customWidth="1"/>
    <col min="1031" max="1031" width="12.7109375" style="2" bestFit="1" customWidth="1"/>
    <col min="1032" max="1032" width="9.7109375" style="2" bestFit="1" customWidth="1"/>
    <col min="1033" max="1033" width="11.42578125" style="2" customWidth="1"/>
    <col min="1034" max="1034" width="11.5703125" style="2" bestFit="1" customWidth="1"/>
    <col min="1035" max="1272" width="9.140625" style="2"/>
    <col min="1273" max="1273" width="6.7109375" style="2" bestFit="1" customWidth="1"/>
    <col min="1274" max="1274" width="74.5703125" style="2" customWidth="1"/>
    <col min="1275" max="1275" width="12.7109375" style="2" bestFit="1" customWidth="1"/>
    <col min="1276" max="1276" width="11.28515625" style="2" customWidth="1"/>
    <col min="1277" max="1277" width="15" style="2" customWidth="1"/>
    <col min="1278" max="1278" width="13.85546875" style="2" customWidth="1"/>
    <col min="1279" max="1279" width="12.7109375" style="2" bestFit="1" customWidth="1"/>
    <col min="1280" max="1280" width="9.7109375" style="2" bestFit="1" customWidth="1"/>
    <col min="1281" max="1281" width="11.140625" style="2" customWidth="1"/>
    <col min="1282" max="1282" width="13.140625" style="2" customWidth="1"/>
    <col min="1283" max="1283" width="12.7109375" style="2" bestFit="1" customWidth="1"/>
    <col min="1284" max="1284" width="11.5703125" style="2" customWidth="1"/>
    <col min="1285" max="1285" width="14.7109375" style="2" customWidth="1"/>
    <col min="1286" max="1286" width="13.7109375" style="2" customWidth="1"/>
    <col min="1287" max="1287" width="12.7109375" style="2" bestFit="1" customWidth="1"/>
    <col min="1288" max="1288" width="9.7109375" style="2" bestFit="1" customWidth="1"/>
    <col min="1289" max="1289" width="11.42578125" style="2" customWidth="1"/>
    <col min="1290" max="1290" width="11.5703125" style="2" bestFit="1" customWidth="1"/>
    <col min="1291" max="1528" width="9.140625" style="2"/>
    <col min="1529" max="1529" width="6.7109375" style="2" bestFit="1" customWidth="1"/>
    <col min="1530" max="1530" width="74.5703125" style="2" customWidth="1"/>
    <col min="1531" max="1531" width="12.7109375" style="2" bestFit="1" customWidth="1"/>
    <col min="1532" max="1532" width="11.28515625" style="2" customWidth="1"/>
    <col min="1533" max="1533" width="15" style="2" customWidth="1"/>
    <col min="1534" max="1534" width="13.85546875" style="2" customWidth="1"/>
    <col min="1535" max="1535" width="12.7109375" style="2" bestFit="1" customWidth="1"/>
    <col min="1536" max="1536" width="9.7109375" style="2" bestFit="1" customWidth="1"/>
    <col min="1537" max="1537" width="11.140625" style="2" customWidth="1"/>
    <col min="1538" max="1538" width="13.140625" style="2" customWidth="1"/>
    <col min="1539" max="1539" width="12.7109375" style="2" bestFit="1" customWidth="1"/>
    <col min="1540" max="1540" width="11.5703125" style="2" customWidth="1"/>
    <col min="1541" max="1541" width="14.7109375" style="2" customWidth="1"/>
    <col min="1542" max="1542" width="13.7109375" style="2" customWidth="1"/>
    <col min="1543" max="1543" width="12.7109375" style="2" bestFit="1" customWidth="1"/>
    <col min="1544" max="1544" width="9.7109375" style="2" bestFit="1" customWidth="1"/>
    <col min="1545" max="1545" width="11.42578125" style="2" customWidth="1"/>
    <col min="1546" max="1546" width="11.5703125" style="2" bestFit="1" customWidth="1"/>
    <col min="1547" max="1784" width="9.140625" style="2"/>
    <col min="1785" max="1785" width="6.7109375" style="2" bestFit="1" customWidth="1"/>
    <col min="1786" max="1786" width="74.5703125" style="2" customWidth="1"/>
    <col min="1787" max="1787" width="12.7109375" style="2" bestFit="1" customWidth="1"/>
    <col min="1788" max="1788" width="11.28515625" style="2" customWidth="1"/>
    <col min="1789" max="1789" width="15" style="2" customWidth="1"/>
    <col min="1790" max="1790" width="13.85546875" style="2" customWidth="1"/>
    <col min="1791" max="1791" width="12.7109375" style="2" bestFit="1" customWidth="1"/>
    <col min="1792" max="1792" width="9.7109375" style="2" bestFit="1" customWidth="1"/>
    <col min="1793" max="1793" width="11.140625" style="2" customWidth="1"/>
    <col min="1794" max="1794" width="13.140625" style="2" customWidth="1"/>
    <col min="1795" max="1795" width="12.7109375" style="2" bestFit="1" customWidth="1"/>
    <col min="1796" max="1796" width="11.5703125" style="2" customWidth="1"/>
    <col min="1797" max="1797" width="14.7109375" style="2" customWidth="1"/>
    <col min="1798" max="1798" width="13.7109375" style="2" customWidth="1"/>
    <col min="1799" max="1799" width="12.7109375" style="2" bestFit="1" customWidth="1"/>
    <col min="1800" max="1800" width="9.7109375" style="2" bestFit="1" customWidth="1"/>
    <col min="1801" max="1801" width="11.42578125" style="2" customWidth="1"/>
    <col min="1802" max="1802" width="11.5703125" style="2" bestFit="1" customWidth="1"/>
    <col min="1803" max="2040" width="9.140625" style="2"/>
    <col min="2041" max="2041" width="6.7109375" style="2" bestFit="1" customWidth="1"/>
    <col min="2042" max="2042" width="74.5703125" style="2" customWidth="1"/>
    <col min="2043" max="2043" width="12.7109375" style="2" bestFit="1" customWidth="1"/>
    <col min="2044" max="2044" width="11.28515625" style="2" customWidth="1"/>
    <col min="2045" max="2045" width="15" style="2" customWidth="1"/>
    <col min="2046" max="2046" width="13.85546875" style="2" customWidth="1"/>
    <col min="2047" max="2047" width="12.7109375" style="2" bestFit="1" customWidth="1"/>
    <col min="2048" max="2048" width="9.7109375" style="2" bestFit="1" customWidth="1"/>
    <col min="2049" max="2049" width="11.140625" style="2" customWidth="1"/>
    <col min="2050" max="2050" width="13.140625" style="2" customWidth="1"/>
    <col min="2051" max="2051" width="12.7109375" style="2" bestFit="1" customWidth="1"/>
    <col min="2052" max="2052" width="11.5703125" style="2" customWidth="1"/>
    <col min="2053" max="2053" width="14.7109375" style="2" customWidth="1"/>
    <col min="2054" max="2054" width="13.7109375" style="2" customWidth="1"/>
    <col min="2055" max="2055" width="12.7109375" style="2" bestFit="1" customWidth="1"/>
    <col min="2056" max="2056" width="9.7109375" style="2" bestFit="1" customWidth="1"/>
    <col min="2057" max="2057" width="11.42578125" style="2" customWidth="1"/>
    <col min="2058" max="2058" width="11.5703125" style="2" bestFit="1" customWidth="1"/>
    <col min="2059" max="2296" width="9.140625" style="2"/>
    <col min="2297" max="2297" width="6.7109375" style="2" bestFit="1" customWidth="1"/>
    <col min="2298" max="2298" width="74.5703125" style="2" customWidth="1"/>
    <col min="2299" max="2299" width="12.7109375" style="2" bestFit="1" customWidth="1"/>
    <col min="2300" max="2300" width="11.28515625" style="2" customWidth="1"/>
    <col min="2301" max="2301" width="15" style="2" customWidth="1"/>
    <col min="2302" max="2302" width="13.85546875" style="2" customWidth="1"/>
    <col min="2303" max="2303" width="12.7109375" style="2" bestFit="1" customWidth="1"/>
    <col min="2304" max="2304" width="9.7109375" style="2" bestFit="1" customWidth="1"/>
    <col min="2305" max="2305" width="11.140625" style="2" customWidth="1"/>
    <col min="2306" max="2306" width="13.140625" style="2" customWidth="1"/>
    <col min="2307" max="2307" width="12.7109375" style="2" bestFit="1" customWidth="1"/>
    <col min="2308" max="2308" width="11.5703125" style="2" customWidth="1"/>
    <col min="2309" max="2309" width="14.7109375" style="2" customWidth="1"/>
    <col min="2310" max="2310" width="13.7109375" style="2" customWidth="1"/>
    <col min="2311" max="2311" width="12.7109375" style="2" bestFit="1" customWidth="1"/>
    <col min="2312" max="2312" width="9.7109375" style="2" bestFit="1" customWidth="1"/>
    <col min="2313" max="2313" width="11.42578125" style="2" customWidth="1"/>
    <col min="2314" max="2314" width="11.5703125" style="2" bestFit="1" customWidth="1"/>
    <col min="2315" max="2552" width="9.140625" style="2"/>
    <col min="2553" max="2553" width="6.7109375" style="2" bestFit="1" customWidth="1"/>
    <col min="2554" max="2554" width="74.5703125" style="2" customWidth="1"/>
    <col min="2555" max="2555" width="12.7109375" style="2" bestFit="1" customWidth="1"/>
    <col min="2556" max="2556" width="11.28515625" style="2" customWidth="1"/>
    <col min="2557" max="2557" width="15" style="2" customWidth="1"/>
    <col min="2558" max="2558" width="13.85546875" style="2" customWidth="1"/>
    <col min="2559" max="2559" width="12.7109375" style="2" bestFit="1" customWidth="1"/>
    <col min="2560" max="2560" width="9.7109375" style="2" bestFit="1" customWidth="1"/>
    <col min="2561" max="2561" width="11.140625" style="2" customWidth="1"/>
    <col min="2562" max="2562" width="13.140625" style="2" customWidth="1"/>
    <col min="2563" max="2563" width="12.7109375" style="2" bestFit="1" customWidth="1"/>
    <col min="2564" max="2564" width="11.5703125" style="2" customWidth="1"/>
    <col min="2565" max="2565" width="14.7109375" style="2" customWidth="1"/>
    <col min="2566" max="2566" width="13.7109375" style="2" customWidth="1"/>
    <col min="2567" max="2567" width="12.7109375" style="2" bestFit="1" customWidth="1"/>
    <col min="2568" max="2568" width="9.7109375" style="2" bestFit="1" customWidth="1"/>
    <col min="2569" max="2569" width="11.42578125" style="2" customWidth="1"/>
    <col min="2570" max="2570" width="11.5703125" style="2" bestFit="1" customWidth="1"/>
    <col min="2571" max="2808" width="9.140625" style="2"/>
    <col min="2809" max="2809" width="6.7109375" style="2" bestFit="1" customWidth="1"/>
    <col min="2810" max="2810" width="74.5703125" style="2" customWidth="1"/>
    <col min="2811" max="2811" width="12.7109375" style="2" bestFit="1" customWidth="1"/>
    <col min="2812" max="2812" width="11.28515625" style="2" customWidth="1"/>
    <col min="2813" max="2813" width="15" style="2" customWidth="1"/>
    <col min="2814" max="2814" width="13.85546875" style="2" customWidth="1"/>
    <col min="2815" max="2815" width="12.7109375" style="2" bestFit="1" customWidth="1"/>
    <col min="2816" max="2816" width="9.7109375" style="2" bestFit="1" customWidth="1"/>
    <col min="2817" max="2817" width="11.140625" style="2" customWidth="1"/>
    <col min="2818" max="2818" width="13.140625" style="2" customWidth="1"/>
    <col min="2819" max="2819" width="12.7109375" style="2" bestFit="1" customWidth="1"/>
    <col min="2820" max="2820" width="11.5703125" style="2" customWidth="1"/>
    <col min="2821" max="2821" width="14.7109375" style="2" customWidth="1"/>
    <col min="2822" max="2822" width="13.7109375" style="2" customWidth="1"/>
    <col min="2823" max="2823" width="12.7109375" style="2" bestFit="1" customWidth="1"/>
    <col min="2824" max="2824" width="9.7109375" style="2" bestFit="1" customWidth="1"/>
    <col min="2825" max="2825" width="11.42578125" style="2" customWidth="1"/>
    <col min="2826" max="2826" width="11.5703125" style="2" bestFit="1" customWidth="1"/>
    <col min="2827" max="3064" width="9.140625" style="2"/>
    <col min="3065" max="3065" width="6.7109375" style="2" bestFit="1" customWidth="1"/>
    <col min="3066" max="3066" width="74.5703125" style="2" customWidth="1"/>
    <col min="3067" max="3067" width="12.7109375" style="2" bestFit="1" customWidth="1"/>
    <col min="3068" max="3068" width="11.28515625" style="2" customWidth="1"/>
    <col min="3069" max="3069" width="15" style="2" customWidth="1"/>
    <col min="3070" max="3070" width="13.85546875" style="2" customWidth="1"/>
    <col min="3071" max="3071" width="12.7109375" style="2" bestFit="1" customWidth="1"/>
    <col min="3072" max="3072" width="9.7109375" style="2" bestFit="1" customWidth="1"/>
    <col min="3073" max="3073" width="11.140625" style="2" customWidth="1"/>
    <col min="3074" max="3074" width="13.140625" style="2" customWidth="1"/>
    <col min="3075" max="3075" width="12.7109375" style="2" bestFit="1" customWidth="1"/>
    <col min="3076" max="3076" width="11.5703125" style="2" customWidth="1"/>
    <col min="3077" max="3077" width="14.7109375" style="2" customWidth="1"/>
    <col min="3078" max="3078" width="13.7109375" style="2" customWidth="1"/>
    <col min="3079" max="3079" width="12.7109375" style="2" bestFit="1" customWidth="1"/>
    <col min="3080" max="3080" width="9.7109375" style="2" bestFit="1" customWidth="1"/>
    <col min="3081" max="3081" width="11.42578125" style="2" customWidth="1"/>
    <col min="3082" max="3082" width="11.5703125" style="2" bestFit="1" customWidth="1"/>
    <col min="3083" max="3320" width="9.140625" style="2"/>
    <col min="3321" max="3321" width="6.7109375" style="2" bestFit="1" customWidth="1"/>
    <col min="3322" max="3322" width="74.5703125" style="2" customWidth="1"/>
    <col min="3323" max="3323" width="12.7109375" style="2" bestFit="1" customWidth="1"/>
    <col min="3324" max="3324" width="11.28515625" style="2" customWidth="1"/>
    <col min="3325" max="3325" width="15" style="2" customWidth="1"/>
    <col min="3326" max="3326" width="13.85546875" style="2" customWidth="1"/>
    <col min="3327" max="3327" width="12.7109375" style="2" bestFit="1" customWidth="1"/>
    <col min="3328" max="3328" width="9.7109375" style="2" bestFit="1" customWidth="1"/>
    <col min="3329" max="3329" width="11.140625" style="2" customWidth="1"/>
    <col min="3330" max="3330" width="13.140625" style="2" customWidth="1"/>
    <col min="3331" max="3331" width="12.7109375" style="2" bestFit="1" customWidth="1"/>
    <col min="3332" max="3332" width="11.5703125" style="2" customWidth="1"/>
    <col min="3333" max="3333" width="14.7109375" style="2" customWidth="1"/>
    <col min="3334" max="3334" width="13.7109375" style="2" customWidth="1"/>
    <col min="3335" max="3335" width="12.7109375" style="2" bestFit="1" customWidth="1"/>
    <col min="3336" max="3336" width="9.7109375" style="2" bestFit="1" customWidth="1"/>
    <col min="3337" max="3337" width="11.42578125" style="2" customWidth="1"/>
    <col min="3338" max="3338" width="11.5703125" style="2" bestFit="1" customWidth="1"/>
    <col min="3339" max="3576" width="9.140625" style="2"/>
    <col min="3577" max="3577" width="6.7109375" style="2" bestFit="1" customWidth="1"/>
    <col min="3578" max="3578" width="74.5703125" style="2" customWidth="1"/>
    <col min="3579" max="3579" width="12.7109375" style="2" bestFit="1" customWidth="1"/>
    <col min="3580" max="3580" width="11.28515625" style="2" customWidth="1"/>
    <col min="3581" max="3581" width="15" style="2" customWidth="1"/>
    <col min="3582" max="3582" width="13.85546875" style="2" customWidth="1"/>
    <col min="3583" max="3583" width="12.7109375" style="2" bestFit="1" customWidth="1"/>
    <col min="3584" max="3584" width="9.7109375" style="2" bestFit="1" customWidth="1"/>
    <col min="3585" max="3585" width="11.140625" style="2" customWidth="1"/>
    <col min="3586" max="3586" width="13.140625" style="2" customWidth="1"/>
    <col min="3587" max="3587" width="12.7109375" style="2" bestFit="1" customWidth="1"/>
    <col min="3588" max="3588" width="11.5703125" style="2" customWidth="1"/>
    <col min="3589" max="3589" width="14.7109375" style="2" customWidth="1"/>
    <col min="3590" max="3590" width="13.7109375" style="2" customWidth="1"/>
    <col min="3591" max="3591" width="12.7109375" style="2" bestFit="1" customWidth="1"/>
    <col min="3592" max="3592" width="9.7109375" style="2" bestFit="1" customWidth="1"/>
    <col min="3593" max="3593" width="11.42578125" style="2" customWidth="1"/>
    <col min="3594" max="3594" width="11.5703125" style="2" bestFit="1" customWidth="1"/>
    <col min="3595" max="3832" width="9.140625" style="2"/>
    <col min="3833" max="3833" width="6.7109375" style="2" bestFit="1" customWidth="1"/>
    <col min="3834" max="3834" width="74.5703125" style="2" customWidth="1"/>
    <col min="3835" max="3835" width="12.7109375" style="2" bestFit="1" customWidth="1"/>
    <col min="3836" max="3836" width="11.28515625" style="2" customWidth="1"/>
    <col min="3837" max="3837" width="15" style="2" customWidth="1"/>
    <col min="3838" max="3838" width="13.85546875" style="2" customWidth="1"/>
    <col min="3839" max="3839" width="12.7109375" style="2" bestFit="1" customWidth="1"/>
    <col min="3840" max="3840" width="9.7109375" style="2" bestFit="1" customWidth="1"/>
    <col min="3841" max="3841" width="11.140625" style="2" customWidth="1"/>
    <col min="3842" max="3842" width="13.140625" style="2" customWidth="1"/>
    <col min="3843" max="3843" width="12.7109375" style="2" bestFit="1" customWidth="1"/>
    <col min="3844" max="3844" width="11.5703125" style="2" customWidth="1"/>
    <col min="3845" max="3845" width="14.7109375" style="2" customWidth="1"/>
    <col min="3846" max="3846" width="13.7109375" style="2" customWidth="1"/>
    <col min="3847" max="3847" width="12.7109375" style="2" bestFit="1" customWidth="1"/>
    <col min="3848" max="3848" width="9.7109375" style="2" bestFit="1" customWidth="1"/>
    <col min="3849" max="3849" width="11.42578125" style="2" customWidth="1"/>
    <col min="3850" max="3850" width="11.5703125" style="2" bestFit="1" customWidth="1"/>
    <col min="3851" max="4088" width="9.140625" style="2"/>
    <col min="4089" max="4089" width="6.7109375" style="2" bestFit="1" customWidth="1"/>
    <col min="4090" max="4090" width="74.5703125" style="2" customWidth="1"/>
    <col min="4091" max="4091" width="12.7109375" style="2" bestFit="1" customWidth="1"/>
    <col min="4092" max="4092" width="11.28515625" style="2" customWidth="1"/>
    <col min="4093" max="4093" width="15" style="2" customWidth="1"/>
    <col min="4094" max="4094" width="13.85546875" style="2" customWidth="1"/>
    <col min="4095" max="4095" width="12.7109375" style="2" bestFit="1" customWidth="1"/>
    <col min="4096" max="4096" width="9.7109375" style="2" bestFit="1" customWidth="1"/>
    <col min="4097" max="4097" width="11.140625" style="2" customWidth="1"/>
    <col min="4098" max="4098" width="13.140625" style="2" customWidth="1"/>
    <col min="4099" max="4099" width="12.7109375" style="2" bestFit="1" customWidth="1"/>
    <col min="4100" max="4100" width="11.5703125" style="2" customWidth="1"/>
    <col min="4101" max="4101" width="14.7109375" style="2" customWidth="1"/>
    <col min="4102" max="4102" width="13.7109375" style="2" customWidth="1"/>
    <col min="4103" max="4103" width="12.7109375" style="2" bestFit="1" customWidth="1"/>
    <col min="4104" max="4104" width="9.7109375" style="2" bestFit="1" customWidth="1"/>
    <col min="4105" max="4105" width="11.42578125" style="2" customWidth="1"/>
    <col min="4106" max="4106" width="11.5703125" style="2" bestFit="1" customWidth="1"/>
    <col min="4107" max="4344" width="9.140625" style="2"/>
    <col min="4345" max="4345" width="6.7109375" style="2" bestFit="1" customWidth="1"/>
    <col min="4346" max="4346" width="74.5703125" style="2" customWidth="1"/>
    <col min="4347" max="4347" width="12.7109375" style="2" bestFit="1" customWidth="1"/>
    <col min="4348" max="4348" width="11.28515625" style="2" customWidth="1"/>
    <col min="4349" max="4349" width="15" style="2" customWidth="1"/>
    <col min="4350" max="4350" width="13.85546875" style="2" customWidth="1"/>
    <col min="4351" max="4351" width="12.7109375" style="2" bestFit="1" customWidth="1"/>
    <col min="4352" max="4352" width="9.7109375" style="2" bestFit="1" customWidth="1"/>
    <col min="4353" max="4353" width="11.140625" style="2" customWidth="1"/>
    <col min="4354" max="4354" width="13.140625" style="2" customWidth="1"/>
    <col min="4355" max="4355" width="12.7109375" style="2" bestFit="1" customWidth="1"/>
    <col min="4356" max="4356" width="11.5703125" style="2" customWidth="1"/>
    <col min="4357" max="4357" width="14.7109375" style="2" customWidth="1"/>
    <col min="4358" max="4358" width="13.7109375" style="2" customWidth="1"/>
    <col min="4359" max="4359" width="12.7109375" style="2" bestFit="1" customWidth="1"/>
    <col min="4360" max="4360" width="9.7109375" style="2" bestFit="1" customWidth="1"/>
    <col min="4361" max="4361" width="11.42578125" style="2" customWidth="1"/>
    <col min="4362" max="4362" width="11.5703125" style="2" bestFit="1" customWidth="1"/>
    <col min="4363" max="4600" width="9.140625" style="2"/>
    <col min="4601" max="4601" width="6.7109375" style="2" bestFit="1" customWidth="1"/>
    <col min="4602" max="4602" width="74.5703125" style="2" customWidth="1"/>
    <col min="4603" max="4603" width="12.7109375" style="2" bestFit="1" customWidth="1"/>
    <col min="4604" max="4604" width="11.28515625" style="2" customWidth="1"/>
    <col min="4605" max="4605" width="15" style="2" customWidth="1"/>
    <col min="4606" max="4606" width="13.85546875" style="2" customWidth="1"/>
    <col min="4607" max="4607" width="12.7109375" style="2" bestFit="1" customWidth="1"/>
    <col min="4608" max="4608" width="9.7109375" style="2" bestFit="1" customWidth="1"/>
    <col min="4609" max="4609" width="11.140625" style="2" customWidth="1"/>
    <col min="4610" max="4610" width="13.140625" style="2" customWidth="1"/>
    <col min="4611" max="4611" width="12.7109375" style="2" bestFit="1" customWidth="1"/>
    <col min="4612" max="4612" width="11.5703125" style="2" customWidth="1"/>
    <col min="4613" max="4613" width="14.7109375" style="2" customWidth="1"/>
    <col min="4614" max="4614" width="13.7109375" style="2" customWidth="1"/>
    <col min="4615" max="4615" width="12.7109375" style="2" bestFit="1" customWidth="1"/>
    <col min="4616" max="4616" width="9.7109375" style="2" bestFit="1" customWidth="1"/>
    <col min="4617" max="4617" width="11.42578125" style="2" customWidth="1"/>
    <col min="4618" max="4618" width="11.5703125" style="2" bestFit="1" customWidth="1"/>
    <col min="4619" max="4856" width="9.140625" style="2"/>
    <col min="4857" max="4857" width="6.7109375" style="2" bestFit="1" customWidth="1"/>
    <col min="4858" max="4858" width="74.5703125" style="2" customWidth="1"/>
    <col min="4859" max="4859" width="12.7109375" style="2" bestFit="1" customWidth="1"/>
    <col min="4860" max="4860" width="11.28515625" style="2" customWidth="1"/>
    <col min="4861" max="4861" width="15" style="2" customWidth="1"/>
    <col min="4862" max="4862" width="13.85546875" style="2" customWidth="1"/>
    <col min="4863" max="4863" width="12.7109375" style="2" bestFit="1" customWidth="1"/>
    <col min="4864" max="4864" width="9.7109375" style="2" bestFit="1" customWidth="1"/>
    <col min="4865" max="4865" width="11.140625" style="2" customWidth="1"/>
    <col min="4866" max="4866" width="13.140625" style="2" customWidth="1"/>
    <col min="4867" max="4867" width="12.7109375" style="2" bestFit="1" customWidth="1"/>
    <col min="4868" max="4868" width="11.5703125" style="2" customWidth="1"/>
    <col min="4869" max="4869" width="14.7109375" style="2" customWidth="1"/>
    <col min="4870" max="4870" width="13.7109375" style="2" customWidth="1"/>
    <col min="4871" max="4871" width="12.7109375" style="2" bestFit="1" customWidth="1"/>
    <col min="4872" max="4872" width="9.7109375" style="2" bestFit="1" customWidth="1"/>
    <col min="4873" max="4873" width="11.42578125" style="2" customWidth="1"/>
    <col min="4874" max="4874" width="11.5703125" style="2" bestFit="1" customWidth="1"/>
    <col min="4875" max="5112" width="9.140625" style="2"/>
    <col min="5113" max="5113" width="6.7109375" style="2" bestFit="1" customWidth="1"/>
    <col min="5114" max="5114" width="74.5703125" style="2" customWidth="1"/>
    <col min="5115" max="5115" width="12.7109375" style="2" bestFit="1" customWidth="1"/>
    <col min="5116" max="5116" width="11.28515625" style="2" customWidth="1"/>
    <col min="5117" max="5117" width="15" style="2" customWidth="1"/>
    <col min="5118" max="5118" width="13.85546875" style="2" customWidth="1"/>
    <col min="5119" max="5119" width="12.7109375" style="2" bestFit="1" customWidth="1"/>
    <col min="5120" max="5120" width="9.7109375" style="2" bestFit="1" customWidth="1"/>
    <col min="5121" max="5121" width="11.140625" style="2" customWidth="1"/>
    <col min="5122" max="5122" width="13.140625" style="2" customWidth="1"/>
    <col min="5123" max="5123" width="12.7109375" style="2" bestFit="1" customWidth="1"/>
    <col min="5124" max="5124" width="11.5703125" style="2" customWidth="1"/>
    <col min="5125" max="5125" width="14.7109375" style="2" customWidth="1"/>
    <col min="5126" max="5126" width="13.7109375" style="2" customWidth="1"/>
    <col min="5127" max="5127" width="12.7109375" style="2" bestFit="1" customWidth="1"/>
    <col min="5128" max="5128" width="9.7109375" style="2" bestFit="1" customWidth="1"/>
    <col min="5129" max="5129" width="11.42578125" style="2" customWidth="1"/>
    <col min="5130" max="5130" width="11.5703125" style="2" bestFit="1" customWidth="1"/>
    <col min="5131" max="5368" width="9.140625" style="2"/>
    <col min="5369" max="5369" width="6.7109375" style="2" bestFit="1" customWidth="1"/>
    <col min="5370" max="5370" width="74.5703125" style="2" customWidth="1"/>
    <col min="5371" max="5371" width="12.7109375" style="2" bestFit="1" customWidth="1"/>
    <col min="5372" max="5372" width="11.28515625" style="2" customWidth="1"/>
    <col min="5373" max="5373" width="15" style="2" customWidth="1"/>
    <col min="5374" max="5374" width="13.85546875" style="2" customWidth="1"/>
    <col min="5375" max="5375" width="12.7109375" style="2" bestFit="1" customWidth="1"/>
    <col min="5376" max="5376" width="9.7109375" style="2" bestFit="1" customWidth="1"/>
    <col min="5377" max="5377" width="11.140625" style="2" customWidth="1"/>
    <col min="5378" max="5378" width="13.140625" style="2" customWidth="1"/>
    <col min="5379" max="5379" width="12.7109375" style="2" bestFit="1" customWidth="1"/>
    <col min="5380" max="5380" width="11.5703125" style="2" customWidth="1"/>
    <col min="5381" max="5381" width="14.7109375" style="2" customWidth="1"/>
    <col min="5382" max="5382" width="13.7109375" style="2" customWidth="1"/>
    <col min="5383" max="5383" width="12.7109375" style="2" bestFit="1" customWidth="1"/>
    <col min="5384" max="5384" width="9.7109375" style="2" bestFit="1" customWidth="1"/>
    <col min="5385" max="5385" width="11.42578125" style="2" customWidth="1"/>
    <col min="5386" max="5386" width="11.5703125" style="2" bestFit="1" customWidth="1"/>
    <col min="5387" max="5624" width="9.140625" style="2"/>
    <col min="5625" max="5625" width="6.7109375" style="2" bestFit="1" customWidth="1"/>
    <col min="5626" max="5626" width="74.5703125" style="2" customWidth="1"/>
    <col min="5627" max="5627" width="12.7109375" style="2" bestFit="1" customWidth="1"/>
    <col min="5628" max="5628" width="11.28515625" style="2" customWidth="1"/>
    <col min="5629" max="5629" width="15" style="2" customWidth="1"/>
    <col min="5630" max="5630" width="13.85546875" style="2" customWidth="1"/>
    <col min="5631" max="5631" width="12.7109375" style="2" bestFit="1" customWidth="1"/>
    <col min="5632" max="5632" width="9.7109375" style="2" bestFit="1" customWidth="1"/>
    <col min="5633" max="5633" width="11.140625" style="2" customWidth="1"/>
    <col min="5634" max="5634" width="13.140625" style="2" customWidth="1"/>
    <col min="5635" max="5635" width="12.7109375" style="2" bestFit="1" customWidth="1"/>
    <col min="5636" max="5636" width="11.5703125" style="2" customWidth="1"/>
    <col min="5637" max="5637" width="14.7109375" style="2" customWidth="1"/>
    <col min="5638" max="5638" width="13.7109375" style="2" customWidth="1"/>
    <col min="5639" max="5639" width="12.7109375" style="2" bestFit="1" customWidth="1"/>
    <col min="5640" max="5640" width="9.7109375" style="2" bestFit="1" customWidth="1"/>
    <col min="5641" max="5641" width="11.42578125" style="2" customWidth="1"/>
    <col min="5642" max="5642" width="11.5703125" style="2" bestFit="1" customWidth="1"/>
    <col min="5643" max="5880" width="9.140625" style="2"/>
    <col min="5881" max="5881" width="6.7109375" style="2" bestFit="1" customWidth="1"/>
    <col min="5882" max="5882" width="74.5703125" style="2" customWidth="1"/>
    <col min="5883" max="5883" width="12.7109375" style="2" bestFit="1" customWidth="1"/>
    <col min="5884" max="5884" width="11.28515625" style="2" customWidth="1"/>
    <col min="5885" max="5885" width="15" style="2" customWidth="1"/>
    <col min="5886" max="5886" width="13.85546875" style="2" customWidth="1"/>
    <col min="5887" max="5887" width="12.7109375" style="2" bestFit="1" customWidth="1"/>
    <col min="5888" max="5888" width="9.7109375" style="2" bestFit="1" customWidth="1"/>
    <col min="5889" max="5889" width="11.140625" style="2" customWidth="1"/>
    <col min="5890" max="5890" width="13.140625" style="2" customWidth="1"/>
    <col min="5891" max="5891" width="12.7109375" style="2" bestFit="1" customWidth="1"/>
    <col min="5892" max="5892" width="11.5703125" style="2" customWidth="1"/>
    <col min="5893" max="5893" width="14.7109375" style="2" customWidth="1"/>
    <col min="5894" max="5894" width="13.7109375" style="2" customWidth="1"/>
    <col min="5895" max="5895" width="12.7109375" style="2" bestFit="1" customWidth="1"/>
    <col min="5896" max="5896" width="9.7109375" style="2" bestFit="1" customWidth="1"/>
    <col min="5897" max="5897" width="11.42578125" style="2" customWidth="1"/>
    <col min="5898" max="5898" width="11.5703125" style="2" bestFit="1" customWidth="1"/>
    <col min="5899" max="6136" width="9.140625" style="2"/>
    <col min="6137" max="6137" width="6.7109375" style="2" bestFit="1" customWidth="1"/>
    <col min="6138" max="6138" width="74.5703125" style="2" customWidth="1"/>
    <col min="6139" max="6139" width="12.7109375" style="2" bestFit="1" customWidth="1"/>
    <col min="6140" max="6140" width="11.28515625" style="2" customWidth="1"/>
    <col min="6141" max="6141" width="15" style="2" customWidth="1"/>
    <col min="6142" max="6142" width="13.85546875" style="2" customWidth="1"/>
    <col min="6143" max="6143" width="12.7109375" style="2" bestFit="1" customWidth="1"/>
    <col min="6144" max="6144" width="9.7109375" style="2" bestFit="1" customWidth="1"/>
    <col min="6145" max="6145" width="11.140625" style="2" customWidth="1"/>
    <col min="6146" max="6146" width="13.140625" style="2" customWidth="1"/>
    <col min="6147" max="6147" width="12.7109375" style="2" bestFit="1" customWidth="1"/>
    <col min="6148" max="6148" width="11.5703125" style="2" customWidth="1"/>
    <col min="6149" max="6149" width="14.7109375" style="2" customWidth="1"/>
    <col min="6150" max="6150" width="13.7109375" style="2" customWidth="1"/>
    <col min="6151" max="6151" width="12.7109375" style="2" bestFit="1" customWidth="1"/>
    <col min="6152" max="6152" width="9.7109375" style="2" bestFit="1" customWidth="1"/>
    <col min="6153" max="6153" width="11.42578125" style="2" customWidth="1"/>
    <col min="6154" max="6154" width="11.5703125" style="2" bestFit="1" customWidth="1"/>
    <col min="6155" max="6392" width="9.140625" style="2"/>
    <col min="6393" max="6393" width="6.7109375" style="2" bestFit="1" customWidth="1"/>
    <col min="6394" max="6394" width="74.5703125" style="2" customWidth="1"/>
    <col min="6395" max="6395" width="12.7109375" style="2" bestFit="1" customWidth="1"/>
    <col min="6396" max="6396" width="11.28515625" style="2" customWidth="1"/>
    <col min="6397" max="6397" width="15" style="2" customWidth="1"/>
    <col min="6398" max="6398" width="13.85546875" style="2" customWidth="1"/>
    <col min="6399" max="6399" width="12.7109375" style="2" bestFit="1" customWidth="1"/>
    <col min="6400" max="6400" width="9.7109375" style="2" bestFit="1" customWidth="1"/>
    <col min="6401" max="6401" width="11.140625" style="2" customWidth="1"/>
    <col min="6402" max="6402" width="13.140625" style="2" customWidth="1"/>
    <col min="6403" max="6403" width="12.7109375" style="2" bestFit="1" customWidth="1"/>
    <col min="6404" max="6404" width="11.5703125" style="2" customWidth="1"/>
    <col min="6405" max="6405" width="14.7109375" style="2" customWidth="1"/>
    <col min="6406" max="6406" width="13.7109375" style="2" customWidth="1"/>
    <col min="6407" max="6407" width="12.7109375" style="2" bestFit="1" customWidth="1"/>
    <col min="6408" max="6408" width="9.7109375" style="2" bestFit="1" customWidth="1"/>
    <col min="6409" max="6409" width="11.42578125" style="2" customWidth="1"/>
    <col min="6410" max="6410" width="11.5703125" style="2" bestFit="1" customWidth="1"/>
    <col min="6411" max="6648" width="9.140625" style="2"/>
    <col min="6649" max="6649" width="6.7109375" style="2" bestFit="1" customWidth="1"/>
    <col min="6650" max="6650" width="74.5703125" style="2" customWidth="1"/>
    <col min="6651" max="6651" width="12.7109375" style="2" bestFit="1" customWidth="1"/>
    <col min="6652" max="6652" width="11.28515625" style="2" customWidth="1"/>
    <col min="6653" max="6653" width="15" style="2" customWidth="1"/>
    <col min="6654" max="6654" width="13.85546875" style="2" customWidth="1"/>
    <col min="6655" max="6655" width="12.7109375" style="2" bestFit="1" customWidth="1"/>
    <col min="6656" max="6656" width="9.7109375" style="2" bestFit="1" customWidth="1"/>
    <col min="6657" max="6657" width="11.140625" style="2" customWidth="1"/>
    <col min="6658" max="6658" width="13.140625" style="2" customWidth="1"/>
    <col min="6659" max="6659" width="12.7109375" style="2" bestFit="1" customWidth="1"/>
    <col min="6660" max="6660" width="11.5703125" style="2" customWidth="1"/>
    <col min="6661" max="6661" width="14.7109375" style="2" customWidth="1"/>
    <col min="6662" max="6662" width="13.7109375" style="2" customWidth="1"/>
    <col min="6663" max="6663" width="12.7109375" style="2" bestFit="1" customWidth="1"/>
    <col min="6664" max="6664" width="9.7109375" style="2" bestFit="1" customWidth="1"/>
    <col min="6665" max="6665" width="11.42578125" style="2" customWidth="1"/>
    <col min="6666" max="6666" width="11.5703125" style="2" bestFit="1" customWidth="1"/>
    <col min="6667" max="6904" width="9.140625" style="2"/>
    <col min="6905" max="6905" width="6.7109375" style="2" bestFit="1" customWidth="1"/>
    <col min="6906" max="6906" width="74.5703125" style="2" customWidth="1"/>
    <col min="6907" max="6907" width="12.7109375" style="2" bestFit="1" customWidth="1"/>
    <col min="6908" max="6908" width="11.28515625" style="2" customWidth="1"/>
    <col min="6909" max="6909" width="15" style="2" customWidth="1"/>
    <col min="6910" max="6910" width="13.85546875" style="2" customWidth="1"/>
    <col min="6911" max="6911" width="12.7109375" style="2" bestFit="1" customWidth="1"/>
    <col min="6912" max="6912" width="9.7109375" style="2" bestFit="1" customWidth="1"/>
    <col min="6913" max="6913" width="11.140625" style="2" customWidth="1"/>
    <col min="6914" max="6914" width="13.140625" style="2" customWidth="1"/>
    <col min="6915" max="6915" width="12.7109375" style="2" bestFit="1" customWidth="1"/>
    <col min="6916" max="6916" width="11.5703125" style="2" customWidth="1"/>
    <col min="6917" max="6917" width="14.7109375" style="2" customWidth="1"/>
    <col min="6918" max="6918" width="13.7109375" style="2" customWidth="1"/>
    <col min="6919" max="6919" width="12.7109375" style="2" bestFit="1" customWidth="1"/>
    <col min="6920" max="6920" width="9.7109375" style="2" bestFit="1" customWidth="1"/>
    <col min="6921" max="6921" width="11.42578125" style="2" customWidth="1"/>
    <col min="6922" max="6922" width="11.5703125" style="2" bestFit="1" customWidth="1"/>
    <col min="6923" max="7160" width="9.140625" style="2"/>
    <col min="7161" max="7161" width="6.7109375" style="2" bestFit="1" customWidth="1"/>
    <col min="7162" max="7162" width="74.5703125" style="2" customWidth="1"/>
    <col min="7163" max="7163" width="12.7109375" style="2" bestFit="1" customWidth="1"/>
    <col min="7164" max="7164" width="11.28515625" style="2" customWidth="1"/>
    <col min="7165" max="7165" width="15" style="2" customWidth="1"/>
    <col min="7166" max="7166" width="13.85546875" style="2" customWidth="1"/>
    <col min="7167" max="7167" width="12.7109375" style="2" bestFit="1" customWidth="1"/>
    <col min="7168" max="7168" width="9.7109375" style="2" bestFit="1" customWidth="1"/>
    <col min="7169" max="7169" width="11.140625" style="2" customWidth="1"/>
    <col min="7170" max="7170" width="13.140625" style="2" customWidth="1"/>
    <col min="7171" max="7171" width="12.7109375" style="2" bestFit="1" customWidth="1"/>
    <col min="7172" max="7172" width="11.5703125" style="2" customWidth="1"/>
    <col min="7173" max="7173" width="14.7109375" style="2" customWidth="1"/>
    <col min="7174" max="7174" width="13.7109375" style="2" customWidth="1"/>
    <col min="7175" max="7175" width="12.7109375" style="2" bestFit="1" customWidth="1"/>
    <col min="7176" max="7176" width="9.7109375" style="2" bestFit="1" customWidth="1"/>
    <col min="7177" max="7177" width="11.42578125" style="2" customWidth="1"/>
    <col min="7178" max="7178" width="11.5703125" style="2" bestFit="1" customWidth="1"/>
    <col min="7179" max="7416" width="9.140625" style="2"/>
    <col min="7417" max="7417" width="6.7109375" style="2" bestFit="1" customWidth="1"/>
    <col min="7418" max="7418" width="74.5703125" style="2" customWidth="1"/>
    <col min="7419" max="7419" width="12.7109375" style="2" bestFit="1" customWidth="1"/>
    <col min="7420" max="7420" width="11.28515625" style="2" customWidth="1"/>
    <col min="7421" max="7421" width="15" style="2" customWidth="1"/>
    <col min="7422" max="7422" width="13.85546875" style="2" customWidth="1"/>
    <col min="7423" max="7423" width="12.7109375" style="2" bestFit="1" customWidth="1"/>
    <col min="7424" max="7424" width="9.7109375" style="2" bestFit="1" customWidth="1"/>
    <col min="7425" max="7425" width="11.140625" style="2" customWidth="1"/>
    <col min="7426" max="7426" width="13.140625" style="2" customWidth="1"/>
    <col min="7427" max="7427" width="12.7109375" style="2" bestFit="1" customWidth="1"/>
    <col min="7428" max="7428" width="11.5703125" style="2" customWidth="1"/>
    <col min="7429" max="7429" width="14.7109375" style="2" customWidth="1"/>
    <col min="7430" max="7430" width="13.7109375" style="2" customWidth="1"/>
    <col min="7431" max="7431" width="12.7109375" style="2" bestFit="1" customWidth="1"/>
    <col min="7432" max="7432" width="9.7109375" style="2" bestFit="1" customWidth="1"/>
    <col min="7433" max="7433" width="11.42578125" style="2" customWidth="1"/>
    <col min="7434" max="7434" width="11.5703125" style="2" bestFit="1" customWidth="1"/>
    <col min="7435" max="7672" width="9.140625" style="2"/>
    <col min="7673" max="7673" width="6.7109375" style="2" bestFit="1" customWidth="1"/>
    <col min="7674" max="7674" width="74.5703125" style="2" customWidth="1"/>
    <col min="7675" max="7675" width="12.7109375" style="2" bestFit="1" customWidth="1"/>
    <col min="7676" max="7676" width="11.28515625" style="2" customWidth="1"/>
    <col min="7677" max="7677" width="15" style="2" customWidth="1"/>
    <col min="7678" max="7678" width="13.85546875" style="2" customWidth="1"/>
    <col min="7679" max="7679" width="12.7109375" style="2" bestFit="1" customWidth="1"/>
    <col min="7680" max="7680" width="9.7109375" style="2" bestFit="1" customWidth="1"/>
    <col min="7681" max="7681" width="11.140625" style="2" customWidth="1"/>
    <col min="7682" max="7682" width="13.140625" style="2" customWidth="1"/>
    <col min="7683" max="7683" width="12.7109375" style="2" bestFit="1" customWidth="1"/>
    <col min="7684" max="7684" width="11.5703125" style="2" customWidth="1"/>
    <col min="7685" max="7685" width="14.7109375" style="2" customWidth="1"/>
    <col min="7686" max="7686" width="13.7109375" style="2" customWidth="1"/>
    <col min="7687" max="7687" width="12.7109375" style="2" bestFit="1" customWidth="1"/>
    <col min="7688" max="7688" width="9.7109375" style="2" bestFit="1" customWidth="1"/>
    <col min="7689" max="7689" width="11.42578125" style="2" customWidth="1"/>
    <col min="7690" max="7690" width="11.5703125" style="2" bestFit="1" customWidth="1"/>
    <col min="7691" max="7928" width="9.140625" style="2"/>
    <col min="7929" max="7929" width="6.7109375" style="2" bestFit="1" customWidth="1"/>
    <col min="7930" max="7930" width="74.5703125" style="2" customWidth="1"/>
    <col min="7931" max="7931" width="12.7109375" style="2" bestFit="1" customWidth="1"/>
    <col min="7932" max="7932" width="11.28515625" style="2" customWidth="1"/>
    <col min="7933" max="7933" width="15" style="2" customWidth="1"/>
    <col min="7934" max="7934" width="13.85546875" style="2" customWidth="1"/>
    <col min="7935" max="7935" width="12.7109375" style="2" bestFit="1" customWidth="1"/>
    <col min="7936" max="7936" width="9.7109375" style="2" bestFit="1" customWidth="1"/>
    <col min="7937" max="7937" width="11.140625" style="2" customWidth="1"/>
    <col min="7938" max="7938" width="13.140625" style="2" customWidth="1"/>
    <col min="7939" max="7939" width="12.7109375" style="2" bestFit="1" customWidth="1"/>
    <col min="7940" max="7940" width="11.5703125" style="2" customWidth="1"/>
    <col min="7941" max="7941" width="14.7109375" style="2" customWidth="1"/>
    <col min="7942" max="7942" width="13.7109375" style="2" customWidth="1"/>
    <col min="7943" max="7943" width="12.7109375" style="2" bestFit="1" customWidth="1"/>
    <col min="7944" max="7944" width="9.7109375" style="2" bestFit="1" customWidth="1"/>
    <col min="7945" max="7945" width="11.42578125" style="2" customWidth="1"/>
    <col min="7946" max="7946" width="11.5703125" style="2" bestFit="1" customWidth="1"/>
    <col min="7947" max="8184" width="9.140625" style="2"/>
    <col min="8185" max="8185" width="6.7109375" style="2" bestFit="1" customWidth="1"/>
    <col min="8186" max="8186" width="74.5703125" style="2" customWidth="1"/>
    <col min="8187" max="8187" width="12.7109375" style="2" bestFit="1" customWidth="1"/>
    <col min="8188" max="8188" width="11.28515625" style="2" customWidth="1"/>
    <col min="8189" max="8189" width="15" style="2" customWidth="1"/>
    <col min="8190" max="8190" width="13.85546875" style="2" customWidth="1"/>
    <col min="8191" max="8191" width="12.7109375" style="2" bestFit="1" customWidth="1"/>
    <col min="8192" max="8192" width="9.7109375" style="2" bestFit="1" customWidth="1"/>
    <col min="8193" max="8193" width="11.140625" style="2" customWidth="1"/>
    <col min="8194" max="8194" width="13.140625" style="2" customWidth="1"/>
    <col min="8195" max="8195" width="12.7109375" style="2" bestFit="1" customWidth="1"/>
    <col min="8196" max="8196" width="11.5703125" style="2" customWidth="1"/>
    <col min="8197" max="8197" width="14.7109375" style="2" customWidth="1"/>
    <col min="8198" max="8198" width="13.7109375" style="2" customWidth="1"/>
    <col min="8199" max="8199" width="12.7109375" style="2" bestFit="1" customWidth="1"/>
    <col min="8200" max="8200" width="9.7109375" style="2" bestFit="1" customWidth="1"/>
    <col min="8201" max="8201" width="11.42578125" style="2" customWidth="1"/>
    <col min="8202" max="8202" width="11.5703125" style="2" bestFit="1" customWidth="1"/>
    <col min="8203" max="8440" width="9.140625" style="2"/>
    <col min="8441" max="8441" width="6.7109375" style="2" bestFit="1" customWidth="1"/>
    <col min="8442" max="8442" width="74.5703125" style="2" customWidth="1"/>
    <col min="8443" max="8443" width="12.7109375" style="2" bestFit="1" customWidth="1"/>
    <col min="8444" max="8444" width="11.28515625" style="2" customWidth="1"/>
    <col min="8445" max="8445" width="15" style="2" customWidth="1"/>
    <col min="8446" max="8446" width="13.85546875" style="2" customWidth="1"/>
    <col min="8447" max="8447" width="12.7109375" style="2" bestFit="1" customWidth="1"/>
    <col min="8448" max="8448" width="9.7109375" style="2" bestFit="1" customWidth="1"/>
    <col min="8449" max="8449" width="11.140625" style="2" customWidth="1"/>
    <col min="8450" max="8450" width="13.140625" style="2" customWidth="1"/>
    <col min="8451" max="8451" width="12.7109375" style="2" bestFit="1" customWidth="1"/>
    <col min="8452" max="8452" width="11.5703125" style="2" customWidth="1"/>
    <col min="8453" max="8453" width="14.7109375" style="2" customWidth="1"/>
    <col min="8454" max="8454" width="13.7109375" style="2" customWidth="1"/>
    <col min="8455" max="8455" width="12.7109375" style="2" bestFit="1" customWidth="1"/>
    <col min="8456" max="8456" width="9.7109375" style="2" bestFit="1" customWidth="1"/>
    <col min="8457" max="8457" width="11.42578125" style="2" customWidth="1"/>
    <col min="8458" max="8458" width="11.5703125" style="2" bestFit="1" customWidth="1"/>
    <col min="8459" max="8696" width="9.140625" style="2"/>
    <col min="8697" max="8697" width="6.7109375" style="2" bestFit="1" customWidth="1"/>
    <col min="8698" max="8698" width="74.5703125" style="2" customWidth="1"/>
    <col min="8699" max="8699" width="12.7109375" style="2" bestFit="1" customWidth="1"/>
    <col min="8700" max="8700" width="11.28515625" style="2" customWidth="1"/>
    <col min="8701" max="8701" width="15" style="2" customWidth="1"/>
    <col min="8702" max="8702" width="13.85546875" style="2" customWidth="1"/>
    <col min="8703" max="8703" width="12.7109375" style="2" bestFit="1" customWidth="1"/>
    <col min="8704" max="8704" width="9.7109375" style="2" bestFit="1" customWidth="1"/>
    <col min="8705" max="8705" width="11.140625" style="2" customWidth="1"/>
    <col min="8706" max="8706" width="13.140625" style="2" customWidth="1"/>
    <col min="8707" max="8707" width="12.7109375" style="2" bestFit="1" customWidth="1"/>
    <col min="8708" max="8708" width="11.5703125" style="2" customWidth="1"/>
    <col min="8709" max="8709" width="14.7109375" style="2" customWidth="1"/>
    <col min="8710" max="8710" width="13.7109375" style="2" customWidth="1"/>
    <col min="8711" max="8711" width="12.7109375" style="2" bestFit="1" customWidth="1"/>
    <col min="8712" max="8712" width="9.7109375" style="2" bestFit="1" customWidth="1"/>
    <col min="8713" max="8713" width="11.42578125" style="2" customWidth="1"/>
    <col min="8714" max="8714" width="11.5703125" style="2" bestFit="1" customWidth="1"/>
    <col min="8715" max="8952" width="9.140625" style="2"/>
    <col min="8953" max="8953" width="6.7109375" style="2" bestFit="1" customWidth="1"/>
    <col min="8954" max="8954" width="74.5703125" style="2" customWidth="1"/>
    <col min="8955" max="8955" width="12.7109375" style="2" bestFit="1" customWidth="1"/>
    <col min="8956" max="8956" width="11.28515625" style="2" customWidth="1"/>
    <col min="8957" max="8957" width="15" style="2" customWidth="1"/>
    <col min="8958" max="8958" width="13.85546875" style="2" customWidth="1"/>
    <col min="8959" max="8959" width="12.7109375" style="2" bestFit="1" customWidth="1"/>
    <col min="8960" max="8960" width="9.7109375" style="2" bestFit="1" customWidth="1"/>
    <col min="8961" max="8961" width="11.140625" style="2" customWidth="1"/>
    <col min="8962" max="8962" width="13.140625" style="2" customWidth="1"/>
    <col min="8963" max="8963" width="12.7109375" style="2" bestFit="1" customWidth="1"/>
    <col min="8964" max="8964" width="11.5703125" style="2" customWidth="1"/>
    <col min="8965" max="8965" width="14.7109375" style="2" customWidth="1"/>
    <col min="8966" max="8966" width="13.7109375" style="2" customWidth="1"/>
    <col min="8967" max="8967" width="12.7109375" style="2" bestFit="1" customWidth="1"/>
    <col min="8968" max="8968" width="9.7109375" style="2" bestFit="1" customWidth="1"/>
    <col min="8969" max="8969" width="11.42578125" style="2" customWidth="1"/>
    <col min="8970" max="8970" width="11.5703125" style="2" bestFit="1" customWidth="1"/>
    <col min="8971" max="9208" width="9.140625" style="2"/>
    <col min="9209" max="9209" width="6.7109375" style="2" bestFit="1" customWidth="1"/>
    <col min="9210" max="9210" width="74.5703125" style="2" customWidth="1"/>
    <col min="9211" max="9211" width="12.7109375" style="2" bestFit="1" customWidth="1"/>
    <col min="9212" max="9212" width="11.28515625" style="2" customWidth="1"/>
    <col min="9213" max="9213" width="15" style="2" customWidth="1"/>
    <col min="9214" max="9214" width="13.85546875" style="2" customWidth="1"/>
    <col min="9215" max="9215" width="12.7109375" style="2" bestFit="1" customWidth="1"/>
    <col min="9216" max="9216" width="9.7109375" style="2" bestFit="1" customWidth="1"/>
    <col min="9217" max="9217" width="11.140625" style="2" customWidth="1"/>
    <col min="9218" max="9218" width="13.140625" style="2" customWidth="1"/>
    <col min="9219" max="9219" width="12.7109375" style="2" bestFit="1" customWidth="1"/>
    <col min="9220" max="9220" width="11.5703125" style="2" customWidth="1"/>
    <col min="9221" max="9221" width="14.7109375" style="2" customWidth="1"/>
    <col min="9222" max="9222" width="13.7109375" style="2" customWidth="1"/>
    <col min="9223" max="9223" width="12.7109375" style="2" bestFit="1" customWidth="1"/>
    <col min="9224" max="9224" width="9.7109375" style="2" bestFit="1" customWidth="1"/>
    <col min="9225" max="9225" width="11.42578125" style="2" customWidth="1"/>
    <col min="9226" max="9226" width="11.5703125" style="2" bestFit="1" customWidth="1"/>
    <col min="9227" max="9464" width="9.140625" style="2"/>
    <col min="9465" max="9465" width="6.7109375" style="2" bestFit="1" customWidth="1"/>
    <col min="9466" max="9466" width="74.5703125" style="2" customWidth="1"/>
    <col min="9467" max="9467" width="12.7109375" style="2" bestFit="1" customWidth="1"/>
    <col min="9468" max="9468" width="11.28515625" style="2" customWidth="1"/>
    <col min="9469" max="9469" width="15" style="2" customWidth="1"/>
    <col min="9470" max="9470" width="13.85546875" style="2" customWidth="1"/>
    <col min="9471" max="9471" width="12.7109375" style="2" bestFit="1" customWidth="1"/>
    <col min="9472" max="9472" width="9.7109375" style="2" bestFit="1" customWidth="1"/>
    <col min="9473" max="9473" width="11.140625" style="2" customWidth="1"/>
    <col min="9474" max="9474" width="13.140625" style="2" customWidth="1"/>
    <col min="9475" max="9475" width="12.7109375" style="2" bestFit="1" customWidth="1"/>
    <col min="9476" max="9476" width="11.5703125" style="2" customWidth="1"/>
    <col min="9477" max="9477" width="14.7109375" style="2" customWidth="1"/>
    <col min="9478" max="9478" width="13.7109375" style="2" customWidth="1"/>
    <col min="9479" max="9479" width="12.7109375" style="2" bestFit="1" customWidth="1"/>
    <col min="9480" max="9480" width="9.7109375" style="2" bestFit="1" customWidth="1"/>
    <col min="9481" max="9481" width="11.42578125" style="2" customWidth="1"/>
    <col min="9482" max="9482" width="11.5703125" style="2" bestFit="1" customWidth="1"/>
    <col min="9483" max="9720" width="9.140625" style="2"/>
    <col min="9721" max="9721" width="6.7109375" style="2" bestFit="1" customWidth="1"/>
    <col min="9722" max="9722" width="74.5703125" style="2" customWidth="1"/>
    <col min="9723" max="9723" width="12.7109375" style="2" bestFit="1" customWidth="1"/>
    <col min="9724" max="9724" width="11.28515625" style="2" customWidth="1"/>
    <col min="9725" max="9725" width="15" style="2" customWidth="1"/>
    <col min="9726" max="9726" width="13.85546875" style="2" customWidth="1"/>
    <col min="9727" max="9727" width="12.7109375" style="2" bestFit="1" customWidth="1"/>
    <col min="9728" max="9728" width="9.7109375" style="2" bestFit="1" customWidth="1"/>
    <col min="9729" max="9729" width="11.140625" style="2" customWidth="1"/>
    <col min="9730" max="9730" width="13.140625" style="2" customWidth="1"/>
    <col min="9731" max="9731" width="12.7109375" style="2" bestFit="1" customWidth="1"/>
    <col min="9732" max="9732" width="11.5703125" style="2" customWidth="1"/>
    <col min="9733" max="9733" width="14.7109375" style="2" customWidth="1"/>
    <col min="9734" max="9734" width="13.7109375" style="2" customWidth="1"/>
    <col min="9735" max="9735" width="12.7109375" style="2" bestFit="1" customWidth="1"/>
    <col min="9736" max="9736" width="9.7109375" style="2" bestFit="1" customWidth="1"/>
    <col min="9737" max="9737" width="11.42578125" style="2" customWidth="1"/>
    <col min="9738" max="9738" width="11.5703125" style="2" bestFit="1" customWidth="1"/>
    <col min="9739" max="9976" width="9.140625" style="2"/>
    <col min="9977" max="9977" width="6.7109375" style="2" bestFit="1" customWidth="1"/>
    <col min="9978" max="9978" width="74.5703125" style="2" customWidth="1"/>
    <col min="9979" max="9979" width="12.7109375" style="2" bestFit="1" customWidth="1"/>
    <col min="9980" max="9980" width="11.28515625" style="2" customWidth="1"/>
    <col min="9981" max="9981" width="15" style="2" customWidth="1"/>
    <col min="9982" max="9982" width="13.85546875" style="2" customWidth="1"/>
    <col min="9983" max="9983" width="12.7109375" style="2" bestFit="1" customWidth="1"/>
    <col min="9984" max="9984" width="9.7109375" style="2" bestFit="1" customWidth="1"/>
    <col min="9985" max="9985" width="11.140625" style="2" customWidth="1"/>
    <col min="9986" max="9986" width="13.140625" style="2" customWidth="1"/>
    <col min="9987" max="9987" width="12.7109375" style="2" bestFit="1" customWidth="1"/>
    <col min="9988" max="9988" width="11.5703125" style="2" customWidth="1"/>
    <col min="9989" max="9989" width="14.7109375" style="2" customWidth="1"/>
    <col min="9990" max="9990" width="13.7109375" style="2" customWidth="1"/>
    <col min="9991" max="9991" width="12.7109375" style="2" bestFit="1" customWidth="1"/>
    <col min="9992" max="9992" width="9.7109375" style="2" bestFit="1" customWidth="1"/>
    <col min="9993" max="9993" width="11.42578125" style="2" customWidth="1"/>
    <col min="9994" max="9994" width="11.5703125" style="2" bestFit="1" customWidth="1"/>
    <col min="9995" max="10232" width="9.140625" style="2"/>
    <col min="10233" max="10233" width="6.7109375" style="2" bestFit="1" customWidth="1"/>
    <col min="10234" max="10234" width="74.5703125" style="2" customWidth="1"/>
    <col min="10235" max="10235" width="12.7109375" style="2" bestFit="1" customWidth="1"/>
    <col min="10236" max="10236" width="11.28515625" style="2" customWidth="1"/>
    <col min="10237" max="10237" width="15" style="2" customWidth="1"/>
    <col min="10238" max="10238" width="13.85546875" style="2" customWidth="1"/>
    <col min="10239" max="10239" width="12.7109375" style="2" bestFit="1" customWidth="1"/>
    <col min="10240" max="10240" width="9.7109375" style="2" bestFit="1" customWidth="1"/>
    <col min="10241" max="10241" width="11.140625" style="2" customWidth="1"/>
    <col min="10242" max="10242" width="13.140625" style="2" customWidth="1"/>
    <col min="10243" max="10243" width="12.7109375" style="2" bestFit="1" customWidth="1"/>
    <col min="10244" max="10244" width="11.5703125" style="2" customWidth="1"/>
    <col min="10245" max="10245" width="14.7109375" style="2" customWidth="1"/>
    <col min="10246" max="10246" width="13.7109375" style="2" customWidth="1"/>
    <col min="10247" max="10247" width="12.7109375" style="2" bestFit="1" customWidth="1"/>
    <col min="10248" max="10248" width="9.7109375" style="2" bestFit="1" customWidth="1"/>
    <col min="10249" max="10249" width="11.42578125" style="2" customWidth="1"/>
    <col min="10250" max="10250" width="11.5703125" style="2" bestFit="1" customWidth="1"/>
    <col min="10251" max="10488" width="9.140625" style="2"/>
    <col min="10489" max="10489" width="6.7109375" style="2" bestFit="1" customWidth="1"/>
    <col min="10490" max="10490" width="74.5703125" style="2" customWidth="1"/>
    <col min="10491" max="10491" width="12.7109375" style="2" bestFit="1" customWidth="1"/>
    <col min="10492" max="10492" width="11.28515625" style="2" customWidth="1"/>
    <col min="10493" max="10493" width="15" style="2" customWidth="1"/>
    <col min="10494" max="10494" width="13.85546875" style="2" customWidth="1"/>
    <col min="10495" max="10495" width="12.7109375" style="2" bestFit="1" customWidth="1"/>
    <col min="10496" max="10496" width="9.7109375" style="2" bestFit="1" customWidth="1"/>
    <col min="10497" max="10497" width="11.140625" style="2" customWidth="1"/>
    <col min="10498" max="10498" width="13.140625" style="2" customWidth="1"/>
    <col min="10499" max="10499" width="12.7109375" style="2" bestFit="1" customWidth="1"/>
    <col min="10500" max="10500" width="11.5703125" style="2" customWidth="1"/>
    <col min="10501" max="10501" width="14.7109375" style="2" customWidth="1"/>
    <col min="10502" max="10502" width="13.7109375" style="2" customWidth="1"/>
    <col min="10503" max="10503" width="12.7109375" style="2" bestFit="1" customWidth="1"/>
    <col min="10504" max="10504" width="9.7109375" style="2" bestFit="1" customWidth="1"/>
    <col min="10505" max="10505" width="11.42578125" style="2" customWidth="1"/>
    <col min="10506" max="10506" width="11.5703125" style="2" bestFit="1" customWidth="1"/>
    <col min="10507" max="10744" width="9.140625" style="2"/>
    <col min="10745" max="10745" width="6.7109375" style="2" bestFit="1" customWidth="1"/>
    <col min="10746" max="10746" width="74.5703125" style="2" customWidth="1"/>
    <col min="10747" max="10747" width="12.7109375" style="2" bestFit="1" customWidth="1"/>
    <col min="10748" max="10748" width="11.28515625" style="2" customWidth="1"/>
    <col min="10749" max="10749" width="15" style="2" customWidth="1"/>
    <col min="10750" max="10750" width="13.85546875" style="2" customWidth="1"/>
    <col min="10751" max="10751" width="12.7109375" style="2" bestFit="1" customWidth="1"/>
    <col min="10752" max="10752" width="9.7109375" style="2" bestFit="1" customWidth="1"/>
    <col min="10753" max="10753" width="11.140625" style="2" customWidth="1"/>
    <col min="10754" max="10754" width="13.140625" style="2" customWidth="1"/>
    <col min="10755" max="10755" width="12.7109375" style="2" bestFit="1" customWidth="1"/>
    <col min="10756" max="10756" width="11.5703125" style="2" customWidth="1"/>
    <col min="10757" max="10757" width="14.7109375" style="2" customWidth="1"/>
    <col min="10758" max="10758" width="13.7109375" style="2" customWidth="1"/>
    <col min="10759" max="10759" width="12.7109375" style="2" bestFit="1" customWidth="1"/>
    <col min="10760" max="10760" width="9.7109375" style="2" bestFit="1" customWidth="1"/>
    <col min="10761" max="10761" width="11.42578125" style="2" customWidth="1"/>
    <col min="10762" max="10762" width="11.5703125" style="2" bestFit="1" customWidth="1"/>
    <col min="10763" max="11000" width="9.140625" style="2"/>
    <col min="11001" max="11001" width="6.7109375" style="2" bestFit="1" customWidth="1"/>
    <col min="11002" max="11002" width="74.5703125" style="2" customWidth="1"/>
    <col min="11003" max="11003" width="12.7109375" style="2" bestFit="1" customWidth="1"/>
    <col min="11004" max="11004" width="11.28515625" style="2" customWidth="1"/>
    <col min="11005" max="11005" width="15" style="2" customWidth="1"/>
    <col min="11006" max="11006" width="13.85546875" style="2" customWidth="1"/>
    <col min="11007" max="11007" width="12.7109375" style="2" bestFit="1" customWidth="1"/>
    <col min="11008" max="11008" width="9.7109375" style="2" bestFit="1" customWidth="1"/>
    <col min="11009" max="11009" width="11.140625" style="2" customWidth="1"/>
    <col min="11010" max="11010" width="13.140625" style="2" customWidth="1"/>
    <col min="11011" max="11011" width="12.7109375" style="2" bestFit="1" customWidth="1"/>
    <col min="11012" max="11012" width="11.5703125" style="2" customWidth="1"/>
    <col min="11013" max="11013" width="14.7109375" style="2" customWidth="1"/>
    <col min="11014" max="11014" width="13.7109375" style="2" customWidth="1"/>
    <col min="11015" max="11015" width="12.7109375" style="2" bestFit="1" customWidth="1"/>
    <col min="11016" max="11016" width="9.7109375" style="2" bestFit="1" customWidth="1"/>
    <col min="11017" max="11017" width="11.42578125" style="2" customWidth="1"/>
    <col min="11018" max="11018" width="11.5703125" style="2" bestFit="1" customWidth="1"/>
    <col min="11019" max="11256" width="9.140625" style="2"/>
    <col min="11257" max="11257" width="6.7109375" style="2" bestFit="1" customWidth="1"/>
    <col min="11258" max="11258" width="74.5703125" style="2" customWidth="1"/>
    <col min="11259" max="11259" width="12.7109375" style="2" bestFit="1" customWidth="1"/>
    <col min="11260" max="11260" width="11.28515625" style="2" customWidth="1"/>
    <col min="11261" max="11261" width="15" style="2" customWidth="1"/>
    <col min="11262" max="11262" width="13.85546875" style="2" customWidth="1"/>
    <col min="11263" max="11263" width="12.7109375" style="2" bestFit="1" customWidth="1"/>
    <col min="11264" max="11264" width="9.7109375" style="2" bestFit="1" customWidth="1"/>
    <col min="11265" max="11265" width="11.140625" style="2" customWidth="1"/>
    <col min="11266" max="11266" width="13.140625" style="2" customWidth="1"/>
    <col min="11267" max="11267" width="12.7109375" style="2" bestFit="1" customWidth="1"/>
    <col min="11268" max="11268" width="11.5703125" style="2" customWidth="1"/>
    <col min="11269" max="11269" width="14.7109375" style="2" customWidth="1"/>
    <col min="11270" max="11270" width="13.7109375" style="2" customWidth="1"/>
    <col min="11271" max="11271" width="12.7109375" style="2" bestFit="1" customWidth="1"/>
    <col min="11272" max="11272" width="9.7109375" style="2" bestFit="1" customWidth="1"/>
    <col min="11273" max="11273" width="11.42578125" style="2" customWidth="1"/>
    <col min="11274" max="11274" width="11.5703125" style="2" bestFit="1" customWidth="1"/>
    <col min="11275" max="11512" width="9.140625" style="2"/>
    <col min="11513" max="11513" width="6.7109375" style="2" bestFit="1" customWidth="1"/>
    <col min="11514" max="11514" width="74.5703125" style="2" customWidth="1"/>
    <col min="11515" max="11515" width="12.7109375" style="2" bestFit="1" customWidth="1"/>
    <col min="11516" max="11516" width="11.28515625" style="2" customWidth="1"/>
    <col min="11517" max="11517" width="15" style="2" customWidth="1"/>
    <col min="11518" max="11518" width="13.85546875" style="2" customWidth="1"/>
    <col min="11519" max="11519" width="12.7109375" style="2" bestFit="1" customWidth="1"/>
    <col min="11520" max="11520" width="9.7109375" style="2" bestFit="1" customWidth="1"/>
    <col min="11521" max="11521" width="11.140625" style="2" customWidth="1"/>
    <col min="11522" max="11522" width="13.140625" style="2" customWidth="1"/>
    <col min="11523" max="11523" width="12.7109375" style="2" bestFit="1" customWidth="1"/>
    <col min="11524" max="11524" width="11.5703125" style="2" customWidth="1"/>
    <col min="11525" max="11525" width="14.7109375" style="2" customWidth="1"/>
    <col min="11526" max="11526" width="13.7109375" style="2" customWidth="1"/>
    <col min="11527" max="11527" width="12.7109375" style="2" bestFit="1" customWidth="1"/>
    <col min="11528" max="11528" width="9.7109375" style="2" bestFit="1" customWidth="1"/>
    <col min="11529" max="11529" width="11.42578125" style="2" customWidth="1"/>
    <col min="11530" max="11530" width="11.5703125" style="2" bestFit="1" customWidth="1"/>
    <col min="11531" max="11768" width="9.140625" style="2"/>
    <col min="11769" max="11769" width="6.7109375" style="2" bestFit="1" customWidth="1"/>
    <col min="11770" max="11770" width="74.5703125" style="2" customWidth="1"/>
    <col min="11771" max="11771" width="12.7109375" style="2" bestFit="1" customWidth="1"/>
    <col min="11772" max="11772" width="11.28515625" style="2" customWidth="1"/>
    <col min="11773" max="11773" width="15" style="2" customWidth="1"/>
    <col min="11774" max="11774" width="13.85546875" style="2" customWidth="1"/>
    <col min="11775" max="11775" width="12.7109375" style="2" bestFit="1" customWidth="1"/>
    <col min="11776" max="11776" width="9.7109375" style="2" bestFit="1" customWidth="1"/>
    <col min="11777" max="11777" width="11.140625" style="2" customWidth="1"/>
    <col min="11778" max="11778" width="13.140625" style="2" customWidth="1"/>
    <col min="11779" max="11779" width="12.7109375" style="2" bestFit="1" customWidth="1"/>
    <col min="11780" max="11780" width="11.5703125" style="2" customWidth="1"/>
    <col min="11781" max="11781" width="14.7109375" style="2" customWidth="1"/>
    <col min="11782" max="11782" width="13.7109375" style="2" customWidth="1"/>
    <col min="11783" max="11783" width="12.7109375" style="2" bestFit="1" customWidth="1"/>
    <col min="11784" max="11784" width="9.7109375" style="2" bestFit="1" customWidth="1"/>
    <col min="11785" max="11785" width="11.42578125" style="2" customWidth="1"/>
    <col min="11786" max="11786" width="11.5703125" style="2" bestFit="1" customWidth="1"/>
    <col min="11787" max="12024" width="9.140625" style="2"/>
    <col min="12025" max="12025" width="6.7109375" style="2" bestFit="1" customWidth="1"/>
    <col min="12026" max="12026" width="74.5703125" style="2" customWidth="1"/>
    <col min="12027" max="12027" width="12.7109375" style="2" bestFit="1" customWidth="1"/>
    <col min="12028" max="12028" width="11.28515625" style="2" customWidth="1"/>
    <col min="12029" max="12029" width="15" style="2" customWidth="1"/>
    <col min="12030" max="12030" width="13.85546875" style="2" customWidth="1"/>
    <col min="12031" max="12031" width="12.7109375" style="2" bestFit="1" customWidth="1"/>
    <col min="12032" max="12032" width="9.7109375" style="2" bestFit="1" customWidth="1"/>
    <col min="12033" max="12033" width="11.140625" style="2" customWidth="1"/>
    <col min="12034" max="12034" width="13.140625" style="2" customWidth="1"/>
    <col min="12035" max="12035" width="12.7109375" style="2" bestFit="1" customWidth="1"/>
    <col min="12036" max="12036" width="11.5703125" style="2" customWidth="1"/>
    <col min="12037" max="12037" width="14.7109375" style="2" customWidth="1"/>
    <col min="12038" max="12038" width="13.7109375" style="2" customWidth="1"/>
    <col min="12039" max="12039" width="12.7109375" style="2" bestFit="1" customWidth="1"/>
    <col min="12040" max="12040" width="9.7109375" style="2" bestFit="1" customWidth="1"/>
    <col min="12041" max="12041" width="11.42578125" style="2" customWidth="1"/>
    <col min="12042" max="12042" width="11.5703125" style="2" bestFit="1" customWidth="1"/>
    <col min="12043" max="12280" width="9.140625" style="2"/>
    <col min="12281" max="12281" width="6.7109375" style="2" bestFit="1" customWidth="1"/>
    <col min="12282" max="12282" width="74.5703125" style="2" customWidth="1"/>
    <col min="12283" max="12283" width="12.7109375" style="2" bestFit="1" customWidth="1"/>
    <col min="12284" max="12284" width="11.28515625" style="2" customWidth="1"/>
    <col min="12285" max="12285" width="15" style="2" customWidth="1"/>
    <col min="12286" max="12286" width="13.85546875" style="2" customWidth="1"/>
    <col min="12287" max="12287" width="12.7109375" style="2" bestFit="1" customWidth="1"/>
    <col min="12288" max="12288" width="9.7109375" style="2" bestFit="1" customWidth="1"/>
    <col min="12289" max="12289" width="11.140625" style="2" customWidth="1"/>
    <col min="12290" max="12290" width="13.140625" style="2" customWidth="1"/>
    <col min="12291" max="12291" width="12.7109375" style="2" bestFit="1" customWidth="1"/>
    <col min="12292" max="12292" width="11.5703125" style="2" customWidth="1"/>
    <col min="12293" max="12293" width="14.7109375" style="2" customWidth="1"/>
    <col min="12294" max="12294" width="13.7109375" style="2" customWidth="1"/>
    <col min="12295" max="12295" width="12.7109375" style="2" bestFit="1" customWidth="1"/>
    <col min="12296" max="12296" width="9.7109375" style="2" bestFit="1" customWidth="1"/>
    <col min="12297" max="12297" width="11.42578125" style="2" customWidth="1"/>
    <col min="12298" max="12298" width="11.5703125" style="2" bestFit="1" customWidth="1"/>
    <col min="12299" max="12536" width="9.140625" style="2"/>
    <col min="12537" max="12537" width="6.7109375" style="2" bestFit="1" customWidth="1"/>
    <col min="12538" max="12538" width="74.5703125" style="2" customWidth="1"/>
    <col min="12539" max="12539" width="12.7109375" style="2" bestFit="1" customWidth="1"/>
    <col min="12540" max="12540" width="11.28515625" style="2" customWidth="1"/>
    <col min="12541" max="12541" width="15" style="2" customWidth="1"/>
    <col min="12542" max="12542" width="13.85546875" style="2" customWidth="1"/>
    <col min="12543" max="12543" width="12.7109375" style="2" bestFit="1" customWidth="1"/>
    <col min="12544" max="12544" width="9.7109375" style="2" bestFit="1" customWidth="1"/>
    <col min="12545" max="12545" width="11.140625" style="2" customWidth="1"/>
    <col min="12546" max="12546" width="13.140625" style="2" customWidth="1"/>
    <col min="12547" max="12547" width="12.7109375" style="2" bestFit="1" customWidth="1"/>
    <col min="12548" max="12548" width="11.5703125" style="2" customWidth="1"/>
    <col min="12549" max="12549" width="14.7109375" style="2" customWidth="1"/>
    <col min="12550" max="12550" width="13.7109375" style="2" customWidth="1"/>
    <col min="12551" max="12551" width="12.7109375" style="2" bestFit="1" customWidth="1"/>
    <col min="12552" max="12552" width="9.7109375" style="2" bestFit="1" customWidth="1"/>
    <col min="12553" max="12553" width="11.42578125" style="2" customWidth="1"/>
    <col min="12554" max="12554" width="11.5703125" style="2" bestFit="1" customWidth="1"/>
    <col min="12555" max="12792" width="9.140625" style="2"/>
    <col min="12793" max="12793" width="6.7109375" style="2" bestFit="1" customWidth="1"/>
    <col min="12794" max="12794" width="74.5703125" style="2" customWidth="1"/>
    <col min="12795" max="12795" width="12.7109375" style="2" bestFit="1" customWidth="1"/>
    <col min="12796" max="12796" width="11.28515625" style="2" customWidth="1"/>
    <col min="12797" max="12797" width="15" style="2" customWidth="1"/>
    <col min="12798" max="12798" width="13.85546875" style="2" customWidth="1"/>
    <col min="12799" max="12799" width="12.7109375" style="2" bestFit="1" customWidth="1"/>
    <col min="12800" max="12800" width="9.7109375" style="2" bestFit="1" customWidth="1"/>
    <col min="12801" max="12801" width="11.140625" style="2" customWidth="1"/>
    <col min="12802" max="12802" width="13.140625" style="2" customWidth="1"/>
    <col min="12803" max="12803" width="12.7109375" style="2" bestFit="1" customWidth="1"/>
    <col min="12804" max="12804" width="11.5703125" style="2" customWidth="1"/>
    <col min="12805" max="12805" width="14.7109375" style="2" customWidth="1"/>
    <col min="12806" max="12806" width="13.7109375" style="2" customWidth="1"/>
    <col min="12807" max="12807" width="12.7109375" style="2" bestFit="1" customWidth="1"/>
    <col min="12808" max="12808" width="9.7109375" style="2" bestFit="1" customWidth="1"/>
    <col min="12809" max="12809" width="11.42578125" style="2" customWidth="1"/>
    <col min="12810" max="12810" width="11.5703125" style="2" bestFit="1" customWidth="1"/>
    <col min="12811" max="13048" width="9.140625" style="2"/>
    <col min="13049" max="13049" width="6.7109375" style="2" bestFit="1" customWidth="1"/>
    <col min="13050" max="13050" width="74.5703125" style="2" customWidth="1"/>
    <col min="13051" max="13051" width="12.7109375" style="2" bestFit="1" customWidth="1"/>
    <col min="13052" max="13052" width="11.28515625" style="2" customWidth="1"/>
    <col min="13053" max="13053" width="15" style="2" customWidth="1"/>
    <col min="13054" max="13054" width="13.85546875" style="2" customWidth="1"/>
    <col min="13055" max="13055" width="12.7109375" style="2" bestFit="1" customWidth="1"/>
    <col min="13056" max="13056" width="9.7109375" style="2" bestFit="1" customWidth="1"/>
    <col min="13057" max="13057" width="11.140625" style="2" customWidth="1"/>
    <col min="13058" max="13058" width="13.140625" style="2" customWidth="1"/>
    <col min="13059" max="13059" width="12.7109375" style="2" bestFit="1" customWidth="1"/>
    <col min="13060" max="13060" width="11.5703125" style="2" customWidth="1"/>
    <col min="13061" max="13061" width="14.7109375" style="2" customWidth="1"/>
    <col min="13062" max="13062" width="13.7109375" style="2" customWidth="1"/>
    <col min="13063" max="13063" width="12.7109375" style="2" bestFit="1" customWidth="1"/>
    <col min="13064" max="13064" width="9.7109375" style="2" bestFit="1" customWidth="1"/>
    <col min="13065" max="13065" width="11.42578125" style="2" customWidth="1"/>
    <col min="13066" max="13066" width="11.5703125" style="2" bestFit="1" customWidth="1"/>
    <col min="13067" max="13304" width="9.140625" style="2"/>
    <col min="13305" max="13305" width="6.7109375" style="2" bestFit="1" customWidth="1"/>
    <col min="13306" max="13306" width="74.5703125" style="2" customWidth="1"/>
    <col min="13307" max="13307" width="12.7109375" style="2" bestFit="1" customWidth="1"/>
    <col min="13308" max="13308" width="11.28515625" style="2" customWidth="1"/>
    <col min="13309" max="13309" width="15" style="2" customWidth="1"/>
    <col min="13310" max="13310" width="13.85546875" style="2" customWidth="1"/>
    <col min="13311" max="13311" width="12.7109375" style="2" bestFit="1" customWidth="1"/>
    <col min="13312" max="13312" width="9.7109375" style="2" bestFit="1" customWidth="1"/>
    <col min="13313" max="13313" width="11.140625" style="2" customWidth="1"/>
    <col min="13314" max="13314" width="13.140625" style="2" customWidth="1"/>
    <col min="13315" max="13315" width="12.7109375" style="2" bestFit="1" customWidth="1"/>
    <col min="13316" max="13316" width="11.5703125" style="2" customWidth="1"/>
    <col min="13317" max="13317" width="14.7109375" style="2" customWidth="1"/>
    <col min="13318" max="13318" width="13.7109375" style="2" customWidth="1"/>
    <col min="13319" max="13319" width="12.7109375" style="2" bestFit="1" customWidth="1"/>
    <col min="13320" max="13320" width="9.7109375" style="2" bestFit="1" customWidth="1"/>
    <col min="13321" max="13321" width="11.42578125" style="2" customWidth="1"/>
    <col min="13322" max="13322" width="11.5703125" style="2" bestFit="1" customWidth="1"/>
    <col min="13323" max="13560" width="9.140625" style="2"/>
    <col min="13561" max="13561" width="6.7109375" style="2" bestFit="1" customWidth="1"/>
    <col min="13562" max="13562" width="74.5703125" style="2" customWidth="1"/>
    <col min="13563" max="13563" width="12.7109375" style="2" bestFit="1" customWidth="1"/>
    <col min="13564" max="13564" width="11.28515625" style="2" customWidth="1"/>
    <col min="13565" max="13565" width="15" style="2" customWidth="1"/>
    <col min="13566" max="13566" width="13.85546875" style="2" customWidth="1"/>
    <col min="13567" max="13567" width="12.7109375" style="2" bestFit="1" customWidth="1"/>
    <col min="13568" max="13568" width="9.7109375" style="2" bestFit="1" customWidth="1"/>
    <col min="13569" max="13569" width="11.140625" style="2" customWidth="1"/>
    <col min="13570" max="13570" width="13.140625" style="2" customWidth="1"/>
    <col min="13571" max="13571" width="12.7109375" style="2" bestFit="1" customWidth="1"/>
    <col min="13572" max="13572" width="11.5703125" style="2" customWidth="1"/>
    <col min="13573" max="13573" width="14.7109375" style="2" customWidth="1"/>
    <col min="13574" max="13574" width="13.7109375" style="2" customWidth="1"/>
    <col min="13575" max="13575" width="12.7109375" style="2" bestFit="1" customWidth="1"/>
    <col min="13576" max="13576" width="9.7109375" style="2" bestFit="1" customWidth="1"/>
    <col min="13577" max="13577" width="11.42578125" style="2" customWidth="1"/>
    <col min="13578" max="13578" width="11.5703125" style="2" bestFit="1" customWidth="1"/>
    <col min="13579" max="13816" width="9.140625" style="2"/>
    <col min="13817" max="13817" width="6.7109375" style="2" bestFit="1" customWidth="1"/>
    <col min="13818" max="13818" width="74.5703125" style="2" customWidth="1"/>
    <col min="13819" max="13819" width="12.7109375" style="2" bestFit="1" customWidth="1"/>
    <col min="13820" max="13820" width="11.28515625" style="2" customWidth="1"/>
    <col min="13821" max="13821" width="15" style="2" customWidth="1"/>
    <col min="13822" max="13822" width="13.85546875" style="2" customWidth="1"/>
    <col min="13823" max="13823" width="12.7109375" style="2" bestFit="1" customWidth="1"/>
    <col min="13824" max="13824" width="9.7109375" style="2" bestFit="1" customWidth="1"/>
    <col min="13825" max="13825" width="11.140625" style="2" customWidth="1"/>
    <col min="13826" max="13826" width="13.140625" style="2" customWidth="1"/>
    <col min="13827" max="13827" width="12.7109375" style="2" bestFit="1" customWidth="1"/>
    <col min="13828" max="13828" width="11.5703125" style="2" customWidth="1"/>
    <col min="13829" max="13829" width="14.7109375" style="2" customWidth="1"/>
    <col min="13830" max="13830" width="13.7109375" style="2" customWidth="1"/>
    <col min="13831" max="13831" width="12.7109375" style="2" bestFit="1" customWidth="1"/>
    <col min="13832" max="13832" width="9.7109375" style="2" bestFit="1" customWidth="1"/>
    <col min="13833" max="13833" width="11.42578125" style="2" customWidth="1"/>
    <col min="13834" max="13834" width="11.5703125" style="2" bestFit="1" customWidth="1"/>
    <col min="13835" max="14072" width="9.140625" style="2"/>
    <col min="14073" max="14073" width="6.7109375" style="2" bestFit="1" customWidth="1"/>
    <col min="14074" max="14074" width="74.5703125" style="2" customWidth="1"/>
    <col min="14075" max="14075" width="12.7109375" style="2" bestFit="1" customWidth="1"/>
    <col min="14076" max="14076" width="11.28515625" style="2" customWidth="1"/>
    <col min="14077" max="14077" width="15" style="2" customWidth="1"/>
    <col min="14078" max="14078" width="13.85546875" style="2" customWidth="1"/>
    <col min="14079" max="14079" width="12.7109375" style="2" bestFit="1" customWidth="1"/>
    <col min="14080" max="14080" width="9.7109375" style="2" bestFit="1" customWidth="1"/>
    <col min="14081" max="14081" width="11.140625" style="2" customWidth="1"/>
    <col min="14082" max="14082" width="13.140625" style="2" customWidth="1"/>
    <col min="14083" max="14083" width="12.7109375" style="2" bestFit="1" customWidth="1"/>
    <col min="14084" max="14084" width="11.5703125" style="2" customWidth="1"/>
    <col min="14085" max="14085" width="14.7109375" style="2" customWidth="1"/>
    <col min="14086" max="14086" width="13.7109375" style="2" customWidth="1"/>
    <col min="14087" max="14087" width="12.7109375" style="2" bestFit="1" customWidth="1"/>
    <col min="14088" max="14088" width="9.7109375" style="2" bestFit="1" customWidth="1"/>
    <col min="14089" max="14089" width="11.42578125" style="2" customWidth="1"/>
    <col min="14090" max="14090" width="11.5703125" style="2" bestFit="1" customWidth="1"/>
    <col min="14091" max="14328" width="9.140625" style="2"/>
    <col min="14329" max="14329" width="6.7109375" style="2" bestFit="1" customWidth="1"/>
    <col min="14330" max="14330" width="74.5703125" style="2" customWidth="1"/>
    <col min="14331" max="14331" width="12.7109375" style="2" bestFit="1" customWidth="1"/>
    <col min="14332" max="14332" width="11.28515625" style="2" customWidth="1"/>
    <col min="14333" max="14333" width="15" style="2" customWidth="1"/>
    <col min="14334" max="14334" width="13.85546875" style="2" customWidth="1"/>
    <col min="14335" max="14335" width="12.7109375" style="2" bestFit="1" customWidth="1"/>
    <col min="14336" max="14336" width="9.7109375" style="2" bestFit="1" customWidth="1"/>
    <col min="14337" max="14337" width="11.140625" style="2" customWidth="1"/>
    <col min="14338" max="14338" width="13.140625" style="2" customWidth="1"/>
    <col min="14339" max="14339" width="12.7109375" style="2" bestFit="1" customWidth="1"/>
    <col min="14340" max="14340" width="11.5703125" style="2" customWidth="1"/>
    <col min="14341" max="14341" width="14.7109375" style="2" customWidth="1"/>
    <col min="14342" max="14342" width="13.7109375" style="2" customWidth="1"/>
    <col min="14343" max="14343" width="12.7109375" style="2" bestFit="1" customWidth="1"/>
    <col min="14344" max="14344" width="9.7109375" style="2" bestFit="1" customWidth="1"/>
    <col min="14345" max="14345" width="11.42578125" style="2" customWidth="1"/>
    <col min="14346" max="14346" width="11.5703125" style="2" bestFit="1" customWidth="1"/>
    <col min="14347" max="14584" width="9.140625" style="2"/>
    <col min="14585" max="14585" width="6.7109375" style="2" bestFit="1" customWidth="1"/>
    <col min="14586" max="14586" width="74.5703125" style="2" customWidth="1"/>
    <col min="14587" max="14587" width="12.7109375" style="2" bestFit="1" customWidth="1"/>
    <col min="14588" max="14588" width="11.28515625" style="2" customWidth="1"/>
    <col min="14589" max="14589" width="15" style="2" customWidth="1"/>
    <col min="14590" max="14590" width="13.85546875" style="2" customWidth="1"/>
    <col min="14591" max="14591" width="12.7109375" style="2" bestFit="1" customWidth="1"/>
    <col min="14592" max="14592" width="9.7109375" style="2" bestFit="1" customWidth="1"/>
    <col min="14593" max="14593" width="11.140625" style="2" customWidth="1"/>
    <col min="14594" max="14594" width="13.140625" style="2" customWidth="1"/>
    <col min="14595" max="14595" width="12.7109375" style="2" bestFit="1" customWidth="1"/>
    <col min="14596" max="14596" width="11.5703125" style="2" customWidth="1"/>
    <col min="14597" max="14597" width="14.7109375" style="2" customWidth="1"/>
    <col min="14598" max="14598" width="13.7109375" style="2" customWidth="1"/>
    <col min="14599" max="14599" width="12.7109375" style="2" bestFit="1" customWidth="1"/>
    <col min="14600" max="14600" width="9.7109375" style="2" bestFit="1" customWidth="1"/>
    <col min="14601" max="14601" width="11.42578125" style="2" customWidth="1"/>
    <col min="14602" max="14602" width="11.5703125" style="2" bestFit="1" customWidth="1"/>
    <col min="14603" max="14840" width="9.140625" style="2"/>
    <col min="14841" max="14841" width="6.7109375" style="2" bestFit="1" customWidth="1"/>
    <col min="14842" max="14842" width="74.5703125" style="2" customWidth="1"/>
    <col min="14843" max="14843" width="12.7109375" style="2" bestFit="1" customWidth="1"/>
    <col min="14844" max="14844" width="11.28515625" style="2" customWidth="1"/>
    <col min="14845" max="14845" width="15" style="2" customWidth="1"/>
    <col min="14846" max="14846" width="13.85546875" style="2" customWidth="1"/>
    <col min="14847" max="14847" width="12.7109375" style="2" bestFit="1" customWidth="1"/>
    <col min="14848" max="14848" width="9.7109375" style="2" bestFit="1" customWidth="1"/>
    <col min="14849" max="14849" width="11.140625" style="2" customWidth="1"/>
    <col min="14850" max="14850" width="13.140625" style="2" customWidth="1"/>
    <col min="14851" max="14851" width="12.7109375" style="2" bestFit="1" customWidth="1"/>
    <col min="14852" max="14852" width="11.5703125" style="2" customWidth="1"/>
    <col min="14853" max="14853" width="14.7109375" style="2" customWidth="1"/>
    <col min="14854" max="14854" width="13.7109375" style="2" customWidth="1"/>
    <col min="14855" max="14855" width="12.7109375" style="2" bestFit="1" customWidth="1"/>
    <col min="14856" max="14856" width="9.7109375" style="2" bestFit="1" customWidth="1"/>
    <col min="14857" max="14857" width="11.42578125" style="2" customWidth="1"/>
    <col min="14858" max="14858" width="11.5703125" style="2" bestFit="1" customWidth="1"/>
    <col min="14859" max="15096" width="9.140625" style="2"/>
    <col min="15097" max="15097" width="6.7109375" style="2" bestFit="1" customWidth="1"/>
    <col min="15098" max="15098" width="74.5703125" style="2" customWidth="1"/>
    <col min="15099" max="15099" width="12.7109375" style="2" bestFit="1" customWidth="1"/>
    <col min="15100" max="15100" width="11.28515625" style="2" customWidth="1"/>
    <col min="15101" max="15101" width="15" style="2" customWidth="1"/>
    <col min="15102" max="15102" width="13.85546875" style="2" customWidth="1"/>
    <col min="15103" max="15103" width="12.7109375" style="2" bestFit="1" customWidth="1"/>
    <col min="15104" max="15104" width="9.7109375" style="2" bestFit="1" customWidth="1"/>
    <col min="15105" max="15105" width="11.140625" style="2" customWidth="1"/>
    <col min="15106" max="15106" width="13.140625" style="2" customWidth="1"/>
    <col min="15107" max="15107" width="12.7109375" style="2" bestFit="1" customWidth="1"/>
    <col min="15108" max="15108" width="11.5703125" style="2" customWidth="1"/>
    <col min="15109" max="15109" width="14.7109375" style="2" customWidth="1"/>
    <col min="15110" max="15110" width="13.7109375" style="2" customWidth="1"/>
    <col min="15111" max="15111" width="12.7109375" style="2" bestFit="1" customWidth="1"/>
    <col min="15112" max="15112" width="9.7109375" style="2" bestFit="1" customWidth="1"/>
    <col min="15113" max="15113" width="11.42578125" style="2" customWidth="1"/>
    <col min="15114" max="15114" width="11.5703125" style="2" bestFit="1" customWidth="1"/>
    <col min="15115" max="15352" width="9.140625" style="2"/>
    <col min="15353" max="15353" width="6.7109375" style="2" bestFit="1" customWidth="1"/>
    <col min="15354" max="15354" width="74.5703125" style="2" customWidth="1"/>
    <col min="15355" max="15355" width="12.7109375" style="2" bestFit="1" customWidth="1"/>
    <col min="15356" max="15356" width="11.28515625" style="2" customWidth="1"/>
    <col min="15357" max="15357" width="15" style="2" customWidth="1"/>
    <col min="15358" max="15358" width="13.85546875" style="2" customWidth="1"/>
    <col min="15359" max="15359" width="12.7109375" style="2" bestFit="1" customWidth="1"/>
    <col min="15360" max="15360" width="9.7109375" style="2" bestFit="1" customWidth="1"/>
    <col min="15361" max="15361" width="11.140625" style="2" customWidth="1"/>
    <col min="15362" max="15362" width="13.140625" style="2" customWidth="1"/>
    <col min="15363" max="15363" width="12.7109375" style="2" bestFit="1" customWidth="1"/>
    <col min="15364" max="15364" width="11.5703125" style="2" customWidth="1"/>
    <col min="15365" max="15365" width="14.7109375" style="2" customWidth="1"/>
    <col min="15366" max="15366" width="13.7109375" style="2" customWidth="1"/>
    <col min="15367" max="15367" width="12.7109375" style="2" bestFit="1" customWidth="1"/>
    <col min="15368" max="15368" width="9.7109375" style="2" bestFit="1" customWidth="1"/>
    <col min="15369" max="15369" width="11.42578125" style="2" customWidth="1"/>
    <col min="15370" max="15370" width="11.5703125" style="2" bestFit="1" customWidth="1"/>
    <col min="15371" max="15608" width="9.140625" style="2"/>
    <col min="15609" max="15609" width="6.7109375" style="2" bestFit="1" customWidth="1"/>
    <col min="15610" max="15610" width="74.5703125" style="2" customWidth="1"/>
    <col min="15611" max="15611" width="12.7109375" style="2" bestFit="1" customWidth="1"/>
    <col min="15612" max="15612" width="11.28515625" style="2" customWidth="1"/>
    <col min="15613" max="15613" width="15" style="2" customWidth="1"/>
    <col min="15614" max="15614" width="13.85546875" style="2" customWidth="1"/>
    <col min="15615" max="15615" width="12.7109375" style="2" bestFit="1" customWidth="1"/>
    <col min="15616" max="15616" width="9.7109375" style="2" bestFit="1" customWidth="1"/>
    <col min="15617" max="15617" width="11.140625" style="2" customWidth="1"/>
    <col min="15618" max="15618" width="13.140625" style="2" customWidth="1"/>
    <col min="15619" max="15619" width="12.7109375" style="2" bestFit="1" customWidth="1"/>
    <col min="15620" max="15620" width="11.5703125" style="2" customWidth="1"/>
    <col min="15621" max="15621" width="14.7109375" style="2" customWidth="1"/>
    <col min="15622" max="15622" width="13.7109375" style="2" customWidth="1"/>
    <col min="15623" max="15623" width="12.7109375" style="2" bestFit="1" customWidth="1"/>
    <col min="15624" max="15624" width="9.7109375" style="2" bestFit="1" customWidth="1"/>
    <col min="15625" max="15625" width="11.42578125" style="2" customWidth="1"/>
    <col min="15626" max="15626" width="11.5703125" style="2" bestFit="1" customWidth="1"/>
    <col min="15627" max="15864" width="9.140625" style="2"/>
    <col min="15865" max="15865" width="6.7109375" style="2" bestFit="1" customWidth="1"/>
    <col min="15866" max="15866" width="74.5703125" style="2" customWidth="1"/>
    <col min="15867" max="15867" width="12.7109375" style="2" bestFit="1" customWidth="1"/>
    <col min="15868" max="15868" width="11.28515625" style="2" customWidth="1"/>
    <col min="15869" max="15869" width="15" style="2" customWidth="1"/>
    <col min="15870" max="15870" width="13.85546875" style="2" customWidth="1"/>
    <col min="15871" max="15871" width="12.7109375" style="2" bestFit="1" customWidth="1"/>
    <col min="15872" max="15872" width="9.7109375" style="2" bestFit="1" customWidth="1"/>
    <col min="15873" max="15873" width="11.140625" style="2" customWidth="1"/>
    <col min="15874" max="15874" width="13.140625" style="2" customWidth="1"/>
    <col min="15875" max="15875" width="12.7109375" style="2" bestFit="1" customWidth="1"/>
    <col min="15876" max="15876" width="11.5703125" style="2" customWidth="1"/>
    <col min="15877" max="15877" width="14.7109375" style="2" customWidth="1"/>
    <col min="15878" max="15878" width="13.7109375" style="2" customWidth="1"/>
    <col min="15879" max="15879" width="12.7109375" style="2" bestFit="1" customWidth="1"/>
    <col min="15880" max="15880" width="9.7109375" style="2" bestFit="1" customWidth="1"/>
    <col min="15881" max="15881" width="11.42578125" style="2" customWidth="1"/>
    <col min="15882" max="15882" width="11.5703125" style="2" bestFit="1" customWidth="1"/>
    <col min="15883" max="16120" width="9.140625" style="2"/>
    <col min="16121" max="16121" width="6.7109375" style="2" bestFit="1" customWidth="1"/>
    <col min="16122" max="16122" width="74.5703125" style="2" customWidth="1"/>
    <col min="16123" max="16123" width="12.7109375" style="2" bestFit="1" customWidth="1"/>
    <col min="16124" max="16124" width="11.28515625" style="2" customWidth="1"/>
    <col min="16125" max="16125" width="15" style="2" customWidth="1"/>
    <col min="16126" max="16126" width="13.85546875" style="2" customWidth="1"/>
    <col min="16127" max="16127" width="12.7109375" style="2" bestFit="1" customWidth="1"/>
    <col min="16128" max="16128" width="9.7109375" style="2" bestFit="1" customWidth="1"/>
    <col min="16129" max="16129" width="11.140625" style="2" customWidth="1"/>
    <col min="16130" max="16130" width="13.140625" style="2" customWidth="1"/>
    <col min="16131" max="16131" width="12.7109375" style="2" bestFit="1" customWidth="1"/>
    <col min="16132" max="16132" width="11.5703125" style="2" customWidth="1"/>
    <col min="16133" max="16133" width="14.7109375" style="2" customWidth="1"/>
    <col min="16134" max="16134" width="13.7109375" style="2" customWidth="1"/>
    <col min="16135" max="16135" width="12.7109375" style="2" bestFit="1" customWidth="1"/>
    <col min="16136" max="16136" width="9.7109375" style="2" bestFit="1" customWidth="1"/>
    <col min="16137" max="16137" width="11.42578125" style="2" customWidth="1"/>
    <col min="16138" max="16138" width="11.5703125" style="2" bestFit="1" customWidth="1"/>
    <col min="16139" max="16384" width="9.140625" style="2"/>
  </cols>
  <sheetData>
    <row r="1" spans="1:10" ht="15.75" customHeight="1" x14ac:dyDescent="0.25">
      <c r="A1" s="175" t="s">
        <v>73</v>
      </c>
      <c r="B1" s="175"/>
      <c r="C1" s="175"/>
      <c r="D1" s="175"/>
      <c r="E1" s="175"/>
      <c r="F1" s="175"/>
      <c r="G1" s="175"/>
      <c r="H1" s="175"/>
      <c r="I1" s="175"/>
      <c r="J1" s="175"/>
    </row>
    <row r="2" spans="1:10" ht="15.75" customHeight="1" x14ac:dyDescent="0.25">
      <c r="A2" s="176" t="s">
        <v>72</v>
      </c>
      <c r="B2" s="176"/>
      <c r="C2" s="176"/>
      <c r="D2" s="176"/>
      <c r="E2" s="176"/>
      <c r="F2" s="176"/>
      <c r="G2" s="176"/>
      <c r="H2" s="176"/>
      <c r="I2" s="176"/>
      <c r="J2" s="176"/>
    </row>
    <row r="3" spans="1:10" ht="15.75" x14ac:dyDescent="0.25">
      <c r="A3" s="186" t="s">
        <v>0</v>
      </c>
      <c r="B3" s="186"/>
      <c r="C3" s="186"/>
      <c r="D3" s="186"/>
      <c r="E3" s="186"/>
      <c r="F3" s="186"/>
      <c r="G3" s="186"/>
      <c r="H3" s="186"/>
      <c r="I3" s="186"/>
      <c r="J3" s="186"/>
    </row>
    <row r="4" spans="1:10" ht="15.75" x14ac:dyDescent="0.25">
      <c r="A4" s="187" t="s">
        <v>71</v>
      </c>
      <c r="B4" s="187"/>
      <c r="C4" s="187"/>
      <c r="D4" s="187"/>
      <c r="E4" s="187"/>
      <c r="F4" s="187"/>
      <c r="G4" s="187"/>
      <c r="H4" s="187"/>
      <c r="I4" s="187"/>
      <c r="J4" s="187"/>
    </row>
    <row r="5" spans="1:10" ht="40.5" customHeight="1" x14ac:dyDescent="0.25">
      <c r="A5" s="181" t="s">
        <v>74</v>
      </c>
      <c r="B5" s="183" t="s">
        <v>2</v>
      </c>
      <c r="C5" s="172" t="s">
        <v>3</v>
      </c>
      <c r="D5" s="172"/>
      <c r="E5" s="172" t="s">
        <v>4</v>
      </c>
      <c r="F5" s="172"/>
      <c r="G5" s="173" t="s">
        <v>5</v>
      </c>
      <c r="H5" s="174"/>
      <c r="I5" s="172" t="s">
        <v>6</v>
      </c>
      <c r="J5" s="172"/>
    </row>
    <row r="6" spans="1:10" ht="15" customHeight="1" thickBot="1" x14ac:dyDescent="0.3">
      <c r="A6" s="182"/>
      <c r="B6" s="183"/>
      <c r="C6" s="3" t="s">
        <v>7</v>
      </c>
      <c r="D6" s="3" t="s">
        <v>8</v>
      </c>
      <c r="E6" s="3" t="s">
        <v>7</v>
      </c>
      <c r="F6" s="3" t="s">
        <v>8</v>
      </c>
      <c r="G6" s="3" t="s">
        <v>7</v>
      </c>
      <c r="H6" s="3" t="s">
        <v>8</v>
      </c>
      <c r="I6" s="3" t="s">
        <v>7</v>
      </c>
      <c r="J6" s="4" t="s">
        <v>8</v>
      </c>
    </row>
    <row r="7" spans="1:10" s="5" customFormat="1" ht="15" customHeight="1" x14ac:dyDescent="0.25">
      <c r="A7" s="154">
        <v>1</v>
      </c>
      <c r="B7" s="155" t="s">
        <v>9</v>
      </c>
      <c r="C7" s="178"/>
      <c r="D7" s="179"/>
      <c r="E7" s="179"/>
      <c r="F7" s="179"/>
      <c r="G7" s="179"/>
      <c r="H7" s="179"/>
      <c r="I7" s="179"/>
      <c r="J7" s="179"/>
    </row>
    <row r="8" spans="1:10" ht="15" customHeight="1" x14ac:dyDescent="0.25">
      <c r="A8" s="102" t="s">
        <v>10</v>
      </c>
      <c r="B8" s="103" t="s">
        <v>11</v>
      </c>
      <c r="C8" s="105">
        <f>C9+C10+C11</f>
        <v>19308</v>
      </c>
      <c r="D8" s="105">
        <f t="shared" ref="D8:F8" si="0">D9+D10+D11</f>
        <v>47372592.334103681</v>
      </c>
      <c r="E8" s="105">
        <f t="shared" si="0"/>
        <v>1083639</v>
      </c>
      <c r="F8" s="105">
        <f t="shared" si="0"/>
        <v>42574900</v>
      </c>
      <c r="G8" s="139">
        <f>E8/C8*100</f>
        <v>5612.3834679925412</v>
      </c>
      <c r="H8" s="139">
        <f>F8/D8*100</f>
        <v>89.872430243489532</v>
      </c>
      <c r="I8" s="105">
        <f t="shared" ref="I8:J8" si="1">I9+I10+I11</f>
        <v>1158521</v>
      </c>
      <c r="J8" s="105">
        <f t="shared" si="1"/>
        <v>37974525.000000007</v>
      </c>
    </row>
    <row r="9" spans="1:10" ht="15" customHeight="1" x14ac:dyDescent="0.25">
      <c r="A9" s="9" t="s">
        <v>12</v>
      </c>
      <c r="B9" s="10" t="s">
        <v>13</v>
      </c>
      <c r="C9" s="49">
        <v>16993</v>
      </c>
      <c r="D9" s="49">
        <v>46678817.844544701</v>
      </c>
      <c r="E9" s="49">
        <v>1083546</v>
      </c>
      <c r="F9" s="49">
        <v>40798010</v>
      </c>
      <c r="G9" s="138">
        <f>E9/C9*100</f>
        <v>6376.4255870064144</v>
      </c>
      <c r="H9" s="138">
        <f>F9/D9*100</f>
        <v>87.401549319158718</v>
      </c>
      <c r="I9" s="49">
        <v>1158502</v>
      </c>
      <c r="J9" s="49">
        <v>37526117.000000007</v>
      </c>
    </row>
    <row r="10" spans="1:10" ht="15" customHeight="1" x14ac:dyDescent="0.25">
      <c r="A10" s="9" t="s">
        <v>14</v>
      </c>
      <c r="B10" s="10" t="s">
        <v>15</v>
      </c>
      <c r="C10" s="49">
        <v>1355</v>
      </c>
      <c r="D10" s="49">
        <v>516006.62565492402</v>
      </c>
      <c r="E10" s="49">
        <v>5</v>
      </c>
      <c r="F10" s="49">
        <v>43958</v>
      </c>
      <c r="G10" s="138">
        <f t="shared" ref="G10:G29" si="2">E10/C10*100</f>
        <v>0.36900369003690037</v>
      </c>
      <c r="H10" s="138">
        <f t="shared" ref="H10:H29" si="3">F10/D10*100</f>
        <v>8.5188828620577866</v>
      </c>
      <c r="I10" s="49">
        <v>3</v>
      </c>
      <c r="J10" s="49">
        <v>27394</v>
      </c>
    </row>
    <row r="11" spans="1:10" ht="15" customHeight="1" x14ac:dyDescent="0.25">
      <c r="A11" s="9" t="s">
        <v>16</v>
      </c>
      <c r="B11" s="10" t="s">
        <v>17</v>
      </c>
      <c r="C11" s="49">
        <v>960</v>
      </c>
      <c r="D11" s="49">
        <v>177767.86390406199</v>
      </c>
      <c r="E11" s="49">
        <v>88</v>
      </c>
      <c r="F11" s="49">
        <v>1732932.0000000002</v>
      </c>
      <c r="G11" s="138">
        <f t="shared" si="2"/>
        <v>9.1666666666666661</v>
      </c>
      <c r="H11" s="138">
        <f t="shared" si="3"/>
        <v>974.82861184360718</v>
      </c>
      <c r="I11" s="49">
        <v>16</v>
      </c>
      <c r="J11" s="49">
        <v>421014.00000000006</v>
      </c>
    </row>
    <row r="12" spans="1:10" ht="15" customHeight="1" x14ac:dyDescent="0.25">
      <c r="A12" s="9"/>
      <c r="B12" s="12" t="s">
        <v>18</v>
      </c>
      <c r="C12" s="49"/>
      <c r="D12" s="49"/>
      <c r="E12" s="49"/>
      <c r="F12" s="49"/>
      <c r="G12" s="138" t="e">
        <f t="shared" si="2"/>
        <v>#DIV/0!</v>
      </c>
      <c r="H12" s="138" t="e">
        <f t="shared" si="3"/>
        <v>#DIV/0!</v>
      </c>
      <c r="I12" s="49"/>
      <c r="J12" s="49"/>
    </row>
    <row r="13" spans="1:10" ht="15" customHeight="1" x14ac:dyDescent="0.25">
      <c r="A13" s="9"/>
      <c r="B13" s="12" t="s">
        <v>19</v>
      </c>
      <c r="C13" s="49"/>
      <c r="D13" s="49"/>
      <c r="E13" s="49">
        <v>205107</v>
      </c>
      <c r="F13" s="49">
        <v>7013118</v>
      </c>
      <c r="G13" s="138" t="e">
        <f t="shared" si="2"/>
        <v>#DIV/0!</v>
      </c>
      <c r="H13" s="138" t="e">
        <f t="shared" si="3"/>
        <v>#DIV/0!</v>
      </c>
      <c r="I13" s="49"/>
      <c r="J13" s="49"/>
    </row>
    <row r="14" spans="1:10" ht="15" customHeight="1" x14ac:dyDescent="0.25">
      <c r="A14" s="102" t="s">
        <v>20</v>
      </c>
      <c r="B14" s="112" t="s">
        <v>21</v>
      </c>
      <c r="C14" s="105">
        <f>C15+C16+C17+C18</f>
        <v>19752</v>
      </c>
      <c r="D14" s="105">
        <f t="shared" ref="D14:F14" si="4">D15+D16+D17+D18</f>
        <v>32583039</v>
      </c>
      <c r="E14" s="105">
        <f t="shared" si="4"/>
        <v>208893</v>
      </c>
      <c r="F14" s="105">
        <f t="shared" si="4"/>
        <v>164823424</v>
      </c>
      <c r="G14" s="139">
        <f t="shared" si="2"/>
        <v>1057.5789793438639</v>
      </c>
      <c r="H14" s="139">
        <f t="shared" si="3"/>
        <v>505.85651019231204</v>
      </c>
      <c r="I14" s="105">
        <f t="shared" ref="I14:J14" si="5">I15+I16+I17+I18</f>
        <v>392268</v>
      </c>
      <c r="J14" s="105">
        <f t="shared" si="5"/>
        <v>92320448</v>
      </c>
    </row>
    <row r="15" spans="1:10" ht="15" customHeight="1" x14ac:dyDescent="0.25">
      <c r="A15" s="9" t="s">
        <v>22</v>
      </c>
      <c r="B15" s="13" t="s">
        <v>23</v>
      </c>
      <c r="C15" s="49">
        <v>8720</v>
      </c>
      <c r="D15" s="49">
        <v>9427757</v>
      </c>
      <c r="E15" s="49">
        <v>205075</v>
      </c>
      <c r="F15" s="49">
        <v>32050187.999999996</v>
      </c>
      <c r="G15" s="138">
        <f t="shared" si="2"/>
        <v>2351.7775229357799</v>
      </c>
      <c r="H15" s="138">
        <f t="shared" si="3"/>
        <v>339.95560131641065</v>
      </c>
      <c r="I15" s="49">
        <v>381806</v>
      </c>
      <c r="J15" s="49">
        <v>33291064.000000007</v>
      </c>
    </row>
    <row r="16" spans="1:10" ht="15" customHeight="1" x14ac:dyDescent="0.25">
      <c r="A16" s="9" t="s">
        <v>24</v>
      </c>
      <c r="B16" s="14" t="s">
        <v>25</v>
      </c>
      <c r="C16" s="49">
        <v>5258</v>
      </c>
      <c r="D16" s="49">
        <v>11268920</v>
      </c>
      <c r="E16" s="49">
        <v>2971</v>
      </c>
      <c r="F16" s="49">
        <v>65670912.999999985</v>
      </c>
      <c r="G16" s="138">
        <f t="shared" si="2"/>
        <v>56.50437428680106</v>
      </c>
      <c r="H16" s="138">
        <f t="shared" si="3"/>
        <v>582.76137376075076</v>
      </c>
      <c r="I16" s="49">
        <v>9705</v>
      </c>
      <c r="J16" s="49">
        <v>34078865</v>
      </c>
    </row>
    <row r="17" spans="1:10" ht="15" customHeight="1" x14ac:dyDescent="0.25">
      <c r="A17" s="9" t="s">
        <v>26</v>
      </c>
      <c r="B17" s="14" t="s">
        <v>27</v>
      </c>
      <c r="C17" s="49">
        <v>3995</v>
      </c>
      <c r="D17" s="49">
        <v>10878744</v>
      </c>
      <c r="E17" s="49">
        <v>847</v>
      </c>
      <c r="F17" s="49">
        <v>67102323.000000007</v>
      </c>
      <c r="G17" s="138">
        <f t="shared" si="2"/>
        <v>21.201501877346686</v>
      </c>
      <c r="H17" s="138">
        <f t="shared" si="3"/>
        <v>616.82049876346025</v>
      </c>
      <c r="I17" s="49">
        <v>757</v>
      </c>
      <c r="J17" s="49">
        <v>24950518.999999996</v>
      </c>
    </row>
    <row r="18" spans="1:10" ht="15" customHeight="1" x14ac:dyDescent="0.25">
      <c r="A18" s="9" t="s">
        <v>28</v>
      </c>
      <c r="B18" s="11" t="s">
        <v>29</v>
      </c>
      <c r="C18" s="49">
        <v>1779</v>
      </c>
      <c r="D18" s="49">
        <v>1007618</v>
      </c>
      <c r="E18" s="49"/>
      <c r="F18" s="49"/>
      <c r="G18" s="138">
        <f t="shared" si="2"/>
        <v>0</v>
      </c>
      <c r="H18" s="138">
        <f t="shared" si="3"/>
        <v>0</v>
      </c>
      <c r="I18" s="49"/>
      <c r="J18" s="49"/>
    </row>
    <row r="19" spans="1:10" ht="15" customHeight="1" x14ac:dyDescent="0.25">
      <c r="A19" s="9"/>
      <c r="B19" s="15" t="s">
        <v>30</v>
      </c>
      <c r="C19" s="49"/>
      <c r="D19" s="49"/>
      <c r="E19" s="49"/>
      <c r="F19" s="49"/>
      <c r="G19" s="138" t="e">
        <f t="shared" si="2"/>
        <v>#DIV/0!</v>
      </c>
      <c r="H19" s="138" t="e">
        <f t="shared" si="3"/>
        <v>#DIV/0!</v>
      </c>
      <c r="I19" s="49"/>
      <c r="J19" s="49"/>
    </row>
    <row r="20" spans="1:10" ht="15" customHeight="1" x14ac:dyDescent="0.25">
      <c r="A20" s="6" t="s">
        <v>31</v>
      </c>
      <c r="B20" s="7" t="s">
        <v>32</v>
      </c>
      <c r="C20" s="48">
        <v>89</v>
      </c>
      <c r="D20" s="48">
        <v>27803</v>
      </c>
      <c r="E20" s="48">
        <v>307</v>
      </c>
      <c r="F20" s="48">
        <v>41648863.999999993</v>
      </c>
      <c r="G20" s="138">
        <f t="shared" si="2"/>
        <v>344.9438202247191</v>
      </c>
      <c r="H20" s="138">
        <f t="shared" si="3"/>
        <v>149799.89209797501</v>
      </c>
      <c r="I20" s="48">
        <v>33</v>
      </c>
      <c r="J20" s="48">
        <v>18290</v>
      </c>
    </row>
    <row r="21" spans="1:10" ht="15" customHeight="1" x14ac:dyDescent="0.25">
      <c r="A21" s="6" t="s">
        <v>33</v>
      </c>
      <c r="B21" s="7" t="s">
        <v>34</v>
      </c>
      <c r="C21" s="48">
        <v>507</v>
      </c>
      <c r="D21" s="48">
        <v>73934</v>
      </c>
      <c r="E21" s="48"/>
      <c r="F21" s="48"/>
      <c r="G21" s="138">
        <f t="shared" si="2"/>
        <v>0</v>
      </c>
      <c r="H21" s="138">
        <f t="shared" si="3"/>
        <v>0</v>
      </c>
      <c r="I21" s="48"/>
      <c r="J21" s="48"/>
    </row>
    <row r="22" spans="1:10" ht="15" customHeight="1" x14ac:dyDescent="0.25">
      <c r="A22" s="6" t="s">
        <v>35</v>
      </c>
      <c r="B22" s="7" t="s">
        <v>36</v>
      </c>
      <c r="C22" s="48">
        <v>958</v>
      </c>
      <c r="D22" s="48">
        <v>617936</v>
      </c>
      <c r="E22" s="48">
        <v>459</v>
      </c>
      <c r="F22" s="48">
        <v>238904.00000000003</v>
      </c>
      <c r="G22" s="138">
        <f t="shared" si="2"/>
        <v>47.912317327766182</v>
      </c>
      <c r="H22" s="138">
        <f t="shared" si="3"/>
        <v>38.661608969213646</v>
      </c>
      <c r="I22" s="48">
        <v>1105</v>
      </c>
      <c r="J22" s="48">
        <v>1214508</v>
      </c>
    </row>
    <row r="23" spans="1:10" ht="15" customHeight="1" x14ac:dyDescent="0.25">
      <c r="A23" s="6" t="s">
        <v>37</v>
      </c>
      <c r="B23" s="7" t="s">
        <v>38</v>
      </c>
      <c r="C23" s="48">
        <v>149</v>
      </c>
      <c r="D23" s="48">
        <v>35531</v>
      </c>
      <c r="E23" s="48"/>
      <c r="F23" s="48"/>
      <c r="G23" s="138">
        <f t="shared" si="2"/>
        <v>0</v>
      </c>
      <c r="H23" s="138">
        <f t="shared" si="3"/>
        <v>0</v>
      </c>
      <c r="I23" s="48"/>
      <c r="J23" s="48"/>
    </row>
    <row r="24" spans="1:10" ht="15" customHeight="1" x14ac:dyDescent="0.25">
      <c r="A24" s="6" t="s">
        <v>39</v>
      </c>
      <c r="B24" s="7" t="s">
        <v>40</v>
      </c>
      <c r="C24" s="48">
        <v>165</v>
      </c>
      <c r="D24" s="48">
        <v>46615</v>
      </c>
      <c r="E24" s="48"/>
      <c r="F24" s="48"/>
      <c r="G24" s="138">
        <f t="shared" si="2"/>
        <v>0</v>
      </c>
      <c r="H24" s="138">
        <f t="shared" si="3"/>
        <v>0</v>
      </c>
      <c r="I24" s="48"/>
      <c r="J24" s="48"/>
    </row>
    <row r="25" spans="1:10" ht="15" customHeight="1" x14ac:dyDescent="0.25">
      <c r="A25" s="6" t="s">
        <v>41</v>
      </c>
      <c r="B25" s="7" t="s">
        <v>42</v>
      </c>
      <c r="C25" s="48">
        <v>984</v>
      </c>
      <c r="D25" s="48">
        <v>134621</v>
      </c>
      <c r="E25" s="48">
        <v>44</v>
      </c>
      <c r="F25" s="48">
        <v>1315</v>
      </c>
      <c r="G25" s="138">
        <f t="shared" si="2"/>
        <v>4.4715447154471546</v>
      </c>
      <c r="H25" s="138">
        <f t="shared" si="3"/>
        <v>0.97681639565892397</v>
      </c>
      <c r="I25" s="48">
        <v>186</v>
      </c>
      <c r="J25" s="48">
        <v>4669</v>
      </c>
    </row>
    <row r="26" spans="1:10" ht="15" customHeight="1" x14ac:dyDescent="0.25">
      <c r="A26" s="9"/>
      <c r="B26" s="12" t="s">
        <v>43</v>
      </c>
      <c r="C26" s="49"/>
      <c r="D26" s="49"/>
      <c r="E26" s="49"/>
      <c r="F26" s="49"/>
      <c r="G26" s="138" t="e">
        <f t="shared" si="2"/>
        <v>#DIV/0!</v>
      </c>
      <c r="H26" s="138" t="e">
        <f t="shared" si="3"/>
        <v>#DIV/0!</v>
      </c>
      <c r="I26" s="49"/>
      <c r="J26" s="49"/>
    </row>
    <row r="27" spans="1:10" ht="15" customHeight="1" x14ac:dyDescent="0.25">
      <c r="A27" s="115">
        <v>2</v>
      </c>
      <c r="B27" s="116" t="s">
        <v>44</v>
      </c>
      <c r="C27" s="118">
        <f>C8+C14+C20+C21+C22+C23+C24+C25</f>
        <v>41912</v>
      </c>
      <c r="D27" s="118">
        <f t="shared" ref="D27:F27" si="6">D8+D14+D20+D21+D22+D23+D24+D25</f>
        <v>80892071.334103674</v>
      </c>
      <c r="E27" s="118">
        <f t="shared" si="6"/>
        <v>1293342</v>
      </c>
      <c r="F27" s="118">
        <f t="shared" si="6"/>
        <v>249287407</v>
      </c>
      <c r="G27" s="139">
        <f t="shared" si="2"/>
        <v>3085.8513075014316</v>
      </c>
      <c r="H27" s="139">
        <f t="shared" si="3"/>
        <v>308.17285660838525</v>
      </c>
      <c r="I27" s="118">
        <f t="shared" ref="I27:J27" si="7">I8+I14+I20+I21+I22+I23+I24+I25</f>
        <v>1552113</v>
      </c>
      <c r="J27" s="118">
        <f t="shared" si="7"/>
        <v>131532440</v>
      </c>
    </row>
    <row r="28" spans="1:10" ht="15" customHeight="1" x14ac:dyDescent="0.25">
      <c r="A28" s="9">
        <v>3</v>
      </c>
      <c r="B28" s="16" t="s">
        <v>45</v>
      </c>
      <c r="C28" s="49">
        <v>5474</v>
      </c>
      <c r="D28" s="49">
        <v>2248259</v>
      </c>
      <c r="E28" s="49">
        <v>1827672</v>
      </c>
      <c r="F28" s="49">
        <v>55422352</v>
      </c>
      <c r="G28" s="138">
        <f t="shared" si="2"/>
        <v>33388.235294117643</v>
      </c>
      <c r="H28" s="138">
        <f t="shared" si="3"/>
        <v>2465.1231019201969</v>
      </c>
      <c r="I28" s="49">
        <v>2143640</v>
      </c>
      <c r="J28" s="49">
        <v>52595190</v>
      </c>
    </row>
    <row r="29" spans="1:10" ht="15" customHeight="1" thickBot="1" x14ac:dyDescent="0.3">
      <c r="A29" s="17"/>
      <c r="B29" s="18" t="s">
        <v>46</v>
      </c>
      <c r="C29" s="39"/>
      <c r="D29" s="39"/>
      <c r="E29" s="39"/>
      <c r="F29" s="39"/>
      <c r="G29" s="138" t="e">
        <f t="shared" si="2"/>
        <v>#DIV/0!</v>
      </c>
      <c r="H29" s="138" t="e">
        <f t="shared" si="3"/>
        <v>#DIV/0!</v>
      </c>
      <c r="I29" s="39"/>
      <c r="J29" s="39"/>
    </row>
    <row r="30" spans="1:10" s="5" customFormat="1" ht="15" customHeight="1" x14ac:dyDescent="0.25">
      <c r="A30" s="150">
        <v>4</v>
      </c>
      <c r="B30" s="151" t="s">
        <v>47</v>
      </c>
      <c r="C30" s="190"/>
      <c r="D30" s="191"/>
      <c r="E30" s="191"/>
      <c r="F30" s="191"/>
      <c r="G30" s="191"/>
      <c r="H30" s="191"/>
      <c r="I30" s="191"/>
      <c r="J30" s="191"/>
    </row>
    <row r="31" spans="1:10" ht="15" customHeight="1" x14ac:dyDescent="0.25">
      <c r="A31" s="20" t="s">
        <v>48</v>
      </c>
      <c r="B31" s="11" t="s">
        <v>49</v>
      </c>
      <c r="C31" s="45"/>
      <c r="D31" s="45"/>
      <c r="E31" s="45"/>
      <c r="F31" s="45"/>
      <c r="G31" s="138" t="e">
        <f t="shared" ref="G31:G37" si="8">E31/C31*100</f>
        <v>#DIV/0!</v>
      </c>
      <c r="H31" s="138" t="e">
        <f t="shared" ref="H31:H37" si="9">F31/D31*100</f>
        <v>#DIV/0!</v>
      </c>
      <c r="I31" s="45"/>
      <c r="J31" s="45"/>
    </row>
    <row r="32" spans="1:10" ht="15" customHeight="1" x14ac:dyDescent="0.25">
      <c r="A32" s="20" t="s">
        <v>50</v>
      </c>
      <c r="B32" s="11" t="s">
        <v>34</v>
      </c>
      <c r="C32" s="45">
        <v>759</v>
      </c>
      <c r="D32" s="45">
        <v>1252350</v>
      </c>
      <c r="E32" s="45"/>
      <c r="F32" s="45"/>
      <c r="G32" s="138">
        <f t="shared" si="8"/>
        <v>0</v>
      </c>
      <c r="H32" s="138">
        <f t="shared" si="9"/>
        <v>0</v>
      </c>
      <c r="I32" s="45"/>
      <c r="J32" s="45"/>
    </row>
    <row r="33" spans="1:10" ht="15" customHeight="1" x14ac:dyDescent="0.25">
      <c r="A33" s="20" t="s">
        <v>51</v>
      </c>
      <c r="B33" s="11" t="s">
        <v>52</v>
      </c>
      <c r="C33" s="45">
        <v>2276</v>
      </c>
      <c r="D33" s="45">
        <v>4780028</v>
      </c>
      <c r="E33" s="45">
        <v>201</v>
      </c>
      <c r="F33" s="49">
        <v>148918.99999999997</v>
      </c>
      <c r="G33" s="138">
        <f t="shared" si="8"/>
        <v>8.8312829525483298</v>
      </c>
      <c r="H33" s="138">
        <f t="shared" si="9"/>
        <v>3.1154420015949693</v>
      </c>
      <c r="I33" s="45">
        <v>440</v>
      </c>
      <c r="J33" s="49">
        <v>554868</v>
      </c>
    </row>
    <row r="34" spans="1:10" ht="15" customHeight="1" x14ac:dyDescent="0.25">
      <c r="A34" s="20" t="s">
        <v>53</v>
      </c>
      <c r="B34" s="11" t="s">
        <v>54</v>
      </c>
      <c r="C34" s="45">
        <v>1921</v>
      </c>
      <c r="D34" s="45">
        <v>960920</v>
      </c>
      <c r="E34" s="45"/>
      <c r="F34" s="49"/>
      <c r="G34" s="138">
        <f t="shared" si="8"/>
        <v>0</v>
      </c>
      <c r="H34" s="138">
        <f t="shared" si="9"/>
        <v>0</v>
      </c>
      <c r="I34" s="45"/>
      <c r="J34" s="45"/>
    </row>
    <row r="35" spans="1:10" ht="15" customHeight="1" x14ac:dyDescent="0.25">
      <c r="A35" s="20" t="s">
        <v>55</v>
      </c>
      <c r="B35" s="11" t="s">
        <v>42</v>
      </c>
      <c r="C35" s="45">
        <v>32999</v>
      </c>
      <c r="D35" s="45">
        <v>175461210</v>
      </c>
      <c r="E35" s="45">
        <v>199899</v>
      </c>
      <c r="F35" s="49">
        <v>714725174.99999988</v>
      </c>
      <c r="G35" s="138">
        <f t="shared" si="8"/>
        <v>605.77290220915779</v>
      </c>
      <c r="H35" s="138">
        <f t="shared" si="9"/>
        <v>407.34084473713585</v>
      </c>
      <c r="I35" s="45">
        <v>247776</v>
      </c>
      <c r="J35" s="49">
        <v>316236077</v>
      </c>
    </row>
    <row r="36" spans="1:10" ht="15" customHeight="1" thickBot="1" x14ac:dyDescent="0.3">
      <c r="A36" s="21">
        <v>5</v>
      </c>
      <c r="B36" s="22" t="s">
        <v>56</v>
      </c>
      <c r="C36" s="122">
        <f>C31+C32+C33+C34+C35</f>
        <v>37955</v>
      </c>
      <c r="D36" s="122">
        <f t="shared" ref="D36:F36" si="10">D31+D32+D33+D34+D35</f>
        <v>182454508</v>
      </c>
      <c r="E36" s="122">
        <f t="shared" si="10"/>
        <v>200100</v>
      </c>
      <c r="F36" s="77">
        <f t="shared" si="10"/>
        <v>714874093.99999988</v>
      </c>
      <c r="G36" s="137">
        <f t="shared" si="8"/>
        <v>527.2032670267422</v>
      </c>
      <c r="H36" s="137">
        <f t="shared" si="9"/>
        <v>391.80949916567693</v>
      </c>
      <c r="I36" s="122">
        <f t="shared" ref="I36:J36" si="11">I31+I32+I33+I34+I35</f>
        <v>248216</v>
      </c>
      <c r="J36" s="77">
        <f t="shared" si="11"/>
        <v>316790945</v>
      </c>
    </row>
    <row r="37" spans="1:10" s="5" customFormat="1" ht="15" customHeight="1" thickBot="1" x14ac:dyDescent="0.3">
      <c r="A37" s="125"/>
      <c r="B37" s="126" t="s">
        <v>57</v>
      </c>
      <c r="C37" s="127">
        <f>C27+C36</f>
        <v>79867</v>
      </c>
      <c r="D37" s="127">
        <f t="shared" ref="D37:F37" si="12">D27+D36</f>
        <v>263346579.33410367</v>
      </c>
      <c r="E37" s="127">
        <f t="shared" si="12"/>
        <v>1493442</v>
      </c>
      <c r="F37" s="124">
        <f t="shared" si="12"/>
        <v>964161500.99999988</v>
      </c>
      <c r="G37" s="141">
        <f t="shared" si="8"/>
        <v>1869.9112274155784</v>
      </c>
      <c r="H37" s="141">
        <f t="shared" si="9"/>
        <v>366.11886261745718</v>
      </c>
      <c r="I37" s="127">
        <f t="shared" ref="I37:J37" si="13">I27+I36</f>
        <v>1800329</v>
      </c>
      <c r="J37" s="124">
        <f t="shared" si="13"/>
        <v>448323385</v>
      </c>
    </row>
    <row r="38" spans="1:10" x14ac:dyDescent="0.25">
      <c r="A38" s="25"/>
      <c r="B38" s="26"/>
      <c r="C38" s="26"/>
      <c r="D38" s="26"/>
      <c r="E38" s="26"/>
      <c r="F38" s="24"/>
      <c r="G38" s="24"/>
      <c r="H38" s="24"/>
      <c r="I38" s="24"/>
      <c r="J38" s="24"/>
    </row>
  </sheetData>
  <mergeCells count="12">
    <mergeCell ref="A1:J1"/>
    <mergeCell ref="A2:J2"/>
    <mergeCell ref="A3:J3"/>
    <mergeCell ref="C7:J7"/>
    <mergeCell ref="A4:J4"/>
    <mergeCell ref="A5:A6"/>
    <mergeCell ref="B5:B6"/>
    <mergeCell ref="C30:J30"/>
    <mergeCell ref="C5:D5"/>
    <mergeCell ref="E5:F5"/>
    <mergeCell ref="G5:H5"/>
    <mergeCell ref="I5:J5"/>
  </mergeCells>
  <printOptions horizontalCentered="1"/>
  <pageMargins left="0.5" right="0.5" top="0.5" bottom="0.5" header="0.25" footer="0.25"/>
  <pageSetup paperSize="9" scale="90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38"/>
  <sheetViews>
    <sheetView zoomScaleNormal="100" workbookViewId="0">
      <selection activeCell="A38" sqref="A38:XFD40"/>
    </sheetView>
  </sheetViews>
  <sheetFormatPr defaultRowHeight="15" x14ac:dyDescent="0.25"/>
  <cols>
    <col min="1" max="1" width="6.7109375" style="23" bestFit="1" customWidth="1"/>
    <col min="2" max="2" width="41.140625" style="2" customWidth="1"/>
    <col min="3" max="3" width="12.7109375" style="2" bestFit="1" customWidth="1"/>
    <col min="4" max="4" width="14.42578125" style="2" customWidth="1"/>
    <col min="5" max="5" width="15" style="2" customWidth="1"/>
    <col min="6" max="6" width="13.85546875" style="2" customWidth="1"/>
    <col min="7" max="7" width="12.7109375" style="2" bestFit="1" customWidth="1"/>
    <col min="8" max="8" width="9.7109375" style="2" bestFit="1" customWidth="1"/>
    <col min="9" max="9" width="11.140625" style="2" customWidth="1"/>
    <col min="10" max="10" width="13.140625" style="2" customWidth="1"/>
    <col min="11" max="248" width="9.140625" style="2"/>
    <col min="249" max="249" width="6.7109375" style="2" bestFit="1" customWidth="1"/>
    <col min="250" max="250" width="74.5703125" style="2" customWidth="1"/>
    <col min="251" max="251" width="12.7109375" style="2" bestFit="1" customWidth="1"/>
    <col min="252" max="252" width="11.28515625" style="2" customWidth="1"/>
    <col min="253" max="253" width="15" style="2" customWidth="1"/>
    <col min="254" max="254" width="13.85546875" style="2" customWidth="1"/>
    <col min="255" max="255" width="12.7109375" style="2" bestFit="1" customWidth="1"/>
    <col min="256" max="256" width="9.7109375" style="2" bestFit="1" customWidth="1"/>
    <col min="257" max="257" width="11.140625" style="2" customWidth="1"/>
    <col min="258" max="258" width="13.140625" style="2" customWidth="1"/>
    <col min="259" max="259" width="12.7109375" style="2" bestFit="1" customWidth="1"/>
    <col min="260" max="260" width="11.5703125" style="2" customWidth="1"/>
    <col min="261" max="261" width="14.7109375" style="2" customWidth="1"/>
    <col min="262" max="262" width="13.7109375" style="2" customWidth="1"/>
    <col min="263" max="263" width="12.7109375" style="2" bestFit="1" customWidth="1"/>
    <col min="264" max="264" width="9.7109375" style="2" bestFit="1" customWidth="1"/>
    <col min="265" max="265" width="11.42578125" style="2" customWidth="1"/>
    <col min="266" max="266" width="11.5703125" style="2" bestFit="1" customWidth="1"/>
    <col min="267" max="504" width="9.140625" style="2"/>
    <col min="505" max="505" width="6.7109375" style="2" bestFit="1" customWidth="1"/>
    <col min="506" max="506" width="74.5703125" style="2" customWidth="1"/>
    <col min="507" max="507" width="12.7109375" style="2" bestFit="1" customWidth="1"/>
    <col min="508" max="508" width="11.28515625" style="2" customWidth="1"/>
    <col min="509" max="509" width="15" style="2" customWidth="1"/>
    <col min="510" max="510" width="13.85546875" style="2" customWidth="1"/>
    <col min="511" max="511" width="12.7109375" style="2" bestFit="1" customWidth="1"/>
    <col min="512" max="512" width="9.7109375" style="2" bestFit="1" customWidth="1"/>
    <col min="513" max="513" width="11.140625" style="2" customWidth="1"/>
    <col min="514" max="514" width="13.140625" style="2" customWidth="1"/>
    <col min="515" max="515" width="12.7109375" style="2" bestFit="1" customWidth="1"/>
    <col min="516" max="516" width="11.5703125" style="2" customWidth="1"/>
    <col min="517" max="517" width="14.7109375" style="2" customWidth="1"/>
    <col min="518" max="518" width="13.7109375" style="2" customWidth="1"/>
    <col min="519" max="519" width="12.7109375" style="2" bestFit="1" customWidth="1"/>
    <col min="520" max="520" width="9.7109375" style="2" bestFit="1" customWidth="1"/>
    <col min="521" max="521" width="11.42578125" style="2" customWidth="1"/>
    <col min="522" max="522" width="11.5703125" style="2" bestFit="1" customWidth="1"/>
    <col min="523" max="760" width="9.140625" style="2"/>
    <col min="761" max="761" width="6.7109375" style="2" bestFit="1" customWidth="1"/>
    <col min="762" max="762" width="74.5703125" style="2" customWidth="1"/>
    <col min="763" max="763" width="12.7109375" style="2" bestFit="1" customWidth="1"/>
    <col min="764" max="764" width="11.28515625" style="2" customWidth="1"/>
    <col min="765" max="765" width="15" style="2" customWidth="1"/>
    <col min="766" max="766" width="13.85546875" style="2" customWidth="1"/>
    <col min="767" max="767" width="12.7109375" style="2" bestFit="1" customWidth="1"/>
    <col min="768" max="768" width="9.7109375" style="2" bestFit="1" customWidth="1"/>
    <col min="769" max="769" width="11.140625" style="2" customWidth="1"/>
    <col min="770" max="770" width="13.140625" style="2" customWidth="1"/>
    <col min="771" max="771" width="12.7109375" style="2" bestFit="1" customWidth="1"/>
    <col min="772" max="772" width="11.5703125" style="2" customWidth="1"/>
    <col min="773" max="773" width="14.7109375" style="2" customWidth="1"/>
    <col min="774" max="774" width="13.7109375" style="2" customWidth="1"/>
    <col min="775" max="775" width="12.7109375" style="2" bestFit="1" customWidth="1"/>
    <col min="776" max="776" width="9.7109375" style="2" bestFit="1" customWidth="1"/>
    <col min="777" max="777" width="11.42578125" style="2" customWidth="1"/>
    <col min="778" max="778" width="11.5703125" style="2" bestFit="1" customWidth="1"/>
    <col min="779" max="1016" width="9.140625" style="2"/>
    <col min="1017" max="1017" width="6.7109375" style="2" bestFit="1" customWidth="1"/>
    <col min="1018" max="1018" width="74.5703125" style="2" customWidth="1"/>
    <col min="1019" max="1019" width="12.7109375" style="2" bestFit="1" customWidth="1"/>
    <col min="1020" max="1020" width="11.28515625" style="2" customWidth="1"/>
    <col min="1021" max="1021" width="15" style="2" customWidth="1"/>
    <col min="1022" max="1022" width="13.85546875" style="2" customWidth="1"/>
    <col min="1023" max="1023" width="12.7109375" style="2" bestFit="1" customWidth="1"/>
    <col min="1024" max="1024" width="9.7109375" style="2" bestFit="1" customWidth="1"/>
    <col min="1025" max="1025" width="11.140625" style="2" customWidth="1"/>
    <col min="1026" max="1026" width="13.140625" style="2" customWidth="1"/>
    <col min="1027" max="1027" width="12.7109375" style="2" bestFit="1" customWidth="1"/>
    <col min="1028" max="1028" width="11.5703125" style="2" customWidth="1"/>
    <col min="1029" max="1029" width="14.7109375" style="2" customWidth="1"/>
    <col min="1030" max="1030" width="13.7109375" style="2" customWidth="1"/>
    <col min="1031" max="1031" width="12.7109375" style="2" bestFit="1" customWidth="1"/>
    <col min="1032" max="1032" width="9.7109375" style="2" bestFit="1" customWidth="1"/>
    <col min="1033" max="1033" width="11.42578125" style="2" customWidth="1"/>
    <col min="1034" max="1034" width="11.5703125" style="2" bestFit="1" customWidth="1"/>
    <col min="1035" max="1272" width="9.140625" style="2"/>
    <col min="1273" max="1273" width="6.7109375" style="2" bestFit="1" customWidth="1"/>
    <col min="1274" max="1274" width="74.5703125" style="2" customWidth="1"/>
    <col min="1275" max="1275" width="12.7109375" style="2" bestFit="1" customWidth="1"/>
    <col min="1276" max="1276" width="11.28515625" style="2" customWidth="1"/>
    <col min="1277" max="1277" width="15" style="2" customWidth="1"/>
    <col min="1278" max="1278" width="13.85546875" style="2" customWidth="1"/>
    <col min="1279" max="1279" width="12.7109375" style="2" bestFit="1" customWidth="1"/>
    <col min="1280" max="1280" width="9.7109375" style="2" bestFit="1" customWidth="1"/>
    <col min="1281" max="1281" width="11.140625" style="2" customWidth="1"/>
    <col min="1282" max="1282" width="13.140625" style="2" customWidth="1"/>
    <col min="1283" max="1283" width="12.7109375" style="2" bestFit="1" customWidth="1"/>
    <col min="1284" max="1284" width="11.5703125" style="2" customWidth="1"/>
    <col min="1285" max="1285" width="14.7109375" style="2" customWidth="1"/>
    <col min="1286" max="1286" width="13.7109375" style="2" customWidth="1"/>
    <col min="1287" max="1287" width="12.7109375" style="2" bestFit="1" customWidth="1"/>
    <col min="1288" max="1288" width="9.7109375" style="2" bestFit="1" customWidth="1"/>
    <col min="1289" max="1289" width="11.42578125" style="2" customWidth="1"/>
    <col min="1290" max="1290" width="11.5703125" style="2" bestFit="1" customWidth="1"/>
    <col min="1291" max="1528" width="9.140625" style="2"/>
    <col min="1529" max="1529" width="6.7109375" style="2" bestFit="1" customWidth="1"/>
    <col min="1530" max="1530" width="74.5703125" style="2" customWidth="1"/>
    <col min="1531" max="1531" width="12.7109375" style="2" bestFit="1" customWidth="1"/>
    <col min="1532" max="1532" width="11.28515625" style="2" customWidth="1"/>
    <col min="1533" max="1533" width="15" style="2" customWidth="1"/>
    <col min="1534" max="1534" width="13.85546875" style="2" customWidth="1"/>
    <col min="1535" max="1535" width="12.7109375" style="2" bestFit="1" customWidth="1"/>
    <col min="1536" max="1536" width="9.7109375" style="2" bestFit="1" customWidth="1"/>
    <col min="1537" max="1537" width="11.140625" style="2" customWidth="1"/>
    <col min="1538" max="1538" width="13.140625" style="2" customWidth="1"/>
    <col min="1539" max="1539" width="12.7109375" style="2" bestFit="1" customWidth="1"/>
    <col min="1540" max="1540" width="11.5703125" style="2" customWidth="1"/>
    <col min="1541" max="1541" width="14.7109375" style="2" customWidth="1"/>
    <col min="1542" max="1542" width="13.7109375" style="2" customWidth="1"/>
    <col min="1543" max="1543" width="12.7109375" style="2" bestFit="1" customWidth="1"/>
    <col min="1544" max="1544" width="9.7109375" style="2" bestFit="1" customWidth="1"/>
    <col min="1545" max="1545" width="11.42578125" style="2" customWidth="1"/>
    <col min="1546" max="1546" width="11.5703125" style="2" bestFit="1" customWidth="1"/>
    <col min="1547" max="1784" width="9.140625" style="2"/>
    <col min="1785" max="1785" width="6.7109375" style="2" bestFit="1" customWidth="1"/>
    <col min="1786" max="1786" width="74.5703125" style="2" customWidth="1"/>
    <col min="1787" max="1787" width="12.7109375" style="2" bestFit="1" customWidth="1"/>
    <col min="1788" max="1788" width="11.28515625" style="2" customWidth="1"/>
    <col min="1789" max="1789" width="15" style="2" customWidth="1"/>
    <col min="1790" max="1790" width="13.85546875" style="2" customWidth="1"/>
    <col min="1791" max="1791" width="12.7109375" style="2" bestFit="1" customWidth="1"/>
    <col min="1792" max="1792" width="9.7109375" style="2" bestFit="1" customWidth="1"/>
    <col min="1793" max="1793" width="11.140625" style="2" customWidth="1"/>
    <col min="1794" max="1794" width="13.140625" style="2" customWidth="1"/>
    <col min="1795" max="1795" width="12.7109375" style="2" bestFit="1" customWidth="1"/>
    <col min="1796" max="1796" width="11.5703125" style="2" customWidth="1"/>
    <col min="1797" max="1797" width="14.7109375" style="2" customWidth="1"/>
    <col min="1798" max="1798" width="13.7109375" style="2" customWidth="1"/>
    <col min="1799" max="1799" width="12.7109375" style="2" bestFit="1" customWidth="1"/>
    <col min="1800" max="1800" width="9.7109375" style="2" bestFit="1" customWidth="1"/>
    <col min="1801" max="1801" width="11.42578125" style="2" customWidth="1"/>
    <col min="1802" max="1802" width="11.5703125" style="2" bestFit="1" customWidth="1"/>
    <col min="1803" max="2040" width="9.140625" style="2"/>
    <col min="2041" max="2041" width="6.7109375" style="2" bestFit="1" customWidth="1"/>
    <col min="2042" max="2042" width="74.5703125" style="2" customWidth="1"/>
    <col min="2043" max="2043" width="12.7109375" style="2" bestFit="1" customWidth="1"/>
    <col min="2044" max="2044" width="11.28515625" style="2" customWidth="1"/>
    <col min="2045" max="2045" width="15" style="2" customWidth="1"/>
    <col min="2046" max="2046" width="13.85546875" style="2" customWidth="1"/>
    <col min="2047" max="2047" width="12.7109375" style="2" bestFit="1" customWidth="1"/>
    <col min="2048" max="2048" width="9.7109375" style="2" bestFit="1" customWidth="1"/>
    <col min="2049" max="2049" width="11.140625" style="2" customWidth="1"/>
    <col min="2050" max="2050" width="13.140625" style="2" customWidth="1"/>
    <col min="2051" max="2051" width="12.7109375" style="2" bestFit="1" customWidth="1"/>
    <col min="2052" max="2052" width="11.5703125" style="2" customWidth="1"/>
    <col min="2053" max="2053" width="14.7109375" style="2" customWidth="1"/>
    <col min="2054" max="2054" width="13.7109375" style="2" customWidth="1"/>
    <col min="2055" max="2055" width="12.7109375" style="2" bestFit="1" customWidth="1"/>
    <col min="2056" max="2056" width="9.7109375" style="2" bestFit="1" customWidth="1"/>
    <col min="2057" max="2057" width="11.42578125" style="2" customWidth="1"/>
    <col min="2058" max="2058" width="11.5703125" style="2" bestFit="1" customWidth="1"/>
    <col min="2059" max="2296" width="9.140625" style="2"/>
    <col min="2297" max="2297" width="6.7109375" style="2" bestFit="1" customWidth="1"/>
    <col min="2298" max="2298" width="74.5703125" style="2" customWidth="1"/>
    <col min="2299" max="2299" width="12.7109375" style="2" bestFit="1" customWidth="1"/>
    <col min="2300" max="2300" width="11.28515625" style="2" customWidth="1"/>
    <col min="2301" max="2301" width="15" style="2" customWidth="1"/>
    <col min="2302" max="2302" width="13.85546875" style="2" customWidth="1"/>
    <col min="2303" max="2303" width="12.7109375" style="2" bestFit="1" customWidth="1"/>
    <col min="2304" max="2304" width="9.7109375" style="2" bestFit="1" customWidth="1"/>
    <col min="2305" max="2305" width="11.140625" style="2" customWidth="1"/>
    <col min="2306" max="2306" width="13.140625" style="2" customWidth="1"/>
    <col min="2307" max="2307" width="12.7109375" style="2" bestFit="1" customWidth="1"/>
    <col min="2308" max="2308" width="11.5703125" style="2" customWidth="1"/>
    <col min="2309" max="2309" width="14.7109375" style="2" customWidth="1"/>
    <col min="2310" max="2310" width="13.7109375" style="2" customWidth="1"/>
    <col min="2311" max="2311" width="12.7109375" style="2" bestFit="1" customWidth="1"/>
    <col min="2312" max="2312" width="9.7109375" style="2" bestFit="1" customWidth="1"/>
    <col min="2313" max="2313" width="11.42578125" style="2" customWidth="1"/>
    <col min="2314" max="2314" width="11.5703125" style="2" bestFit="1" customWidth="1"/>
    <col min="2315" max="2552" width="9.140625" style="2"/>
    <col min="2553" max="2553" width="6.7109375" style="2" bestFit="1" customWidth="1"/>
    <col min="2554" max="2554" width="74.5703125" style="2" customWidth="1"/>
    <col min="2555" max="2555" width="12.7109375" style="2" bestFit="1" customWidth="1"/>
    <col min="2556" max="2556" width="11.28515625" style="2" customWidth="1"/>
    <col min="2557" max="2557" width="15" style="2" customWidth="1"/>
    <col min="2558" max="2558" width="13.85546875" style="2" customWidth="1"/>
    <col min="2559" max="2559" width="12.7109375" style="2" bestFit="1" customWidth="1"/>
    <col min="2560" max="2560" width="9.7109375" style="2" bestFit="1" customWidth="1"/>
    <col min="2561" max="2561" width="11.140625" style="2" customWidth="1"/>
    <col min="2562" max="2562" width="13.140625" style="2" customWidth="1"/>
    <col min="2563" max="2563" width="12.7109375" style="2" bestFit="1" customWidth="1"/>
    <col min="2564" max="2564" width="11.5703125" style="2" customWidth="1"/>
    <col min="2565" max="2565" width="14.7109375" style="2" customWidth="1"/>
    <col min="2566" max="2566" width="13.7109375" style="2" customWidth="1"/>
    <col min="2567" max="2567" width="12.7109375" style="2" bestFit="1" customWidth="1"/>
    <col min="2568" max="2568" width="9.7109375" style="2" bestFit="1" customWidth="1"/>
    <col min="2569" max="2569" width="11.42578125" style="2" customWidth="1"/>
    <col min="2570" max="2570" width="11.5703125" style="2" bestFit="1" customWidth="1"/>
    <col min="2571" max="2808" width="9.140625" style="2"/>
    <col min="2809" max="2809" width="6.7109375" style="2" bestFit="1" customWidth="1"/>
    <col min="2810" max="2810" width="74.5703125" style="2" customWidth="1"/>
    <col min="2811" max="2811" width="12.7109375" style="2" bestFit="1" customWidth="1"/>
    <col min="2812" max="2812" width="11.28515625" style="2" customWidth="1"/>
    <col min="2813" max="2813" width="15" style="2" customWidth="1"/>
    <col min="2814" max="2814" width="13.85546875" style="2" customWidth="1"/>
    <col min="2815" max="2815" width="12.7109375" style="2" bestFit="1" customWidth="1"/>
    <col min="2816" max="2816" width="9.7109375" style="2" bestFit="1" customWidth="1"/>
    <col min="2817" max="2817" width="11.140625" style="2" customWidth="1"/>
    <col min="2818" max="2818" width="13.140625" style="2" customWidth="1"/>
    <col min="2819" max="2819" width="12.7109375" style="2" bestFit="1" customWidth="1"/>
    <col min="2820" max="2820" width="11.5703125" style="2" customWidth="1"/>
    <col min="2821" max="2821" width="14.7109375" style="2" customWidth="1"/>
    <col min="2822" max="2822" width="13.7109375" style="2" customWidth="1"/>
    <col min="2823" max="2823" width="12.7109375" style="2" bestFit="1" customWidth="1"/>
    <col min="2824" max="2824" width="9.7109375" style="2" bestFit="1" customWidth="1"/>
    <col min="2825" max="2825" width="11.42578125" style="2" customWidth="1"/>
    <col min="2826" max="2826" width="11.5703125" style="2" bestFit="1" customWidth="1"/>
    <col min="2827" max="3064" width="9.140625" style="2"/>
    <col min="3065" max="3065" width="6.7109375" style="2" bestFit="1" customWidth="1"/>
    <col min="3066" max="3066" width="74.5703125" style="2" customWidth="1"/>
    <col min="3067" max="3067" width="12.7109375" style="2" bestFit="1" customWidth="1"/>
    <col min="3068" max="3068" width="11.28515625" style="2" customWidth="1"/>
    <col min="3069" max="3069" width="15" style="2" customWidth="1"/>
    <col min="3070" max="3070" width="13.85546875" style="2" customWidth="1"/>
    <col min="3071" max="3071" width="12.7109375" style="2" bestFit="1" customWidth="1"/>
    <col min="3072" max="3072" width="9.7109375" style="2" bestFit="1" customWidth="1"/>
    <col min="3073" max="3073" width="11.140625" style="2" customWidth="1"/>
    <col min="3074" max="3074" width="13.140625" style="2" customWidth="1"/>
    <col min="3075" max="3075" width="12.7109375" style="2" bestFit="1" customWidth="1"/>
    <col min="3076" max="3076" width="11.5703125" style="2" customWidth="1"/>
    <col min="3077" max="3077" width="14.7109375" style="2" customWidth="1"/>
    <col min="3078" max="3078" width="13.7109375" style="2" customWidth="1"/>
    <col min="3079" max="3079" width="12.7109375" style="2" bestFit="1" customWidth="1"/>
    <col min="3080" max="3080" width="9.7109375" style="2" bestFit="1" customWidth="1"/>
    <col min="3081" max="3081" width="11.42578125" style="2" customWidth="1"/>
    <col min="3082" max="3082" width="11.5703125" style="2" bestFit="1" customWidth="1"/>
    <col min="3083" max="3320" width="9.140625" style="2"/>
    <col min="3321" max="3321" width="6.7109375" style="2" bestFit="1" customWidth="1"/>
    <col min="3322" max="3322" width="74.5703125" style="2" customWidth="1"/>
    <col min="3323" max="3323" width="12.7109375" style="2" bestFit="1" customWidth="1"/>
    <col min="3324" max="3324" width="11.28515625" style="2" customWidth="1"/>
    <col min="3325" max="3325" width="15" style="2" customWidth="1"/>
    <col min="3326" max="3326" width="13.85546875" style="2" customWidth="1"/>
    <col min="3327" max="3327" width="12.7109375" style="2" bestFit="1" customWidth="1"/>
    <col min="3328" max="3328" width="9.7109375" style="2" bestFit="1" customWidth="1"/>
    <col min="3329" max="3329" width="11.140625" style="2" customWidth="1"/>
    <col min="3330" max="3330" width="13.140625" style="2" customWidth="1"/>
    <col min="3331" max="3331" width="12.7109375" style="2" bestFit="1" customWidth="1"/>
    <col min="3332" max="3332" width="11.5703125" style="2" customWidth="1"/>
    <col min="3333" max="3333" width="14.7109375" style="2" customWidth="1"/>
    <col min="3334" max="3334" width="13.7109375" style="2" customWidth="1"/>
    <col min="3335" max="3335" width="12.7109375" style="2" bestFit="1" customWidth="1"/>
    <col min="3336" max="3336" width="9.7109375" style="2" bestFit="1" customWidth="1"/>
    <col min="3337" max="3337" width="11.42578125" style="2" customWidth="1"/>
    <col min="3338" max="3338" width="11.5703125" style="2" bestFit="1" customWidth="1"/>
    <col min="3339" max="3576" width="9.140625" style="2"/>
    <col min="3577" max="3577" width="6.7109375" style="2" bestFit="1" customWidth="1"/>
    <col min="3578" max="3578" width="74.5703125" style="2" customWidth="1"/>
    <col min="3579" max="3579" width="12.7109375" style="2" bestFit="1" customWidth="1"/>
    <col min="3580" max="3580" width="11.28515625" style="2" customWidth="1"/>
    <col min="3581" max="3581" width="15" style="2" customWidth="1"/>
    <col min="3582" max="3582" width="13.85546875" style="2" customWidth="1"/>
    <col min="3583" max="3583" width="12.7109375" style="2" bestFit="1" customWidth="1"/>
    <col min="3584" max="3584" width="9.7109375" style="2" bestFit="1" customWidth="1"/>
    <col min="3585" max="3585" width="11.140625" style="2" customWidth="1"/>
    <col min="3586" max="3586" width="13.140625" style="2" customWidth="1"/>
    <col min="3587" max="3587" width="12.7109375" style="2" bestFit="1" customWidth="1"/>
    <col min="3588" max="3588" width="11.5703125" style="2" customWidth="1"/>
    <col min="3589" max="3589" width="14.7109375" style="2" customWidth="1"/>
    <col min="3590" max="3590" width="13.7109375" style="2" customWidth="1"/>
    <col min="3591" max="3591" width="12.7109375" style="2" bestFit="1" customWidth="1"/>
    <col min="3592" max="3592" width="9.7109375" style="2" bestFit="1" customWidth="1"/>
    <col min="3593" max="3593" width="11.42578125" style="2" customWidth="1"/>
    <col min="3594" max="3594" width="11.5703125" style="2" bestFit="1" customWidth="1"/>
    <col min="3595" max="3832" width="9.140625" style="2"/>
    <col min="3833" max="3833" width="6.7109375" style="2" bestFit="1" customWidth="1"/>
    <col min="3834" max="3834" width="74.5703125" style="2" customWidth="1"/>
    <col min="3835" max="3835" width="12.7109375" style="2" bestFit="1" customWidth="1"/>
    <col min="3836" max="3836" width="11.28515625" style="2" customWidth="1"/>
    <col min="3837" max="3837" width="15" style="2" customWidth="1"/>
    <col min="3838" max="3838" width="13.85546875" style="2" customWidth="1"/>
    <col min="3839" max="3839" width="12.7109375" style="2" bestFit="1" customWidth="1"/>
    <col min="3840" max="3840" width="9.7109375" style="2" bestFit="1" customWidth="1"/>
    <col min="3841" max="3841" width="11.140625" style="2" customWidth="1"/>
    <col min="3842" max="3842" width="13.140625" style="2" customWidth="1"/>
    <col min="3843" max="3843" width="12.7109375" style="2" bestFit="1" customWidth="1"/>
    <col min="3844" max="3844" width="11.5703125" style="2" customWidth="1"/>
    <col min="3845" max="3845" width="14.7109375" style="2" customWidth="1"/>
    <col min="3846" max="3846" width="13.7109375" style="2" customWidth="1"/>
    <col min="3847" max="3847" width="12.7109375" style="2" bestFit="1" customWidth="1"/>
    <col min="3848" max="3848" width="9.7109375" style="2" bestFit="1" customWidth="1"/>
    <col min="3849" max="3849" width="11.42578125" style="2" customWidth="1"/>
    <col min="3850" max="3850" width="11.5703125" style="2" bestFit="1" customWidth="1"/>
    <col min="3851" max="4088" width="9.140625" style="2"/>
    <col min="4089" max="4089" width="6.7109375" style="2" bestFit="1" customWidth="1"/>
    <col min="4090" max="4090" width="74.5703125" style="2" customWidth="1"/>
    <col min="4091" max="4091" width="12.7109375" style="2" bestFit="1" customWidth="1"/>
    <col min="4092" max="4092" width="11.28515625" style="2" customWidth="1"/>
    <col min="4093" max="4093" width="15" style="2" customWidth="1"/>
    <col min="4094" max="4094" width="13.85546875" style="2" customWidth="1"/>
    <col min="4095" max="4095" width="12.7109375" style="2" bestFit="1" customWidth="1"/>
    <col min="4096" max="4096" width="9.7109375" style="2" bestFit="1" customWidth="1"/>
    <col min="4097" max="4097" width="11.140625" style="2" customWidth="1"/>
    <col min="4098" max="4098" width="13.140625" style="2" customWidth="1"/>
    <col min="4099" max="4099" width="12.7109375" style="2" bestFit="1" customWidth="1"/>
    <col min="4100" max="4100" width="11.5703125" style="2" customWidth="1"/>
    <col min="4101" max="4101" width="14.7109375" style="2" customWidth="1"/>
    <col min="4102" max="4102" width="13.7109375" style="2" customWidth="1"/>
    <col min="4103" max="4103" width="12.7109375" style="2" bestFit="1" customWidth="1"/>
    <col min="4104" max="4104" width="9.7109375" style="2" bestFit="1" customWidth="1"/>
    <col min="4105" max="4105" width="11.42578125" style="2" customWidth="1"/>
    <col min="4106" max="4106" width="11.5703125" style="2" bestFit="1" customWidth="1"/>
    <col min="4107" max="4344" width="9.140625" style="2"/>
    <col min="4345" max="4345" width="6.7109375" style="2" bestFit="1" customWidth="1"/>
    <col min="4346" max="4346" width="74.5703125" style="2" customWidth="1"/>
    <col min="4347" max="4347" width="12.7109375" style="2" bestFit="1" customWidth="1"/>
    <col min="4348" max="4348" width="11.28515625" style="2" customWidth="1"/>
    <col min="4349" max="4349" width="15" style="2" customWidth="1"/>
    <col min="4350" max="4350" width="13.85546875" style="2" customWidth="1"/>
    <col min="4351" max="4351" width="12.7109375" style="2" bestFit="1" customWidth="1"/>
    <col min="4352" max="4352" width="9.7109375" style="2" bestFit="1" customWidth="1"/>
    <col min="4353" max="4353" width="11.140625" style="2" customWidth="1"/>
    <col min="4354" max="4354" width="13.140625" style="2" customWidth="1"/>
    <col min="4355" max="4355" width="12.7109375" style="2" bestFit="1" customWidth="1"/>
    <col min="4356" max="4356" width="11.5703125" style="2" customWidth="1"/>
    <col min="4357" max="4357" width="14.7109375" style="2" customWidth="1"/>
    <col min="4358" max="4358" width="13.7109375" style="2" customWidth="1"/>
    <col min="4359" max="4359" width="12.7109375" style="2" bestFit="1" customWidth="1"/>
    <col min="4360" max="4360" width="9.7109375" style="2" bestFit="1" customWidth="1"/>
    <col min="4361" max="4361" width="11.42578125" style="2" customWidth="1"/>
    <col min="4362" max="4362" width="11.5703125" style="2" bestFit="1" customWidth="1"/>
    <col min="4363" max="4600" width="9.140625" style="2"/>
    <col min="4601" max="4601" width="6.7109375" style="2" bestFit="1" customWidth="1"/>
    <col min="4602" max="4602" width="74.5703125" style="2" customWidth="1"/>
    <col min="4603" max="4603" width="12.7109375" style="2" bestFit="1" customWidth="1"/>
    <col min="4604" max="4604" width="11.28515625" style="2" customWidth="1"/>
    <col min="4605" max="4605" width="15" style="2" customWidth="1"/>
    <col min="4606" max="4606" width="13.85546875" style="2" customWidth="1"/>
    <col min="4607" max="4607" width="12.7109375" style="2" bestFit="1" customWidth="1"/>
    <col min="4608" max="4608" width="9.7109375" style="2" bestFit="1" customWidth="1"/>
    <col min="4609" max="4609" width="11.140625" style="2" customWidth="1"/>
    <col min="4610" max="4610" width="13.140625" style="2" customWidth="1"/>
    <col min="4611" max="4611" width="12.7109375" style="2" bestFit="1" customWidth="1"/>
    <col min="4612" max="4612" width="11.5703125" style="2" customWidth="1"/>
    <col min="4613" max="4613" width="14.7109375" style="2" customWidth="1"/>
    <col min="4614" max="4614" width="13.7109375" style="2" customWidth="1"/>
    <col min="4615" max="4615" width="12.7109375" style="2" bestFit="1" customWidth="1"/>
    <col min="4616" max="4616" width="9.7109375" style="2" bestFit="1" customWidth="1"/>
    <col min="4617" max="4617" width="11.42578125" style="2" customWidth="1"/>
    <col min="4618" max="4618" width="11.5703125" style="2" bestFit="1" customWidth="1"/>
    <col min="4619" max="4856" width="9.140625" style="2"/>
    <col min="4857" max="4857" width="6.7109375" style="2" bestFit="1" customWidth="1"/>
    <col min="4858" max="4858" width="74.5703125" style="2" customWidth="1"/>
    <col min="4859" max="4859" width="12.7109375" style="2" bestFit="1" customWidth="1"/>
    <col min="4860" max="4860" width="11.28515625" style="2" customWidth="1"/>
    <col min="4861" max="4861" width="15" style="2" customWidth="1"/>
    <col min="4862" max="4862" width="13.85546875" style="2" customWidth="1"/>
    <col min="4863" max="4863" width="12.7109375" style="2" bestFit="1" customWidth="1"/>
    <col min="4864" max="4864" width="9.7109375" style="2" bestFit="1" customWidth="1"/>
    <col min="4865" max="4865" width="11.140625" style="2" customWidth="1"/>
    <col min="4866" max="4866" width="13.140625" style="2" customWidth="1"/>
    <col min="4867" max="4867" width="12.7109375" style="2" bestFit="1" customWidth="1"/>
    <col min="4868" max="4868" width="11.5703125" style="2" customWidth="1"/>
    <col min="4869" max="4869" width="14.7109375" style="2" customWidth="1"/>
    <col min="4870" max="4870" width="13.7109375" style="2" customWidth="1"/>
    <col min="4871" max="4871" width="12.7109375" style="2" bestFit="1" customWidth="1"/>
    <col min="4872" max="4872" width="9.7109375" style="2" bestFit="1" customWidth="1"/>
    <col min="4873" max="4873" width="11.42578125" style="2" customWidth="1"/>
    <col min="4874" max="4874" width="11.5703125" style="2" bestFit="1" customWidth="1"/>
    <col min="4875" max="5112" width="9.140625" style="2"/>
    <col min="5113" max="5113" width="6.7109375" style="2" bestFit="1" customWidth="1"/>
    <col min="5114" max="5114" width="74.5703125" style="2" customWidth="1"/>
    <col min="5115" max="5115" width="12.7109375" style="2" bestFit="1" customWidth="1"/>
    <col min="5116" max="5116" width="11.28515625" style="2" customWidth="1"/>
    <col min="5117" max="5117" width="15" style="2" customWidth="1"/>
    <col min="5118" max="5118" width="13.85546875" style="2" customWidth="1"/>
    <col min="5119" max="5119" width="12.7109375" style="2" bestFit="1" customWidth="1"/>
    <col min="5120" max="5120" width="9.7109375" style="2" bestFit="1" customWidth="1"/>
    <col min="5121" max="5121" width="11.140625" style="2" customWidth="1"/>
    <col min="5122" max="5122" width="13.140625" style="2" customWidth="1"/>
    <col min="5123" max="5123" width="12.7109375" style="2" bestFit="1" customWidth="1"/>
    <col min="5124" max="5124" width="11.5703125" style="2" customWidth="1"/>
    <col min="5125" max="5125" width="14.7109375" style="2" customWidth="1"/>
    <col min="5126" max="5126" width="13.7109375" style="2" customWidth="1"/>
    <col min="5127" max="5127" width="12.7109375" style="2" bestFit="1" customWidth="1"/>
    <col min="5128" max="5128" width="9.7109375" style="2" bestFit="1" customWidth="1"/>
    <col min="5129" max="5129" width="11.42578125" style="2" customWidth="1"/>
    <col min="5130" max="5130" width="11.5703125" style="2" bestFit="1" customWidth="1"/>
    <col min="5131" max="5368" width="9.140625" style="2"/>
    <col min="5369" max="5369" width="6.7109375" style="2" bestFit="1" customWidth="1"/>
    <col min="5370" max="5370" width="74.5703125" style="2" customWidth="1"/>
    <col min="5371" max="5371" width="12.7109375" style="2" bestFit="1" customWidth="1"/>
    <col min="5372" max="5372" width="11.28515625" style="2" customWidth="1"/>
    <col min="5373" max="5373" width="15" style="2" customWidth="1"/>
    <col min="5374" max="5374" width="13.85546875" style="2" customWidth="1"/>
    <col min="5375" max="5375" width="12.7109375" style="2" bestFit="1" customWidth="1"/>
    <col min="5376" max="5376" width="9.7109375" style="2" bestFit="1" customWidth="1"/>
    <col min="5377" max="5377" width="11.140625" style="2" customWidth="1"/>
    <col min="5378" max="5378" width="13.140625" style="2" customWidth="1"/>
    <col min="5379" max="5379" width="12.7109375" style="2" bestFit="1" customWidth="1"/>
    <col min="5380" max="5380" width="11.5703125" style="2" customWidth="1"/>
    <col min="5381" max="5381" width="14.7109375" style="2" customWidth="1"/>
    <col min="5382" max="5382" width="13.7109375" style="2" customWidth="1"/>
    <col min="5383" max="5383" width="12.7109375" style="2" bestFit="1" customWidth="1"/>
    <col min="5384" max="5384" width="9.7109375" style="2" bestFit="1" customWidth="1"/>
    <col min="5385" max="5385" width="11.42578125" style="2" customWidth="1"/>
    <col min="5386" max="5386" width="11.5703125" style="2" bestFit="1" customWidth="1"/>
    <col min="5387" max="5624" width="9.140625" style="2"/>
    <col min="5625" max="5625" width="6.7109375" style="2" bestFit="1" customWidth="1"/>
    <col min="5626" max="5626" width="74.5703125" style="2" customWidth="1"/>
    <col min="5627" max="5627" width="12.7109375" style="2" bestFit="1" customWidth="1"/>
    <col min="5628" max="5628" width="11.28515625" style="2" customWidth="1"/>
    <col min="5629" max="5629" width="15" style="2" customWidth="1"/>
    <col min="5630" max="5630" width="13.85546875" style="2" customWidth="1"/>
    <col min="5631" max="5631" width="12.7109375" style="2" bestFit="1" customWidth="1"/>
    <col min="5632" max="5632" width="9.7109375" style="2" bestFit="1" customWidth="1"/>
    <col min="5633" max="5633" width="11.140625" style="2" customWidth="1"/>
    <col min="5634" max="5634" width="13.140625" style="2" customWidth="1"/>
    <col min="5635" max="5635" width="12.7109375" style="2" bestFit="1" customWidth="1"/>
    <col min="5636" max="5636" width="11.5703125" style="2" customWidth="1"/>
    <col min="5637" max="5637" width="14.7109375" style="2" customWidth="1"/>
    <col min="5638" max="5638" width="13.7109375" style="2" customWidth="1"/>
    <col min="5639" max="5639" width="12.7109375" style="2" bestFit="1" customWidth="1"/>
    <col min="5640" max="5640" width="9.7109375" style="2" bestFit="1" customWidth="1"/>
    <col min="5641" max="5641" width="11.42578125" style="2" customWidth="1"/>
    <col min="5642" max="5642" width="11.5703125" style="2" bestFit="1" customWidth="1"/>
    <col min="5643" max="5880" width="9.140625" style="2"/>
    <col min="5881" max="5881" width="6.7109375" style="2" bestFit="1" customWidth="1"/>
    <col min="5882" max="5882" width="74.5703125" style="2" customWidth="1"/>
    <col min="5883" max="5883" width="12.7109375" style="2" bestFit="1" customWidth="1"/>
    <col min="5884" max="5884" width="11.28515625" style="2" customWidth="1"/>
    <col min="5885" max="5885" width="15" style="2" customWidth="1"/>
    <col min="5886" max="5886" width="13.85546875" style="2" customWidth="1"/>
    <col min="5887" max="5887" width="12.7109375" style="2" bestFit="1" customWidth="1"/>
    <col min="5888" max="5888" width="9.7109375" style="2" bestFit="1" customWidth="1"/>
    <col min="5889" max="5889" width="11.140625" style="2" customWidth="1"/>
    <col min="5890" max="5890" width="13.140625" style="2" customWidth="1"/>
    <col min="5891" max="5891" width="12.7109375" style="2" bestFit="1" customWidth="1"/>
    <col min="5892" max="5892" width="11.5703125" style="2" customWidth="1"/>
    <col min="5893" max="5893" width="14.7109375" style="2" customWidth="1"/>
    <col min="5894" max="5894" width="13.7109375" style="2" customWidth="1"/>
    <col min="5895" max="5895" width="12.7109375" style="2" bestFit="1" customWidth="1"/>
    <col min="5896" max="5896" width="9.7109375" style="2" bestFit="1" customWidth="1"/>
    <col min="5897" max="5897" width="11.42578125" style="2" customWidth="1"/>
    <col min="5898" max="5898" width="11.5703125" style="2" bestFit="1" customWidth="1"/>
    <col min="5899" max="6136" width="9.140625" style="2"/>
    <col min="6137" max="6137" width="6.7109375" style="2" bestFit="1" customWidth="1"/>
    <col min="6138" max="6138" width="74.5703125" style="2" customWidth="1"/>
    <col min="6139" max="6139" width="12.7109375" style="2" bestFit="1" customWidth="1"/>
    <col min="6140" max="6140" width="11.28515625" style="2" customWidth="1"/>
    <col min="6141" max="6141" width="15" style="2" customWidth="1"/>
    <col min="6142" max="6142" width="13.85546875" style="2" customWidth="1"/>
    <col min="6143" max="6143" width="12.7109375" style="2" bestFit="1" customWidth="1"/>
    <col min="6144" max="6144" width="9.7109375" style="2" bestFit="1" customWidth="1"/>
    <col min="6145" max="6145" width="11.140625" style="2" customWidth="1"/>
    <col min="6146" max="6146" width="13.140625" style="2" customWidth="1"/>
    <col min="6147" max="6147" width="12.7109375" style="2" bestFit="1" customWidth="1"/>
    <col min="6148" max="6148" width="11.5703125" style="2" customWidth="1"/>
    <col min="6149" max="6149" width="14.7109375" style="2" customWidth="1"/>
    <col min="6150" max="6150" width="13.7109375" style="2" customWidth="1"/>
    <col min="6151" max="6151" width="12.7109375" style="2" bestFit="1" customWidth="1"/>
    <col min="6152" max="6152" width="9.7109375" style="2" bestFit="1" customWidth="1"/>
    <col min="6153" max="6153" width="11.42578125" style="2" customWidth="1"/>
    <col min="6154" max="6154" width="11.5703125" style="2" bestFit="1" customWidth="1"/>
    <col min="6155" max="6392" width="9.140625" style="2"/>
    <col min="6393" max="6393" width="6.7109375" style="2" bestFit="1" customWidth="1"/>
    <col min="6394" max="6394" width="74.5703125" style="2" customWidth="1"/>
    <col min="6395" max="6395" width="12.7109375" style="2" bestFit="1" customWidth="1"/>
    <col min="6396" max="6396" width="11.28515625" style="2" customWidth="1"/>
    <col min="6397" max="6397" width="15" style="2" customWidth="1"/>
    <col min="6398" max="6398" width="13.85546875" style="2" customWidth="1"/>
    <col min="6399" max="6399" width="12.7109375" style="2" bestFit="1" customWidth="1"/>
    <col min="6400" max="6400" width="9.7109375" style="2" bestFit="1" customWidth="1"/>
    <col min="6401" max="6401" width="11.140625" style="2" customWidth="1"/>
    <col min="6402" max="6402" width="13.140625" style="2" customWidth="1"/>
    <col min="6403" max="6403" width="12.7109375" style="2" bestFit="1" customWidth="1"/>
    <col min="6404" max="6404" width="11.5703125" style="2" customWidth="1"/>
    <col min="6405" max="6405" width="14.7109375" style="2" customWidth="1"/>
    <col min="6406" max="6406" width="13.7109375" style="2" customWidth="1"/>
    <col min="6407" max="6407" width="12.7109375" style="2" bestFit="1" customWidth="1"/>
    <col min="6408" max="6408" width="9.7109375" style="2" bestFit="1" customWidth="1"/>
    <col min="6409" max="6409" width="11.42578125" style="2" customWidth="1"/>
    <col min="6410" max="6410" width="11.5703125" style="2" bestFit="1" customWidth="1"/>
    <col min="6411" max="6648" width="9.140625" style="2"/>
    <col min="6649" max="6649" width="6.7109375" style="2" bestFit="1" customWidth="1"/>
    <col min="6650" max="6650" width="74.5703125" style="2" customWidth="1"/>
    <col min="6651" max="6651" width="12.7109375" style="2" bestFit="1" customWidth="1"/>
    <col min="6652" max="6652" width="11.28515625" style="2" customWidth="1"/>
    <col min="6653" max="6653" width="15" style="2" customWidth="1"/>
    <col min="6654" max="6654" width="13.85546875" style="2" customWidth="1"/>
    <col min="6655" max="6655" width="12.7109375" style="2" bestFit="1" customWidth="1"/>
    <col min="6656" max="6656" width="9.7109375" style="2" bestFit="1" customWidth="1"/>
    <col min="6657" max="6657" width="11.140625" style="2" customWidth="1"/>
    <col min="6658" max="6658" width="13.140625" style="2" customWidth="1"/>
    <col min="6659" max="6659" width="12.7109375" style="2" bestFit="1" customWidth="1"/>
    <col min="6660" max="6660" width="11.5703125" style="2" customWidth="1"/>
    <col min="6661" max="6661" width="14.7109375" style="2" customWidth="1"/>
    <col min="6662" max="6662" width="13.7109375" style="2" customWidth="1"/>
    <col min="6663" max="6663" width="12.7109375" style="2" bestFit="1" customWidth="1"/>
    <col min="6664" max="6664" width="9.7109375" style="2" bestFit="1" customWidth="1"/>
    <col min="6665" max="6665" width="11.42578125" style="2" customWidth="1"/>
    <col min="6666" max="6666" width="11.5703125" style="2" bestFit="1" customWidth="1"/>
    <col min="6667" max="6904" width="9.140625" style="2"/>
    <col min="6905" max="6905" width="6.7109375" style="2" bestFit="1" customWidth="1"/>
    <col min="6906" max="6906" width="74.5703125" style="2" customWidth="1"/>
    <col min="6907" max="6907" width="12.7109375" style="2" bestFit="1" customWidth="1"/>
    <col min="6908" max="6908" width="11.28515625" style="2" customWidth="1"/>
    <col min="6909" max="6909" width="15" style="2" customWidth="1"/>
    <col min="6910" max="6910" width="13.85546875" style="2" customWidth="1"/>
    <col min="6911" max="6911" width="12.7109375" style="2" bestFit="1" customWidth="1"/>
    <col min="6912" max="6912" width="9.7109375" style="2" bestFit="1" customWidth="1"/>
    <col min="6913" max="6913" width="11.140625" style="2" customWidth="1"/>
    <col min="6914" max="6914" width="13.140625" style="2" customWidth="1"/>
    <col min="6915" max="6915" width="12.7109375" style="2" bestFit="1" customWidth="1"/>
    <col min="6916" max="6916" width="11.5703125" style="2" customWidth="1"/>
    <col min="6917" max="6917" width="14.7109375" style="2" customWidth="1"/>
    <col min="6918" max="6918" width="13.7109375" style="2" customWidth="1"/>
    <col min="6919" max="6919" width="12.7109375" style="2" bestFit="1" customWidth="1"/>
    <col min="6920" max="6920" width="9.7109375" style="2" bestFit="1" customWidth="1"/>
    <col min="6921" max="6921" width="11.42578125" style="2" customWidth="1"/>
    <col min="6922" max="6922" width="11.5703125" style="2" bestFit="1" customWidth="1"/>
    <col min="6923" max="7160" width="9.140625" style="2"/>
    <col min="7161" max="7161" width="6.7109375" style="2" bestFit="1" customWidth="1"/>
    <col min="7162" max="7162" width="74.5703125" style="2" customWidth="1"/>
    <col min="7163" max="7163" width="12.7109375" style="2" bestFit="1" customWidth="1"/>
    <col min="7164" max="7164" width="11.28515625" style="2" customWidth="1"/>
    <col min="7165" max="7165" width="15" style="2" customWidth="1"/>
    <col min="7166" max="7166" width="13.85546875" style="2" customWidth="1"/>
    <col min="7167" max="7167" width="12.7109375" style="2" bestFit="1" customWidth="1"/>
    <col min="7168" max="7168" width="9.7109375" style="2" bestFit="1" customWidth="1"/>
    <col min="7169" max="7169" width="11.140625" style="2" customWidth="1"/>
    <col min="7170" max="7170" width="13.140625" style="2" customWidth="1"/>
    <col min="7171" max="7171" width="12.7109375" style="2" bestFit="1" customWidth="1"/>
    <col min="7172" max="7172" width="11.5703125" style="2" customWidth="1"/>
    <col min="7173" max="7173" width="14.7109375" style="2" customWidth="1"/>
    <col min="7174" max="7174" width="13.7109375" style="2" customWidth="1"/>
    <col min="7175" max="7175" width="12.7109375" style="2" bestFit="1" customWidth="1"/>
    <col min="7176" max="7176" width="9.7109375" style="2" bestFit="1" customWidth="1"/>
    <col min="7177" max="7177" width="11.42578125" style="2" customWidth="1"/>
    <col min="7178" max="7178" width="11.5703125" style="2" bestFit="1" customWidth="1"/>
    <col min="7179" max="7416" width="9.140625" style="2"/>
    <col min="7417" max="7417" width="6.7109375" style="2" bestFit="1" customWidth="1"/>
    <col min="7418" max="7418" width="74.5703125" style="2" customWidth="1"/>
    <col min="7419" max="7419" width="12.7109375" style="2" bestFit="1" customWidth="1"/>
    <col min="7420" max="7420" width="11.28515625" style="2" customWidth="1"/>
    <col min="7421" max="7421" width="15" style="2" customWidth="1"/>
    <col min="7422" max="7422" width="13.85546875" style="2" customWidth="1"/>
    <col min="7423" max="7423" width="12.7109375" style="2" bestFit="1" customWidth="1"/>
    <col min="7424" max="7424" width="9.7109375" style="2" bestFit="1" customWidth="1"/>
    <col min="7425" max="7425" width="11.140625" style="2" customWidth="1"/>
    <col min="7426" max="7426" width="13.140625" style="2" customWidth="1"/>
    <col min="7427" max="7427" width="12.7109375" style="2" bestFit="1" customWidth="1"/>
    <col min="7428" max="7428" width="11.5703125" style="2" customWidth="1"/>
    <col min="7429" max="7429" width="14.7109375" style="2" customWidth="1"/>
    <col min="7430" max="7430" width="13.7109375" style="2" customWidth="1"/>
    <col min="7431" max="7431" width="12.7109375" style="2" bestFit="1" customWidth="1"/>
    <col min="7432" max="7432" width="9.7109375" style="2" bestFit="1" customWidth="1"/>
    <col min="7433" max="7433" width="11.42578125" style="2" customWidth="1"/>
    <col min="7434" max="7434" width="11.5703125" style="2" bestFit="1" customWidth="1"/>
    <col min="7435" max="7672" width="9.140625" style="2"/>
    <col min="7673" max="7673" width="6.7109375" style="2" bestFit="1" customWidth="1"/>
    <col min="7674" max="7674" width="74.5703125" style="2" customWidth="1"/>
    <col min="7675" max="7675" width="12.7109375" style="2" bestFit="1" customWidth="1"/>
    <col min="7676" max="7676" width="11.28515625" style="2" customWidth="1"/>
    <col min="7677" max="7677" width="15" style="2" customWidth="1"/>
    <col min="7678" max="7678" width="13.85546875" style="2" customWidth="1"/>
    <col min="7679" max="7679" width="12.7109375" style="2" bestFit="1" customWidth="1"/>
    <col min="7680" max="7680" width="9.7109375" style="2" bestFit="1" customWidth="1"/>
    <col min="7681" max="7681" width="11.140625" style="2" customWidth="1"/>
    <col min="7682" max="7682" width="13.140625" style="2" customWidth="1"/>
    <col min="7683" max="7683" width="12.7109375" style="2" bestFit="1" customWidth="1"/>
    <col min="7684" max="7684" width="11.5703125" style="2" customWidth="1"/>
    <col min="7685" max="7685" width="14.7109375" style="2" customWidth="1"/>
    <col min="7686" max="7686" width="13.7109375" style="2" customWidth="1"/>
    <col min="7687" max="7687" width="12.7109375" style="2" bestFit="1" customWidth="1"/>
    <col min="7688" max="7688" width="9.7109375" style="2" bestFit="1" customWidth="1"/>
    <col min="7689" max="7689" width="11.42578125" style="2" customWidth="1"/>
    <col min="7690" max="7690" width="11.5703125" style="2" bestFit="1" customWidth="1"/>
    <col min="7691" max="7928" width="9.140625" style="2"/>
    <col min="7929" max="7929" width="6.7109375" style="2" bestFit="1" customWidth="1"/>
    <col min="7930" max="7930" width="74.5703125" style="2" customWidth="1"/>
    <col min="7931" max="7931" width="12.7109375" style="2" bestFit="1" customWidth="1"/>
    <col min="7932" max="7932" width="11.28515625" style="2" customWidth="1"/>
    <col min="7933" max="7933" width="15" style="2" customWidth="1"/>
    <col min="7934" max="7934" width="13.85546875" style="2" customWidth="1"/>
    <col min="7935" max="7935" width="12.7109375" style="2" bestFit="1" customWidth="1"/>
    <col min="7936" max="7936" width="9.7109375" style="2" bestFit="1" customWidth="1"/>
    <col min="7937" max="7937" width="11.140625" style="2" customWidth="1"/>
    <col min="7938" max="7938" width="13.140625" style="2" customWidth="1"/>
    <col min="7939" max="7939" width="12.7109375" style="2" bestFit="1" customWidth="1"/>
    <col min="7940" max="7940" width="11.5703125" style="2" customWidth="1"/>
    <col min="7941" max="7941" width="14.7109375" style="2" customWidth="1"/>
    <col min="7942" max="7942" width="13.7109375" style="2" customWidth="1"/>
    <col min="7943" max="7943" width="12.7109375" style="2" bestFit="1" customWidth="1"/>
    <col min="7944" max="7944" width="9.7109375" style="2" bestFit="1" customWidth="1"/>
    <col min="7945" max="7945" width="11.42578125" style="2" customWidth="1"/>
    <col min="7946" max="7946" width="11.5703125" style="2" bestFit="1" customWidth="1"/>
    <col min="7947" max="8184" width="9.140625" style="2"/>
    <col min="8185" max="8185" width="6.7109375" style="2" bestFit="1" customWidth="1"/>
    <col min="8186" max="8186" width="74.5703125" style="2" customWidth="1"/>
    <col min="8187" max="8187" width="12.7109375" style="2" bestFit="1" customWidth="1"/>
    <col min="8188" max="8188" width="11.28515625" style="2" customWidth="1"/>
    <col min="8189" max="8189" width="15" style="2" customWidth="1"/>
    <col min="8190" max="8190" width="13.85546875" style="2" customWidth="1"/>
    <col min="8191" max="8191" width="12.7109375" style="2" bestFit="1" customWidth="1"/>
    <col min="8192" max="8192" width="9.7109375" style="2" bestFit="1" customWidth="1"/>
    <col min="8193" max="8193" width="11.140625" style="2" customWidth="1"/>
    <col min="8194" max="8194" width="13.140625" style="2" customWidth="1"/>
    <col min="8195" max="8195" width="12.7109375" style="2" bestFit="1" customWidth="1"/>
    <col min="8196" max="8196" width="11.5703125" style="2" customWidth="1"/>
    <col min="8197" max="8197" width="14.7109375" style="2" customWidth="1"/>
    <col min="8198" max="8198" width="13.7109375" style="2" customWidth="1"/>
    <col min="8199" max="8199" width="12.7109375" style="2" bestFit="1" customWidth="1"/>
    <col min="8200" max="8200" width="9.7109375" style="2" bestFit="1" customWidth="1"/>
    <col min="8201" max="8201" width="11.42578125" style="2" customWidth="1"/>
    <col min="8202" max="8202" width="11.5703125" style="2" bestFit="1" customWidth="1"/>
    <col min="8203" max="8440" width="9.140625" style="2"/>
    <col min="8441" max="8441" width="6.7109375" style="2" bestFit="1" customWidth="1"/>
    <col min="8442" max="8442" width="74.5703125" style="2" customWidth="1"/>
    <col min="8443" max="8443" width="12.7109375" style="2" bestFit="1" customWidth="1"/>
    <col min="8444" max="8444" width="11.28515625" style="2" customWidth="1"/>
    <col min="8445" max="8445" width="15" style="2" customWidth="1"/>
    <col min="8446" max="8446" width="13.85546875" style="2" customWidth="1"/>
    <col min="8447" max="8447" width="12.7109375" style="2" bestFit="1" customWidth="1"/>
    <col min="8448" max="8448" width="9.7109375" style="2" bestFit="1" customWidth="1"/>
    <col min="8449" max="8449" width="11.140625" style="2" customWidth="1"/>
    <col min="8450" max="8450" width="13.140625" style="2" customWidth="1"/>
    <col min="8451" max="8451" width="12.7109375" style="2" bestFit="1" customWidth="1"/>
    <col min="8452" max="8452" width="11.5703125" style="2" customWidth="1"/>
    <col min="8453" max="8453" width="14.7109375" style="2" customWidth="1"/>
    <col min="8454" max="8454" width="13.7109375" style="2" customWidth="1"/>
    <col min="8455" max="8455" width="12.7109375" style="2" bestFit="1" customWidth="1"/>
    <col min="8456" max="8456" width="9.7109375" style="2" bestFit="1" customWidth="1"/>
    <col min="8457" max="8457" width="11.42578125" style="2" customWidth="1"/>
    <col min="8458" max="8458" width="11.5703125" style="2" bestFit="1" customWidth="1"/>
    <col min="8459" max="8696" width="9.140625" style="2"/>
    <col min="8697" max="8697" width="6.7109375" style="2" bestFit="1" customWidth="1"/>
    <col min="8698" max="8698" width="74.5703125" style="2" customWidth="1"/>
    <col min="8699" max="8699" width="12.7109375" style="2" bestFit="1" customWidth="1"/>
    <col min="8700" max="8700" width="11.28515625" style="2" customWidth="1"/>
    <col min="8701" max="8701" width="15" style="2" customWidth="1"/>
    <col min="8702" max="8702" width="13.85546875" style="2" customWidth="1"/>
    <col min="8703" max="8703" width="12.7109375" style="2" bestFit="1" customWidth="1"/>
    <col min="8704" max="8704" width="9.7109375" style="2" bestFit="1" customWidth="1"/>
    <col min="8705" max="8705" width="11.140625" style="2" customWidth="1"/>
    <col min="8706" max="8706" width="13.140625" style="2" customWidth="1"/>
    <col min="8707" max="8707" width="12.7109375" style="2" bestFit="1" customWidth="1"/>
    <col min="8708" max="8708" width="11.5703125" style="2" customWidth="1"/>
    <col min="8709" max="8709" width="14.7109375" style="2" customWidth="1"/>
    <col min="8710" max="8710" width="13.7109375" style="2" customWidth="1"/>
    <col min="8711" max="8711" width="12.7109375" style="2" bestFit="1" customWidth="1"/>
    <col min="8712" max="8712" width="9.7109375" style="2" bestFit="1" customWidth="1"/>
    <col min="8713" max="8713" width="11.42578125" style="2" customWidth="1"/>
    <col min="8714" max="8714" width="11.5703125" style="2" bestFit="1" customWidth="1"/>
    <col min="8715" max="8952" width="9.140625" style="2"/>
    <col min="8953" max="8953" width="6.7109375" style="2" bestFit="1" customWidth="1"/>
    <col min="8954" max="8954" width="74.5703125" style="2" customWidth="1"/>
    <col min="8955" max="8955" width="12.7109375" style="2" bestFit="1" customWidth="1"/>
    <col min="8956" max="8956" width="11.28515625" style="2" customWidth="1"/>
    <col min="8957" max="8957" width="15" style="2" customWidth="1"/>
    <col min="8958" max="8958" width="13.85546875" style="2" customWidth="1"/>
    <col min="8959" max="8959" width="12.7109375" style="2" bestFit="1" customWidth="1"/>
    <col min="8960" max="8960" width="9.7109375" style="2" bestFit="1" customWidth="1"/>
    <col min="8961" max="8961" width="11.140625" style="2" customWidth="1"/>
    <col min="8962" max="8962" width="13.140625" style="2" customWidth="1"/>
    <col min="8963" max="8963" width="12.7109375" style="2" bestFit="1" customWidth="1"/>
    <col min="8964" max="8964" width="11.5703125" style="2" customWidth="1"/>
    <col min="8965" max="8965" width="14.7109375" style="2" customWidth="1"/>
    <col min="8966" max="8966" width="13.7109375" style="2" customWidth="1"/>
    <col min="8967" max="8967" width="12.7109375" style="2" bestFit="1" customWidth="1"/>
    <col min="8968" max="8968" width="9.7109375" style="2" bestFit="1" customWidth="1"/>
    <col min="8969" max="8969" width="11.42578125" style="2" customWidth="1"/>
    <col min="8970" max="8970" width="11.5703125" style="2" bestFit="1" customWidth="1"/>
    <col min="8971" max="9208" width="9.140625" style="2"/>
    <col min="9209" max="9209" width="6.7109375" style="2" bestFit="1" customWidth="1"/>
    <col min="9210" max="9210" width="74.5703125" style="2" customWidth="1"/>
    <col min="9211" max="9211" width="12.7109375" style="2" bestFit="1" customWidth="1"/>
    <col min="9212" max="9212" width="11.28515625" style="2" customWidth="1"/>
    <col min="9213" max="9213" width="15" style="2" customWidth="1"/>
    <col min="9214" max="9214" width="13.85546875" style="2" customWidth="1"/>
    <col min="9215" max="9215" width="12.7109375" style="2" bestFit="1" customWidth="1"/>
    <col min="9216" max="9216" width="9.7109375" style="2" bestFit="1" customWidth="1"/>
    <col min="9217" max="9217" width="11.140625" style="2" customWidth="1"/>
    <col min="9218" max="9218" width="13.140625" style="2" customWidth="1"/>
    <col min="9219" max="9219" width="12.7109375" style="2" bestFit="1" customWidth="1"/>
    <col min="9220" max="9220" width="11.5703125" style="2" customWidth="1"/>
    <col min="9221" max="9221" width="14.7109375" style="2" customWidth="1"/>
    <col min="9222" max="9222" width="13.7109375" style="2" customWidth="1"/>
    <col min="9223" max="9223" width="12.7109375" style="2" bestFit="1" customWidth="1"/>
    <col min="9224" max="9224" width="9.7109375" style="2" bestFit="1" customWidth="1"/>
    <col min="9225" max="9225" width="11.42578125" style="2" customWidth="1"/>
    <col min="9226" max="9226" width="11.5703125" style="2" bestFit="1" customWidth="1"/>
    <col min="9227" max="9464" width="9.140625" style="2"/>
    <col min="9465" max="9465" width="6.7109375" style="2" bestFit="1" customWidth="1"/>
    <col min="9466" max="9466" width="74.5703125" style="2" customWidth="1"/>
    <col min="9467" max="9467" width="12.7109375" style="2" bestFit="1" customWidth="1"/>
    <col min="9468" max="9468" width="11.28515625" style="2" customWidth="1"/>
    <col min="9469" max="9469" width="15" style="2" customWidth="1"/>
    <col min="9470" max="9470" width="13.85546875" style="2" customWidth="1"/>
    <col min="9471" max="9471" width="12.7109375" style="2" bestFit="1" customWidth="1"/>
    <col min="9472" max="9472" width="9.7109375" style="2" bestFit="1" customWidth="1"/>
    <col min="9473" max="9473" width="11.140625" style="2" customWidth="1"/>
    <col min="9474" max="9474" width="13.140625" style="2" customWidth="1"/>
    <col min="9475" max="9475" width="12.7109375" style="2" bestFit="1" customWidth="1"/>
    <col min="9476" max="9476" width="11.5703125" style="2" customWidth="1"/>
    <col min="9477" max="9477" width="14.7109375" style="2" customWidth="1"/>
    <col min="9478" max="9478" width="13.7109375" style="2" customWidth="1"/>
    <col min="9479" max="9479" width="12.7109375" style="2" bestFit="1" customWidth="1"/>
    <col min="9480" max="9480" width="9.7109375" style="2" bestFit="1" customWidth="1"/>
    <col min="9481" max="9481" width="11.42578125" style="2" customWidth="1"/>
    <col min="9482" max="9482" width="11.5703125" style="2" bestFit="1" customWidth="1"/>
    <col min="9483" max="9720" width="9.140625" style="2"/>
    <col min="9721" max="9721" width="6.7109375" style="2" bestFit="1" customWidth="1"/>
    <col min="9722" max="9722" width="74.5703125" style="2" customWidth="1"/>
    <col min="9723" max="9723" width="12.7109375" style="2" bestFit="1" customWidth="1"/>
    <col min="9724" max="9724" width="11.28515625" style="2" customWidth="1"/>
    <col min="9725" max="9725" width="15" style="2" customWidth="1"/>
    <col min="9726" max="9726" width="13.85546875" style="2" customWidth="1"/>
    <col min="9727" max="9727" width="12.7109375" style="2" bestFit="1" customWidth="1"/>
    <col min="9728" max="9728" width="9.7109375" style="2" bestFit="1" customWidth="1"/>
    <col min="9729" max="9729" width="11.140625" style="2" customWidth="1"/>
    <col min="9730" max="9730" width="13.140625" style="2" customWidth="1"/>
    <col min="9731" max="9731" width="12.7109375" style="2" bestFit="1" customWidth="1"/>
    <col min="9732" max="9732" width="11.5703125" style="2" customWidth="1"/>
    <col min="9733" max="9733" width="14.7109375" style="2" customWidth="1"/>
    <col min="9734" max="9734" width="13.7109375" style="2" customWidth="1"/>
    <col min="9735" max="9735" width="12.7109375" style="2" bestFit="1" customWidth="1"/>
    <col min="9736" max="9736" width="9.7109375" style="2" bestFit="1" customWidth="1"/>
    <col min="9737" max="9737" width="11.42578125" style="2" customWidth="1"/>
    <col min="9738" max="9738" width="11.5703125" style="2" bestFit="1" customWidth="1"/>
    <col min="9739" max="9976" width="9.140625" style="2"/>
    <col min="9977" max="9977" width="6.7109375" style="2" bestFit="1" customWidth="1"/>
    <col min="9978" max="9978" width="74.5703125" style="2" customWidth="1"/>
    <col min="9979" max="9979" width="12.7109375" style="2" bestFit="1" customWidth="1"/>
    <col min="9980" max="9980" width="11.28515625" style="2" customWidth="1"/>
    <col min="9981" max="9981" width="15" style="2" customWidth="1"/>
    <col min="9982" max="9982" width="13.85546875" style="2" customWidth="1"/>
    <col min="9983" max="9983" width="12.7109375" style="2" bestFit="1" customWidth="1"/>
    <col min="9984" max="9984" width="9.7109375" style="2" bestFit="1" customWidth="1"/>
    <col min="9985" max="9985" width="11.140625" style="2" customWidth="1"/>
    <col min="9986" max="9986" width="13.140625" style="2" customWidth="1"/>
    <col min="9987" max="9987" width="12.7109375" style="2" bestFit="1" customWidth="1"/>
    <col min="9988" max="9988" width="11.5703125" style="2" customWidth="1"/>
    <col min="9989" max="9989" width="14.7109375" style="2" customWidth="1"/>
    <col min="9990" max="9990" width="13.7109375" style="2" customWidth="1"/>
    <col min="9991" max="9991" width="12.7109375" style="2" bestFit="1" customWidth="1"/>
    <col min="9992" max="9992" width="9.7109375" style="2" bestFit="1" customWidth="1"/>
    <col min="9993" max="9993" width="11.42578125" style="2" customWidth="1"/>
    <col min="9994" max="9994" width="11.5703125" style="2" bestFit="1" customWidth="1"/>
    <col min="9995" max="10232" width="9.140625" style="2"/>
    <col min="10233" max="10233" width="6.7109375" style="2" bestFit="1" customWidth="1"/>
    <col min="10234" max="10234" width="74.5703125" style="2" customWidth="1"/>
    <col min="10235" max="10235" width="12.7109375" style="2" bestFit="1" customWidth="1"/>
    <col min="10236" max="10236" width="11.28515625" style="2" customWidth="1"/>
    <col min="10237" max="10237" width="15" style="2" customWidth="1"/>
    <col min="10238" max="10238" width="13.85546875" style="2" customWidth="1"/>
    <col min="10239" max="10239" width="12.7109375" style="2" bestFit="1" customWidth="1"/>
    <col min="10240" max="10240" width="9.7109375" style="2" bestFit="1" customWidth="1"/>
    <col min="10241" max="10241" width="11.140625" style="2" customWidth="1"/>
    <col min="10242" max="10242" width="13.140625" style="2" customWidth="1"/>
    <col min="10243" max="10243" width="12.7109375" style="2" bestFit="1" customWidth="1"/>
    <col min="10244" max="10244" width="11.5703125" style="2" customWidth="1"/>
    <col min="10245" max="10245" width="14.7109375" style="2" customWidth="1"/>
    <col min="10246" max="10246" width="13.7109375" style="2" customWidth="1"/>
    <col min="10247" max="10247" width="12.7109375" style="2" bestFit="1" customWidth="1"/>
    <col min="10248" max="10248" width="9.7109375" style="2" bestFit="1" customWidth="1"/>
    <col min="10249" max="10249" width="11.42578125" style="2" customWidth="1"/>
    <col min="10250" max="10250" width="11.5703125" style="2" bestFit="1" customWidth="1"/>
    <col min="10251" max="10488" width="9.140625" style="2"/>
    <col min="10489" max="10489" width="6.7109375" style="2" bestFit="1" customWidth="1"/>
    <col min="10490" max="10490" width="74.5703125" style="2" customWidth="1"/>
    <col min="10491" max="10491" width="12.7109375" style="2" bestFit="1" customWidth="1"/>
    <col min="10492" max="10492" width="11.28515625" style="2" customWidth="1"/>
    <col min="10493" max="10493" width="15" style="2" customWidth="1"/>
    <col min="10494" max="10494" width="13.85546875" style="2" customWidth="1"/>
    <col min="10495" max="10495" width="12.7109375" style="2" bestFit="1" customWidth="1"/>
    <col min="10496" max="10496" width="9.7109375" style="2" bestFit="1" customWidth="1"/>
    <col min="10497" max="10497" width="11.140625" style="2" customWidth="1"/>
    <col min="10498" max="10498" width="13.140625" style="2" customWidth="1"/>
    <col min="10499" max="10499" width="12.7109375" style="2" bestFit="1" customWidth="1"/>
    <col min="10500" max="10500" width="11.5703125" style="2" customWidth="1"/>
    <col min="10501" max="10501" width="14.7109375" style="2" customWidth="1"/>
    <col min="10502" max="10502" width="13.7109375" style="2" customWidth="1"/>
    <col min="10503" max="10503" width="12.7109375" style="2" bestFit="1" customWidth="1"/>
    <col min="10504" max="10504" width="9.7109375" style="2" bestFit="1" customWidth="1"/>
    <col min="10505" max="10505" width="11.42578125" style="2" customWidth="1"/>
    <col min="10506" max="10506" width="11.5703125" style="2" bestFit="1" customWidth="1"/>
    <col min="10507" max="10744" width="9.140625" style="2"/>
    <col min="10745" max="10745" width="6.7109375" style="2" bestFit="1" customWidth="1"/>
    <col min="10746" max="10746" width="74.5703125" style="2" customWidth="1"/>
    <col min="10747" max="10747" width="12.7109375" style="2" bestFit="1" customWidth="1"/>
    <col min="10748" max="10748" width="11.28515625" style="2" customWidth="1"/>
    <col min="10749" max="10749" width="15" style="2" customWidth="1"/>
    <col min="10750" max="10750" width="13.85546875" style="2" customWidth="1"/>
    <col min="10751" max="10751" width="12.7109375" style="2" bestFit="1" customWidth="1"/>
    <col min="10752" max="10752" width="9.7109375" style="2" bestFit="1" customWidth="1"/>
    <col min="10753" max="10753" width="11.140625" style="2" customWidth="1"/>
    <col min="10754" max="10754" width="13.140625" style="2" customWidth="1"/>
    <col min="10755" max="10755" width="12.7109375" style="2" bestFit="1" customWidth="1"/>
    <col min="10756" max="10756" width="11.5703125" style="2" customWidth="1"/>
    <col min="10757" max="10757" width="14.7109375" style="2" customWidth="1"/>
    <col min="10758" max="10758" width="13.7109375" style="2" customWidth="1"/>
    <col min="10759" max="10759" width="12.7109375" style="2" bestFit="1" customWidth="1"/>
    <col min="10760" max="10760" width="9.7109375" style="2" bestFit="1" customWidth="1"/>
    <col min="10761" max="10761" width="11.42578125" style="2" customWidth="1"/>
    <col min="10762" max="10762" width="11.5703125" style="2" bestFit="1" customWidth="1"/>
    <col min="10763" max="11000" width="9.140625" style="2"/>
    <col min="11001" max="11001" width="6.7109375" style="2" bestFit="1" customWidth="1"/>
    <col min="11002" max="11002" width="74.5703125" style="2" customWidth="1"/>
    <col min="11003" max="11003" width="12.7109375" style="2" bestFit="1" customWidth="1"/>
    <col min="11004" max="11004" width="11.28515625" style="2" customWidth="1"/>
    <col min="11005" max="11005" width="15" style="2" customWidth="1"/>
    <col min="11006" max="11006" width="13.85546875" style="2" customWidth="1"/>
    <col min="11007" max="11007" width="12.7109375" style="2" bestFit="1" customWidth="1"/>
    <col min="11008" max="11008" width="9.7109375" style="2" bestFit="1" customWidth="1"/>
    <col min="11009" max="11009" width="11.140625" style="2" customWidth="1"/>
    <col min="11010" max="11010" width="13.140625" style="2" customWidth="1"/>
    <col min="11011" max="11011" width="12.7109375" style="2" bestFit="1" customWidth="1"/>
    <col min="11012" max="11012" width="11.5703125" style="2" customWidth="1"/>
    <col min="11013" max="11013" width="14.7109375" style="2" customWidth="1"/>
    <col min="11014" max="11014" width="13.7109375" style="2" customWidth="1"/>
    <col min="11015" max="11015" width="12.7109375" style="2" bestFit="1" customWidth="1"/>
    <col min="11016" max="11016" width="9.7109375" style="2" bestFit="1" customWidth="1"/>
    <col min="11017" max="11017" width="11.42578125" style="2" customWidth="1"/>
    <col min="11018" max="11018" width="11.5703125" style="2" bestFit="1" customWidth="1"/>
    <col min="11019" max="11256" width="9.140625" style="2"/>
    <col min="11257" max="11257" width="6.7109375" style="2" bestFit="1" customWidth="1"/>
    <col min="11258" max="11258" width="74.5703125" style="2" customWidth="1"/>
    <col min="11259" max="11259" width="12.7109375" style="2" bestFit="1" customWidth="1"/>
    <col min="11260" max="11260" width="11.28515625" style="2" customWidth="1"/>
    <col min="11261" max="11261" width="15" style="2" customWidth="1"/>
    <col min="11262" max="11262" width="13.85546875" style="2" customWidth="1"/>
    <col min="11263" max="11263" width="12.7109375" style="2" bestFit="1" customWidth="1"/>
    <col min="11264" max="11264" width="9.7109375" style="2" bestFit="1" customWidth="1"/>
    <col min="11265" max="11265" width="11.140625" style="2" customWidth="1"/>
    <col min="11266" max="11266" width="13.140625" style="2" customWidth="1"/>
    <col min="11267" max="11267" width="12.7109375" style="2" bestFit="1" customWidth="1"/>
    <col min="11268" max="11268" width="11.5703125" style="2" customWidth="1"/>
    <col min="11269" max="11269" width="14.7109375" style="2" customWidth="1"/>
    <col min="11270" max="11270" width="13.7109375" style="2" customWidth="1"/>
    <col min="11271" max="11271" width="12.7109375" style="2" bestFit="1" customWidth="1"/>
    <col min="11272" max="11272" width="9.7109375" style="2" bestFit="1" customWidth="1"/>
    <col min="11273" max="11273" width="11.42578125" style="2" customWidth="1"/>
    <col min="11274" max="11274" width="11.5703125" style="2" bestFit="1" customWidth="1"/>
    <col min="11275" max="11512" width="9.140625" style="2"/>
    <col min="11513" max="11513" width="6.7109375" style="2" bestFit="1" customWidth="1"/>
    <col min="11514" max="11514" width="74.5703125" style="2" customWidth="1"/>
    <col min="11515" max="11515" width="12.7109375" style="2" bestFit="1" customWidth="1"/>
    <col min="11516" max="11516" width="11.28515625" style="2" customWidth="1"/>
    <col min="11517" max="11517" width="15" style="2" customWidth="1"/>
    <col min="11518" max="11518" width="13.85546875" style="2" customWidth="1"/>
    <col min="11519" max="11519" width="12.7109375" style="2" bestFit="1" customWidth="1"/>
    <col min="11520" max="11520" width="9.7109375" style="2" bestFit="1" customWidth="1"/>
    <col min="11521" max="11521" width="11.140625" style="2" customWidth="1"/>
    <col min="11522" max="11522" width="13.140625" style="2" customWidth="1"/>
    <col min="11523" max="11523" width="12.7109375" style="2" bestFit="1" customWidth="1"/>
    <col min="11524" max="11524" width="11.5703125" style="2" customWidth="1"/>
    <col min="11525" max="11525" width="14.7109375" style="2" customWidth="1"/>
    <col min="11526" max="11526" width="13.7109375" style="2" customWidth="1"/>
    <col min="11527" max="11527" width="12.7109375" style="2" bestFit="1" customWidth="1"/>
    <col min="11528" max="11528" width="9.7109375" style="2" bestFit="1" customWidth="1"/>
    <col min="11529" max="11529" width="11.42578125" style="2" customWidth="1"/>
    <col min="11530" max="11530" width="11.5703125" style="2" bestFit="1" customWidth="1"/>
    <col min="11531" max="11768" width="9.140625" style="2"/>
    <col min="11769" max="11769" width="6.7109375" style="2" bestFit="1" customWidth="1"/>
    <col min="11770" max="11770" width="74.5703125" style="2" customWidth="1"/>
    <col min="11771" max="11771" width="12.7109375" style="2" bestFit="1" customWidth="1"/>
    <col min="11772" max="11772" width="11.28515625" style="2" customWidth="1"/>
    <col min="11773" max="11773" width="15" style="2" customWidth="1"/>
    <col min="11774" max="11774" width="13.85546875" style="2" customWidth="1"/>
    <col min="11775" max="11775" width="12.7109375" style="2" bestFit="1" customWidth="1"/>
    <col min="11776" max="11776" width="9.7109375" style="2" bestFit="1" customWidth="1"/>
    <col min="11777" max="11777" width="11.140625" style="2" customWidth="1"/>
    <col min="11778" max="11778" width="13.140625" style="2" customWidth="1"/>
    <col min="11779" max="11779" width="12.7109375" style="2" bestFit="1" customWidth="1"/>
    <col min="11780" max="11780" width="11.5703125" style="2" customWidth="1"/>
    <col min="11781" max="11781" width="14.7109375" style="2" customWidth="1"/>
    <col min="11782" max="11782" width="13.7109375" style="2" customWidth="1"/>
    <col min="11783" max="11783" width="12.7109375" style="2" bestFit="1" customWidth="1"/>
    <col min="11784" max="11784" width="9.7109375" style="2" bestFit="1" customWidth="1"/>
    <col min="11785" max="11785" width="11.42578125" style="2" customWidth="1"/>
    <col min="11786" max="11786" width="11.5703125" style="2" bestFit="1" customWidth="1"/>
    <col min="11787" max="12024" width="9.140625" style="2"/>
    <col min="12025" max="12025" width="6.7109375" style="2" bestFit="1" customWidth="1"/>
    <col min="12026" max="12026" width="74.5703125" style="2" customWidth="1"/>
    <col min="12027" max="12027" width="12.7109375" style="2" bestFit="1" customWidth="1"/>
    <col min="12028" max="12028" width="11.28515625" style="2" customWidth="1"/>
    <col min="12029" max="12029" width="15" style="2" customWidth="1"/>
    <col min="12030" max="12030" width="13.85546875" style="2" customWidth="1"/>
    <col min="12031" max="12031" width="12.7109375" style="2" bestFit="1" customWidth="1"/>
    <col min="12032" max="12032" width="9.7109375" style="2" bestFit="1" customWidth="1"/>
    <col min="12033" max="12033" width="11.140625" style="2" customWidth="1"/>
    <col min="12034" max="12034" width="13.140625" style="2" customWidth="1"/>
    <col min="12035" max="12035" width="12.7109375" style="2" bestFit="1" customWidth="1"/>
    <col min="12036" max="12036" width="11.5703125" style="2" customWidth="1"/>
    <col min="12037" max="12037" width="14.7109375" style="2" customWidth="1"/>
    <col min="12038" max="12038" width="13.7109375" style="2" customWidth="1"/>
    <col min="12039" max="12039" width="12.7109375" style="2" bestFit="1" customWidth="1"/>
    <col min="12040" max="12040" width="9.7109375" style="2" bestFit="1" customWidth="1"/>
    <col min="12041" max="12041" width="11.42578125" style="2" customWidth="1"/>
    <col min="12042" max="12042" width="11.5703125" style="2" bestFit="1" customWidth="1"/>
    <col min="12043" max="12280" width="9.140625" style="2"/>
    <col min="12281" max="12281" width="6.7109375" style="2" bestFit="1" customWidth="1"/>
    <col min="12282" max="12282" width="74.5703125" style="2" customWidth="1"/>
    <col min="12283" max="12283" width="12.7109375" style="2" bestFit="1" customWidth="1"/>
    <col min="12284" max="12284" width="11.28515625" style="2" customWidth="1"/>
    <col min="12285" max="12285" width="15" style="2" customWidth="1"/>
    <col min="12286" max="12286" width="13.85546875" style="2" customWidth="1"/>
    <col min="12287" max="12287" width="12.7109375" style="2" bestFit="1" customWidth="1"/>
    <col min="12288" max="12288" width="9.7109375" style="2" bestFit="1" customWidth="1"/>
    <col min="12289" max="12289" width="11.140625" style="2" customWidth="1"/>
    <col min="12290" max="12290" width="13.140625" style="2" customWidth="1"/>
    <col min="12291" max="12291" width="12.7109375" style="2" bestFit="1" customWidth="1"/>
    <col min="12292" max="12292" width="11.5703125" style="2" customWidth="1"/>
    <col min="12293" max="12293" width="14.7109375" style="2" customWidth="1"/>
    <col min="12294" max="12294" width="13.7109375" style="2" customWidth="1"/>
    <col min="12295" max="12295" width="12.7109375" style="2" bestFit="1" customWidth="1"/>
    <col min="12296" max="12296" width="9.7109375" style="2" bestFit="1" customWidth="1"/>
    <col min="12297" max="12297" width="11.42578125" style="2" customWidth="1"/>
    <col min="12298" max="12298" width="11.5703125" style="2" bestFit="1" customWidth="1"/>
    <col min="12299" max="12536" width="9.140625" style="2"/>
    <col min="12537" max="12537" width="6.7109375" style="2" bestFit="1" customWidth="1"/>
    <col min="12538" max="12538" width="74.5703125" style="2" customWidth="1"/>
    <col min="12539" max="12539" width="12.7109375" style="2" bestFit="1" customWidth="1"/>
    <col min="12540" max="12540" width="11.28515625" style="2" customWidth="1"/>
    <col min="12541" max="12541" width="15" style="2" customWidth="1"/>
    <col min="12542" max="12542" width="13.85546875" style="2" customWidth="1"/>
    <col min="12543" max="12543" width="12.7109375" style="2" bestFit="1" customWidth="1"/>
    <col min="12544" max="12544" width="9.7109375" style="2" bestFit="1" customWidth="1"/>
    <col min="12545" max="12545" width="11.140625" style="2" customWidth="1"/>
    <col min="12546" max="12546" width="13.140625" style="2" customWidth="1"/>
    <col min="12547" max="12547" width="12.7109375" style="2" bestFit="1" customWidth="1"/>
    <col min="12548" max="12548" width="11.5703125" style="2" customWidth="1"/>
    <col min="12549" max="12549" width="14.7109375" style="2" customWidth="1"/>
    <col min="12550" max="12550" width="13.7109375" style="2" customWidth="1"/>
    <col min="12551" max="12551" width="12.7109375" style="2" bestFit="1" customWidth="1"/>
    <col min="12552" max="12552" width="9.7109375" style="2" bestFit="1" customWidth="1"/>
    <col min="12553" max="12553" width="11.42578125" style="2" customWidth="1"/>
    <col min="12554" max="12554" width="11.5703125" style="2" bestFit="1" customWidth="1"/>
    <col min="12555" max="12792" width="9.140625" style="2"/>
    <col min="12793" max="12793" width="6.7109375" style="2" bestFit="1" customWidth="1"/>
    <col min="12794" max="12794" width="74.5703125" style="2" customWidth="1"/>
    <col min="12795" max="12795" width="12.7109375" style="2" bestFit="1" customWidth="1"/>
    <col min="12796" max="12796" width="11.28515625" style="2" customWidth="1"/>
    <col min="12797" max="12797" width="15" style="2" customWidth="1"/>
    <col min="12798" max="12798" width="13.85546875" style="2" customWidth="1"/>
    <col min="12799" max="12799" width="12.7109375" style="2" bestFit="1" customWidth="1"/>
    <col min="12800" max="12800" width="9.7109375" style="2" bestFit="1" customWidth="1"/>
    <col min="12801" max="12801" width="11.140625" style="2" customWidth="1"/>
    <col min="12802" max="12802" width="13.140625" style="2" customWidth="1"/>
    <col min="12803" max="12803" width="12.7109375" style="2" bestFit="1" customWidth="1"/>
    <col min="12804" max="12804" width="11.5703125" style="2" customWidth="1"/>
    <col min="12805" max="12805" width="14.7109375" style="2" customWidth="1"/>
    <col min="12806" max="12806" width="13.7109375" style="2" customWidth="1"/>
    <col min="12807" max="12807" width="12.7109375" style="2" bestFit="1" customWidth="1"/>
    <col min="12808" max="12808" width="9.7109375" style="2" bestFit="1" customWidth="1"/>
    <col min="12809" max="12809" width="11.42578125" style="2" customWidth="1"/>
    <col min="12810" max="12810" width="11.5703125" style="2" bestFit="1" customWidth="1"/>
    <col min="12811" max="13048" width="9.140625" style="2"/>
    <col min="13049" max="13049" width="6.7109375" style="2" bestFit="1" customWidth="1"/>
    <col min="13050" max="13050" width="74.5703125" style="2" customWidth="1"/>
    <col min="13051" max="13051" width="12.7109375" style="2" bestFit="1" customWidth="1"/>
    <col min="13052" max="13052" width="11.28515625" style="2" customWidth="1"/>
    <col min="13053" max="13053" width="15" style="2" customWidth="1"/>
    <col min="13054" max="13054" width="13.85546875" style="2" customWidth="1"/>
    <col min="13055" max="13055" width="12.7109375" style="2" bestFit="1" customWidth="1"/>
    <col min="13056" max="13056" width="9.7109375" style="2" bestFit="1" customWidth="1"/>
    <col min="13057" max="13057" width="11.140625" style="2" customWidth="1"/>
    <col min="13058" max="13058" width="13.140625" style="2" customWidth="1"/>
    <col min="13059" max="13059" width="12.7109375" style="2" bestFit="1" customWidth="1"/>
    <col min="13060" max="13060" width="11.5703125" style="2" customWidth="1"/>
    <col min="13061" max="13061" width="14.7109375" style="2" customWidth="1"/>
    <col min="13062" max="13062" width="13.7109375" style="2" customWidth="1"/>
    <col min="13063" max="13063" width="12.7109375" style="2" bestFit="1" customWidth="1"/>
    <col min="13064" max="13064" width="9.7109375" style="2" bestFit="1" customWidth="1"/>
    <col min="13065" max="13065" width="11.42578125" style="2" customWidth="1"/>
    <col min="13066" max="13066" width="11.5703125" style="2" bestFit="1" customWidth="1"/>
    <col min="13067" max="13304" width="9.140625" style="2"/>
    <col min="13305" max="13305" width="6.7109375" style="2" bestFit="1" customWidth="1"/>
    <col min="13306" max="13306" width="74.5703125" style="2" customWidth="1"/>
    <col min="13307" max="13307" width="12.7109375" style="2" bestFit="1" customWidth="1"/>
    <col min="13308" max="13308" width="11.28515625" style="2" customWidth="1"/>
    <col min="13309" max="13309" width="15" style="2" customWidth="1"/>
    <col min="13310" max="13310" width="13.85546875" style="2" customWidth="1"/>
    <col min="13311" max="13311" width="12.7109375" style="2" bestFit="1" customWidth="1"/>
    <col min="13312" max="13312" width="9.7109375" style="2" bestFit="1" customWidth="1"/>
    <col min="13313" max="13313" width="11.140625" style="2" customWidth="1"/>
    <col min="13314" max="13314" width="13.140625" style="2" customWidth="1"/>
    <col min="13315" max="13315" width="12.7109375" style="2" bestFit="1" customWidth="1"/>
    <col min="13316" max="13316" width="11.5703125" style="2" customWidth="1"/>
    <col min="13317" max="13317" width="14.7109375" style="2" customWidth="1"/>
    <col min="13318" max="13318" width="13.7109375" style="2" customWidth="1"/>
    <col min="13319" max="13319" width="12.7109375" style="2" bestFit="1" customWidth="1"/>
    <col min="13320" max="13320" width="9.7109375" style="2" bestFit="1" customWidth="1"/>
    <col min="13321" max="13321" width="11.42578125" style="2" customWidth="1"/>
    <col min="13322" max="13322" width="11.5703125" style="2" bestFit="1" customWidth="1"/>
    <col min="13323" max="13560" width="9.140625" style="2"/>
    <col min="13561" max="13561" width="6.7109375" style="2" bestFit="1" customWidth="1"/>
    <col min="13562" max="13562" width="74.5703125" style="2" customWidth="1"/>
    <col min="13563" max="13563" width="12.7109375" style="2" bestFit="1" customWidth="1"/>
    <col min="13564" max="13564" width="11.28515625" style="2" customWidth="1"/>
    <col min="13565" max="13565" width="15" style="2" customWidth="1"/>
    <col min="13566" max="13566" width="13.85546875" style="2" customWidth="1"/>
    <col min="13567" max="13567" width="12.7109375" style="2" bestFit="1" customWidth="1"/>
    <col min="13568" max="13568" width="9.7109375" style="2" bestFit="1" customWidth="1"/>
    <col min="13569" max="13569" width="11.140625" style="2" customWidth="1"/>
    <col min="13570" max="13570" width="13.140625" style="2" customWidth="1"/>
    <col min="13571" max="13571" width="12.7109375" style="2" bestFit="1" customWidth="1"/>
    <col min="13572" max="13572" width="11.5703125" style="2" customWidth="1"/>
    <col min="13573" max="13573" width="14.7109375" style="2" customWidth="1"/>
    <col min="13574" max="13574" width="13.7109375" style="2" customWidth="1"/>
    <col min="13575" max="13575" width="12.7109375" style="2" bestFit="1" customWidth="1"/>
    <col min="13576" max="13576" width="9.7109375" style="2" bestFit="1" customWidth="1"/>
    <col min="13577" max="13577" width="11.42578125" style="2" customWidth="1"/>
    <col min="13578" max="13578" width="11.5703125" style="2" bestFit="1" customWidth="1"/>
    <col min="13579" max="13816" width="9.140625" style="2"/>
    <col min="13817" max="13817" width="6.7109375" style="2" bestFit="1" customWidth="1"/>
    <col min="13818" max="13818" width="74.5703125" style="2" customWidth="1"/>
    <col min="13819" max="13819" width="12.7109375" style="2" bestFit="1" customWidth="1"/>
    <col min="13820" max="13820" width="11.28515625" style="2" customWidth="1"/>
    <col min="13821" max="13821" width="15" style="2" customWidth="1"/>
    <col min="13822" max="13822" width="13.85546875" style="2" customWidth="1"/>
    <col min="13823" max="13823" width="12.7109375" style="2" bestFit="1" customWidth="1"/>
    <col min="13824" max="13824" width="9.7109375" style="2" bestFit="1" customWidth="1"/>
    <col min="13825" max="13825" width="11.140625" style="2" customWidth="1"/>
    <col min="13826" max="13826" width="13.140625" style="2" customWidth="1"/>
    <col min="13827" max="13827" width="12.7109375" style="2" bestFit="1" customWidth="1"/>
    <col min="13828" max="13828" width="11.5703125" style="2" customWidth="1"/>
    <col min="13829" max="13829" width="14.7109375" style="2" customWidth="1"/>
    <col min="13830" max="13830" width="13.7109375" style="2" customWidth="1"/>
    <col min="13831" max="13831" width="12.7109375" style="2" bestFit="1" customWidth="1"/>
    <col min="13832" max="13832" width="9.7109375" style="2" bestFit="1" customWidth="1"/>
    <col min="13833" max="13833" width="11.42578125" style="2" customWidth="1"/>
    <col min="13834" max="13834" width="11.5703125" style="2" bestFit="1" customWidth="1"/>
    <col min="13835" max="14072" width="9.140625" style="2"/>
    <col min="14073" max="14073" width="6.7109375" style="2" bestFit="1" customWidth="1"/>
    <col min="14074" max="14074" width="74.5703125" style="2" customWidth="1"/>
    <col min="14075" max="14075" width="12.7109375" style="2" bestFit="1" customWidth="1"/>
    <col min="14076" max="14076" width="11.28515625" style="2" customWidth="1"/>
    <col min="14077" max="14077" width="15" style="2" customWidth="1"/>
    <col min="14078" max="14078" width="13.85546875" style="2" customWidth="1"/>
    <col min="14079" max="14079" width="12.7109375" style="2" bestFit="1" customWidth="1"/>
    <col min="14080" max="14080" width="9.7109375" style="2" bestFit="1" customWidth="1"/>
    <col min="14081" max="14081" width="11.140625" style="2" customWidth="1"/>
    <col min="14082" max="14082" width="13.140625" style="2" customWidth="1"/>
    <col min="14083" max="14083" width="12.7109375" style="2" bestFit="1" customWidth="1"/>
    <col min="14084" max="14084" width="11.5703125" style="2" customWidth="1"/>
    <col min="14085" max="14085" width="14.7109375" style="2" customWidth="1"/>
    <col min="14086" max="14086" width="13.7109375" style="2" customWidth="1"/>
    <col min="14087" max="14087" width="12.7109375" style="2" bestFit="1" customWidth="1"/>
    <col min="14088" max="14088" width="9.7109375" style="2" bestFit="1" customWidth="1"/>
    <col min="14089" max="14089" width="11.42578125" style="2" customWidth="1"/>
    <col min="14090" max="14090" width="11.5703125" style="2" bestFit="1" customWidth="1"/>
    <col min="14091" max="14328" width="9.140625" style="2"/>
    <col min="14329" max="14329" width="6.7109375" style="2" bestFit="1" customWidth="1"/>
    <col min="14330" max="14330" width="74.5703125" style="2" customWidth="1"/>
    <col min="14331" max="14331" width="12.7109375" style="2" bestFit="1" customWidth="1"/>
    <col min="14332" max="14332" width="11.28515625" style="2" customWidth="1"/>
    <col min="14333" max="14333" width="15" style="2" customWidth="1"/>
    <col min="14334" max="14334" width="13.85546875" style="2" customWidth="1"/>
    <col min="14335" max="14335" width="12.7109375" style="2" bestFit="1" customWidth="1"/>
    <col min="14336" max="14336" width="9.7109375" style="2" bestFit="1" customWidth="1"/>
    <col min="14337" max="14337" width="11.140625" style="2" customWidth="1"/>
    <col min="14338" max="14338" width="13.140625" style="2" customWidth="1"/>
    <col min="14339" max="14339" width="12.7109375" style="2" bestFit="1" customWidth="1"/>
    <col min="14340" max="14340" width="11.5703125" style="2" customWidth="1"/>
    <col min="14341" max="14341" width="14.7109375" style="2" customWidth="1"/>
    <col min="14342" max="14342" width="13.7109375" style="2" customWidth="1"/>
    <col min="14343" max="14343" width="12.7109375" style="2" bestFit="1" customWidth="1"/>
    <col min="14344" max="14344" width="9.7109375" style="2" bestFit="1" customWidth="1"/>
    <col min="14345" max="14345" width="11.42578125" style="2" customWidth="1"/>
    <col min="14346" max="14346" width="11.5703125" style="2" bestFit="1" customWidth="1"/>
    <col min="14347" max="14584" width="9.140625" style="2"/>
    <col min="14585" max="14585" width="6.7109375" style="2" bestFit="1" customWidth="1"/>
    <col min="14586" max="14586" width="74.5703125" style="2" customWidth="1"/>
    <col min="14587" max="14587" width="12.7109375" style="2" bestFit="1" customWidth="1"/>
    <col min="14588" max="14588" width="11.28515625" style="2" customWidth="1"/>
    <col min="14589" max="14589" width="15" style="2" customWidth="1"/>
    <col min="14590" max="14590" width="13.85546875" style="2" customWidth="1"/>
    <col min="14591" max="14591" width="12.7109375" style="2" bestFit="1" customWidth="1"/>
    <col min="14592" max="14592" width="9.7109375" style="2" bestFit="1" customWidth="1"/>
    <col min="14593" max="14593" width="11.140625" style="2" customWidth="1"/>
    <col min="14594" max="14594" width="13.140625" style="2" customWidth="1"/>
    <col min="14595" max="14595" width="12.7109375" style="2" bestFit="1" customWidth="1"/>
    <col min="14596" max="14596" width="11.5703125" style="2" customWidth="1"/>
    <col min="14597" max="14597" width="14.7109375" style="2" customWidth="1"/>
    <col min="14598" max="14598" width="13.7109375" style="2" customWidth="1"/>
    <col min="14599" max="14599" width="12.7109375" style="2" bestFit="1" customWidth="1"/>
    <col min="14600" max="14600" width="9.7109375" style="2" bestFit="1" customWidth="1"/>
    <col min="14601" max="14601" width="11.42578125" style="2" customWidth="1"/>
    <col min="14602" max="14602" width="11.5703125" style="2" bestFit="1" customWidth="1"/>
    <col min="14603" max="14840" width="9.140625" style="2"/>
    <col min="14841" max="14841" width="6.7109375" style="2" bestFit="1" customWidth="1"/>
    <col min="14842" max="14842" width="74.5703125" style="2" customWidth="1"/>
    <col min="14843" max="14843" width="12.7109375" style="2" bestFit="1" customWidth="1"/>
    <col min="14844" max="14844" width="11.28515625" style="2" customWidth="1"/>
    <col min="14845" max="14845" width="15" style="2" customWidth="1"/>
    <col min="14846" max="14846" width="13.85546875" style="2" customWidth="1"/>
    <col min="14847" max="14847" width="12.7109375" style="2" bestFit="1" customWidth="1"/>
    <col min="14848" max="14848" width="9.7109375" style="2" bestFit="1" customWidth="1"/>
    <col min="14849" max="14849" width="11.140625" style="2" customWidth="1"/>
    <col min="14850" max="14850" width="13.140625" style="2" customWidth="1"/>
    <col min="14851" max="14851" width="12.7109375" style="2" bestFit="1" customWidth="1"/>
    <col min="14852" max="14852" width="11.5703125" style="2" customWidth="1"/>
    <col min="14853" max="14853" width="14.7109375" style="2" customWidth="1"/>
    <col min="14854" max="14854" width="13.7109375" style="2" customWidth="1"/>
    <col min="14855" max="14855" width="12.7109375" style="2" bestFit="1" customWidth="1"/>
    <col min="14856" max="14856" width="9.7109375" style="2" bestFit="1" customWidth="1"/>
    <col min="14857" max="14857" width="11.42578125" style="2" customWidth="1"/>
    <col min="14858" max="14858" width="11.5703125" style="2" bestFit="1" customWidth="1"/>
    <col min="14859" max="15096" width="9.140625" style="2"/>
    <col min="15097" max="15097" width="6.7109375" style="2" bestFit="1" customWidth="1"/>
    <col min="15098" max="15098" width="74.5703125" style="2" customWidth="1"/>
    <col min="15099" max="15099" width="12.7109375" style="2" bestFit="1" customWidth="1"/>
    <col min="15100" max="15100" width="11.28515625" style="2" customWidth="1"/>
    <col min="15101" max="15101" width="15" style="2" customWidth="1"/>
    <col min="15102" max="15102" width="13.85546875" style="2" customWidth="1"/>
    <col min="15103" max="15103" width="12.7109375" style="2" bestFit="1" customWidth="1"/>
    <col min="15104" max="15104" width="9.7109375" style="2" bestFit="1" customWidth="1"/>
    <col min="15105" max="15105" width="11.140625" style="2" customWidth="1"/>
    <col min="15106" max="15106" width="13.140625" style="2" customWidth="1"/>
    <col min="15107" max="15107" width="12.7109375" style="2" bestFit="1" customWidth="1"/>
    <col min="15108" max="15108" width="11.5703125" style="2" customWidth="1"/>
    <col min="15109" max="15109" width="14.7109375" style="2" customWidth="1"/>
    <col min="15110" max="15110" width="13.7109375" style="2" customWidth="1"/>
    <col min="15111" max="15111" width="12.7109375" style="2" bestFit="1" customWidth="1"/>
    <col min="15112" max="15112" width="9.7109375" style="2" bestFit="1" customWidth="1"/>
    <col min="15113" max="15113" width="11.42578125" style="2" customWidth="1"/>
    <col min="15114" max="15114" width="11.5703125" style="2" bestFit="1" customWidth="1"/>
    <col min="15115" max="15352" width="9.140625" style="2"/>
    <col min="15353" max="15353" width="6.7109375" style="2" bestFit="1" customWidth="1"/>
    <col min="15354" max="15354" width="74.5703125" style="2" customWidth="1"/>
    <col min="15355" max="15355" width="12.7109375" style="2" bestFit="1" customWidth="1"/>
    <col min="15356" max="15356" width="11.28515625" style="2" customWidth="1"/>
    <col min="15357" max="15357" width="15" style="2" customWidth="1"/>
    <col min="15358" max="15358" width="13.85546875" style="2" customWidth="1"/>
    <col min="15359" max="15359" width="12.7109375" style="2" bestFit="1" customWidth="1"/>
    <col min="15360" max="15360" width="9.7109375" style="2" bestFit="1" customWidth="1"/>
    <col min="15361" max="15361" width="11.140625" style="2" customWidth="1"/>
    <col min="15362" max="15362" width="13.140625" style="2" customWidth="1"/>
    <col min="15363" max="15363" width="12.7109375" style="2" bestFit="1" customWidth="1"/>
    <col min="15364" max="15364" width="11.5703125" style="2" customWidth="1"/>
    <col min="15365" max="15365" width="14.7109375" style="2" customWidth="1"/>
    <col min="15366" max="15366" width="13.7109375" style="2" customWidth="1"/>
    <col min="15367" max="15367" width="12.7109375" style="2" bestFit="1" customWidth="1"/>
    <col min="15368" max="15368" width="9.7109375" style="2" bestFit="1" customWidth="1"/>
    <col min="15369" max="15369" width="11.42578125" style="2" customWidth="1"/>
    <col min="15370" max="15370" width="11.5703125" style="2" bestFit="1" customWidth="1"/>
    <col min="15371" max="15608" width="9.140625" style="2"/>
    <col min="15609" max="15609" width="6.7109375" style="2" bestFit="1" customWidth="1"/>
    <col min="15610" max="15610" width="74.5703125" style="2" customWidth="1"/>
    <col min="15611" max="15611" width="12.7109375" style="2" bestFit="1" customWidth="1"/>
    <col min="15612" max="15612" width="11.28515625" style="2" customWidth="1"/>
    <col min="15613" max="15613" width="15" style="2" customWidth="1"/>
    <col min="15614" max="15614" width="13.85546875" style="2" customWidth="1"/>
    <col min="15615" max="15615" width="12.7109375" style="2" bestFit="1" customWidth="1"/>
    <col min="15616" max="15616" width="9.7109375" style="2" bestFit="1" customWidth="1"/>
    <col min="15617" max="15617" width="11.140625" style="2" customWidth="1"/>
    <col min="15618" max="15618" width="13.140625" style="2" customWidth="1"/>
    <col min="15619" max="15619" width="12.7109375" style="2" bestFit="1" customWidth="1"/>
    <col min="15620" max="15620" width="11.5703125" style="2" customWidth="1"/>
    <col min="15621" max="15621" width="14.7109375" style="2" customWidth="1"/>
    <col min="15622" max="15622" width="13.7109375" style="2" customWidth="1"/>
    <col min="15623" max="15623" width="12.7109375" style="2" bestFit="1" customWidth="1"/>
    <col min="15624" max="15624" width="9.7109375" style="2" bestFit="1" customWidth="1"/>
    <col min="15625" max="15625" width="11.42578125" style="2" customWidth="1"/>
    <col min="15626" max="15626" width="11.5703125" style="2" bestFit="1" customWidth="1"/>
    <col min="15627" max="15864" width="9.140625" style="2"/>
    <col min="15865" max="15865" width="6.7109375" style="2" bestFit="1" customWidth="1"/>
    <col min="15866" max="15866" width="74.5703125" style="2" customWidth="1"/>
    <col min="15867" max="15867" width="12.7109375" style="2" bestFit="1" customWidth="1"/>
    <col min="15868" max="15868" width="11.28515625" style="2" customWidth="1"/>
    <col min="15869" max="15869" width="15" style="2" customWidth="1"/>
    <col min="15870" max="15870" width="13.85546875" style="2" customWidth="1"/>
    <col min="15871" max="15871" width="12.7109375" style="2" bestFit="1" customWidth="1"/>
    <col min="15872" max="15872" width="9.7109375" style="2" bestFit="1" customWidth="1"/>
    <col min="15873" max="15873" width="11.140625" style="2" customWidth="1"/>
    <col min="15874" max="15874" width="13.140625" style="2" customWidth="1"/>
    <col min="15875" max="15875" width="12.7109375" style="2" bestFit="1" customWidth="1"/>
    <col min="15876" max="15876" width="11.5703125" style="2" customWidth="1"/>
    <col min="15877" max="15877" width="14.7109375" style="2" customWidth="1"/>
    <col min="15878" max="15878" width="13.7109375" style="2" customWidth="1"/>
    <col min="15879" max="15879" width="12.7109375" style="2" bestFit="1" customWidth="1"/>
    <col min="15880" max="15880" width="9.7109375" style="2" bestFit="1" customWidth="1"/>
    <col min="15881" max="15881" width="11.42578125" style="2" customWidth="1"/>
    <col min="15882" max="15882" width="11.5703125" style="2" bestFit="1" customWidth="1"/>
    <col min="15883" max="16120" width="9.140625" style="2"/>
    <col min="16121" max="16121" width="6.7109375" style="2" bestFit="1" customWidth="1"/>
    <col min="16122" max="16122" width="74.5703125" style="2" customWidth="1"/>
    <col min="16123" max="16123" width="12.7109375" style="2" bestFit="1" customWidth="1"/>
    <col min="16124" max="16124" width="11.28515625" style="2" customWidth="1"/>
    <col min="16125" max="16125" width="15" style="2" customWidth="1"/>
    <col min="16126" max="16126" width="13.85546875" style="2" customWidth="1"/>
    <col min="16127" max="16127" width="12.7109375" style="2" bestFit="1" customWidth="1"/>
    <col min="16128" max="16128" width="9.7109375" style="2" bestFit="1" customWidth="1"/>
    <col min="16129" max="16129" width="11.140625" style="2" customWidth="1"/>
    <col min="16130" max="16130" width="13.140625" style="2" customWidth="1"/>
    <col min="16131" max="16131" width="12.7109375" style="2" bestFit="1" customWidth="1"/>
    <col min="16132" max="16132" width="11.5703125" style="2" customWidth="1"/>
    <col min="16133" max="16133" width="14.7109375" style="2" customWidth="1"/>
    <col min="16134" max="16134" width="13.7109375" style="2" customWidth="1"/>
    <col min="16135" max="16135" width="12.7109375" style="2" bestFit="1" customWidth="1"/>
    <col min="16136" max="16136" width="9.7109375" style="2" bestFit="1" customWidth="1"/>
    <col min="16137" max="16137" width="11.42578125" style="2" customWidth="1"/>
    <col min="16138" max="16138" width="11.5703125" style="2" bestFit="1" customWidth="1"/>
    <col min="16139" max="16384" width="9.140625" style="2"/>
  </cols>
  <sheetData>
    <row r="1" spans="1:10" ht="15.75" customHeight="1" x14ac:dyDescent="0.25">
      <c r="A1" s="175" t="s">
        <v>73</v>
      </c>
      <c r="B1" s="175"/>
      <c r="C1" s="175"/>
      <c r="D1" s="175"/>
      <c r="E1" s="175"/>
      <c r="F1" s="175"/>
      <c r="G1" s="175"/>
      <c r="H1" s="175"/>
      <c r="I1" s="175"/>
      <c r="J1" s="175"/>
    </row>
    <row r="2" spans="1:10" ht="15.75" customHeight="1" x14ac:dyDescent="0.25">
      <c r="A2" s="176" t="s">
        <v>72</v>
      </c>
      <c r="B2" s="176"/>
      <c r="C2" s="176"/>
      <c r="D2" s="176"/>
      <c r="E2" s="176"/>
      <c r="F2" s="176"/>
      <c r="G2" s="176"/>
      <c r="H2" s="176"/>
      <c r="I2" s="176"/>
      <c r="J2" s="176"/>
    </row>
    <row r="3" spans="1:10" ht="15.75" x14ac:dyDescent="0.25">
      <c r="A3" s="186" t="s">
        <v>0</v>
      </c>
      <c r="B3" s="186"/>
      <c r="C3" s="186"/>
      <c r="D3" s="186"/>
      <c r="E3" s="186"/>
      <c r="F3" s="186"/>
      <c r="G3" s="186"/>
      <c r="H3" s="186"/>
      <c r="I3" s="186"/>
      <c r="J3" s="186"/>
    </row>
    <row r="4" spans="1:10" ht="15.75" x14ac:dyDescent="0.25">
      <c r="A4" s="187" t="s">
        <v>71</v>
      </c>
      <c r="B4" s="187"/>
      <c r="C4" s="187"/>
      <c r="D4" s="187"/>
      <c r="E4" s="187"/>
      <c r="F4" s="187"/>
      <c r="G4" s="187"/>
      <c r="H4" s="187"/>
      <c r="I4" s="187"/>
      <c r="J4" s="187"/>
    </row>
    <row r="5" spans="1:10" ht="40.5" customHeight="1" x14ac:dyDescent="0.25">
      <c r="A5" s="181" t="s">
        <v>74</v>
      </c>
      <c r="B5" s="183" t="s">
        <v>2</v>
      </c>
      <c r="C5" s="172" t="s">
        <v>3</v>
      </c>
      <c r="D5" s="172"/>
      <c r="E5" s="172" t="s">
        <v>4</v>
      </c>
      <c r="F5" s="172"/>
      <c r="G5" s="173" t="s">
        <v>5</v>
      </c>
      <c r="H5" s="174"/>
      <c r="I5" s="172" t="s">
        <v>6</v>
      </c>
      <c r="J5" s="172"/>
    </row>
    <row r="6" spans="1:10" ht="15" customHeight="1" thickBot="1" x14ac:dyDescent="0.3">
      <c r="A6" s="182"/>
      <c r="B6" s="183"/>
      <c r="C6" s="3" t="s">
        <v>7</v>
      </c>
      <c r="D6" s="3" t="s">
        <v>8</v>
      </c>
      <c r="E6" s="3" t="s">
        <v>7</v>
      </c>
      <c r="F6" s="3" t="s">
        <v>8</v>
      </c>
      <c r="G6" s="3" t="s">
        <v>7</v>
      </c>
      <c r="H6" s="3" t="s">
        <v>8</v>
      </c>
      <c r="I6" s="3" t="s">
        <v>7</v>
      </c>
      <c r="J6" s="4" t="s">
        <v>8</v>
      </c>
    </row>
    <row r="7" spans="1:10" s="5" customFormat="1" ht="15" customHeight="1" x14ac:dyDescent="0.25">
      <c r="A7" s="154">
        <v>1</v>
      </c>
      <c r="B7" s="155" t="s">
        <v>9</v>
      </c>
      <c r="C7" s="178"/>
      <c r="D7" s="179"/>
      <c r="E7" s="179"/>
      <c r="F7" s="179"/>
      <c r="G7" s="179"/>
      <c r="H7" s="179"/>
      <c r="I7" s="179"/>
      <c r="J7" s="179"/>
    </row>
    <row r="8" spans="1:10" ht="15" customHeight="1" x14ac:dyDescent="0.25">
      <c r="A8" s="102" t="s">
        <v>10</v>
      </c>
      <c r="B8" s="103" t="s">
        <v>11</v>
      </c>
      <c r="C8" s="104">
        <f>C9+C10+C11</f>
        <v>14833</v>
      </c>
      <c r="D8" s="104">
        <f t="shared" ref="D8:F8" si="0">D9+D10+D11</f>
        <v>7100400</v>
      </c>
      <c r="E8" s="104">
        <f t="shared" si="0"/>
        <v>290</v>
      </c>
      <c r="F8" s="104">
        <f t="shared" si="0"/>
        <v>4038199.9999999995</v>
      </c>
      <c r="G8" s="139">
        <f>E8/C8*100</f>
        <v>1.955100114609317</v>
      </c>
      <c r="H8" s="139">
        <f>F8/D8*100</f>
        <v>56.872852233676973</v>
      </c>
      <c r="I8" s="104">
        <f t="shared" ref="I8:J8" si="1">I9+I10+I11</f>
        <v>1297</v>
      </c>
      <c r="J8" s="104">
        <f t="shared" si="1"/>
        <v>10147628</v>
      </c>
    </row>
    <row r="9" spans="1:10" ht="15" customHeight="1" x14ac:dyDescent="0.25">
      <c r="A9" s="9" t="s">
        <v>12</v>
      </c>
      <c r="B9" s="10" t="s">
        <v>13</v>
      </c>
      <c r="C9" s="45">
        <v>14123</v>
      </c>
      <c r="D9" s="45">
        <v>1983800</v>
      </c>
      <c r="E9" s="45">
        <v>264</v>
      </c>
      <c r="F9" s="45">
        <v>153555.99999999997</v>
      </c>
      <c r="G9" s="138">
        <f>E9/C9*100</f>
        <v>1.8692912270763999</v>
      </c>
      <c r="H9" s="138">
        <f>F9/D9*100</f>
        <v>7.7404980340760137</v>
      </c>
      <c r="I9" s="45">
        <v>1156</v>
      </c>
      <c r="J9" s="45">
        <v>1495536</v>
      </c>
    </row>
    <row r="10" spans="1:10" ht="15" customHeight="1" x14ac:dyDescent="0.25">
      <c r="A10" s="9" t="s">
        <v>14</v>
      </c>
      <c r="B10" s="10" t="s">
        <v>15</v>
      </c>
      <c r="C10" s="45">
        <v>622</v>
      </c>
      <c r="D10" s="45">
        <v>87400</v>
      </c>
      <c r="E10" s="45">
        <v>12</v>
      </c>
      <c r="F10" s="45">
        <v>92099</v>
      </c>
      <c r="G10" s="138">
        <f t="shared" ref="G10:G29" si="2">E10/C10*100</f>
        <v>1.929260450160772</v>
      </c>
      <c r="H10" s="138">
        <f t="shared" ref="H10:H29" si="3">F10/D10*100</f>
        <v>105.37643020594967</v>
      </c>
      <c r="I10" s="45">
        <v>56</v>
      </c>
      <c r="J10" s="45">
        <v>220373.99999999997</v>
      </c>
    </row>
    <row r="11" spans="1:10" ht="15" customHeight="1" x14ac:dyDescent="0.25">
      <c r="A11" s="9" t="s">
        <v>16</v>
      </c>
      <c r="B11" s="10" t="s">
        <v>17</v>
      </c>
      <c r="C11" s="45">
        <v>88</v>
      </c>
      <c r="D11" s="45">
        <v>5029200</v>
      </c>
      <c r="E11" s="45">
        <v>14</v>
      </c>
      <c r="F11" s="45">
        <v>3792544.9999999995</v>
      </c>
      <c r="G11" s="138">
        <f t="shared" si="2"/>
        <v>15.909090909090908</v>
      </c>
      <c r="H11" s="138">
        <f t="shared" si="3"/>
        <v>75.410502664439662</v>
      </c>
      <c r="I11" s="45">
        <v>85</v>
      </c>
      <c r="J11" s="45">
        <v>8431718</v>
      </c>
    </row>
    <row r="12" spans="1:10" ht="15" customHeight="1" x14ac:dyDescent="0.25">
      <c r="A12" s="9"/>
      <c r="B12" s="12" t="s">
        <v>18</v>
      </c>
      <c r="C12" s="45">
        <v>0</v>
      </c>
      <c r="D12" s="45">
        <v>0</v>
      </c>
      <c r="E12" s="45"/>
      <c r="F12" s="45"/>
      <c r="G12" s="138" t="e">
        <f t="shared" si="2"/>
        <v>#DIV/0!</v>
      </c>
      <c r="H12" s="138" t="e">
        <f t="shared" si="3"/>
        <v>#DIV/0!</v>
      </c>
      <c r="I12" s="45"/>
      <c r="J12" s="45"/>
    </row>
    <row r="13" spans="1:10" ht="15" customHeight="1" x14ac:dyDescent="0.25">
      <c r="A13" s="9"/>
      <c r="B13" s="12" t="s">
        <v>19</v>
      </c>
      <c r="C13" s="45"/>
      <c r="D13" s="45"/>
      <c r="E13" s="45">
        <v>224</v>
      </c>
      <c r="F13" s="45">
        <v>295905</v>
      </c>
      <c r="G13" s="138" t="e">
        <f t="shared" si="2"/>
        <v>#DIV/0!</v>
      </c>
      <c r="H13" s="138" t="e">
        <f t="shared" si="3"/>
        <v>#DIV/0!</v>
      </c>
      <c r="I13" s="45">
        <v>781</v>
      </c>
      <c r="J13" s="45">
        <v>875672</v>
      </c>
    </row>
    <row r="14" spans="1:10" ht="15" customHeight="1" x14ac:dyDescent="0.25">
      <c r="A14" s="102" t="s">
        <v>20</v>
      </c>
      <c r="B14" s="112" t="s">
        <v>21</v>
      </c>
      <c r="C14" s="104">
        <f>C15+C16+C17+C18</f>
        <v>3992</v>
      </c>
      <c r="D14" s="104">
        <f t="shared" ref="D14:F14" si="4">D15+D16+D17+D18</f>
        <v>14503000</v>
      </c>
      <c r="E14" s="104">
        <f t="shared" si="4"/>
        <v>517</v>
      </c>
      <c r="F14" s="104">
        <f t="shared" si="4"/>
        <v>3265625</v>
      </c>
      <c r="G14" s="139">
        <f t="shared" si="2"/>
        <v>12.950901803607215</v>
      </c>
      <c r="H14" s="139">
        <f t="shared" si="3"/>
        <v>22.516893056608978</v>
      </c>
      <c r="I14" s="104">
        <f t="shared" ref="I14:J14" si="5">I15+I16+I17+I18</f>
        <v>2880</v>
      </c>
      <c r="J14" s="104">
        <f t="shared" si="5"/>
        <v>11494729</v>
      </c>
    </row>
    <row r="15" spans="1:10" ht="15" customHeight="1" x14ac:dyDescent="0.25">
      <c r="A15" s="9" t="s">
        <v>22</v>
      </c>
      <c r="B15" s="13" t="s">
        <v>23</v>
      </c>
      <c r="C15" s="45">
        <v>1543</v>
      </c>
      <c r="D15" s="45">
        <v>2577700</v>
      </c>
      <c r="E15" s="45">
        <v>377</v>
      </c>
      <c r="F15" s="45">
        <v>827755.00000000012</v>
      </c>
      <c r="G15" s="138">
        <f t="shared" si="2"/>
        <v>24.432922877511341</v>
      </c>
      <c r="H15" s="138">
        <f t="shared" si="3"/>
        <v>32.112154246033292</v>
      </c>
      <c r="I15" s="45">
        <v>2181</v>
      </c>
      <c r="J15" s="45">
        <v>3338918</v>
      </c>
    </row>
    <row r="16" spans="1:10" ht="15" customHeight="1" x14ac:dyDescent="0.25">
      <c r="A16" s="9" t="s">
        <v>24</v>
      </c>
      <c r="B16" s="14" t="s">
        <v>25</v>
      </c>
      <c r="C16" s="45">
        <v>868</v>
      </c>
      <c r="D16" s="45">
        <v>9095400</v>
      </c>
      <c r="E16" s="45">
        <v>111</v>
      </c>
      <c r="F16" s="45">
        <v>1161430.9999999998</v>
      </c>
      <c r="G16" s="138">
        <f t="shared" si="2"/>
        <v>12.788018433179724</v>
      </c>
      <c r="H16" s="138">
        <f t="shared" si="3"/>
        <v>12.769432900147324</v>
      </c>
      <c r="I16" s="45">
        <v>614</v>
      </c>
      <c r="J16" s="45">
        <v>5049663</v>
      </c>
    </row>
    <row r="17" spans="1:10" ht="15" customHeight="1" x14ac:dyDescent="0.25">
      <c r="A17" s="9" t="s">
        <v>26</v>
      </c>
      <c r="B17" s="14" t="s">
        <v>27</v>
      </c>
      <c r="C17" s="45">
        <v>437</v>
      </c>
      <c r="D17" s="45">
        <v>816800</v>
      </c>
      <c r="E17" s="45">
        <v>29</v>
      </c>
      <c r="F17" s="45">
        <v>1276439.0000000002</v>
      </c>
      <c r="G17" s="138">
        <f t="shared" si="2"/>
        <v>6.6361556064073222</v>
      </c>
      <c r="H17" s="138">
        <f t="shared" si="3"/>
        <v>156.27313907933402</v>
      </c>
      <c r="I17" s="45">
        <v>85</v>
      </c>
      <c r="J17" s="45">
        <v>3106148</v>
      </c>
    </row>
    <row r="18" spans="1:10" ht="15" customHeight="1" x14ac:dyDescent="0.25">
      <c r="A18" s="9" t="s">
        <v>28</v>
      </c>
      <c r="B18" s="11" t="s">
        <v>29</v>
      </c>
      <c r="C18" s="45">
        <v>1144</v>
      </c>
      <c r="D18" s="45">
        <v>2013100</v>
      </c>
      <c r="E18" s="45">
        <v>0</v>
      </c>
      <c r="F18" s="45">
        <v>0</v>
      </c>
      <c r="G18" s="138">
        <f t="shared" si="2"/>
        <v>0</v>
      </c>
      <c r="H18" s="138">
        <f t="shared" si="3"/>
        <v>0</v>
      </c>
      <c r="I18" s="45"/>
      <c r="J18" s="45"/>
    </row>
    <row r="19" spans="1:10" ht="15" customHeight="1" x14ac:dyDescent="0.25">
      <c r="A19" s="9"/>
      <c r="B19" s="15" t="s">
        <v>30</v>
      </c>
      <c r="C19" s="45"/>
      <c r="D19" s="45"/>
      <c r="E19" s="45">
        <v>14</v>
      </c>
      <c r="F19" s="45">
        <v>14801</v>
      </c>
      <c r="G19" s="138" t="e">
        <f t="shared" si="2"/>
        <v>#DIV/0!</v>
      </c>
      <c r="H19" s="138" t="e">
        <f t="shared" si="3"/>
        <v>#DIV/0!</v>
      </c>
      <c r="I19" s="45">
        <v>14</v>
      </c>
      <c r="J19" s="45">
        <v>14801</v>
      </c>
    </row>
    <row r="20" spans="1:10" ht="15" customHeight="1" x14ac:dyDescent="0.25">
      <c r="A20" s="6" t="s">
        <v>31</v>
      </c>
      <c r="B20" s="7" t="s">
        <v>32</v>
      </c>
      <c r="C20" s="44">
        <v>395</v>
      </c>
      <c r="D20" s="44">
        <v>89000</v>
      </c>
      <c r="E20" s="44">
        <v>0</v>
      </c>
      <c r="F20" s="44">
        <v>0</v>
      </c>
      <c r="G20" s="138">
        <f t="shared" si="2"/>
        <v>0</v>
      </c>
      <c r="H20" s="138">
        <f t="shared" si="3"/>
        <v>0</v>
      </c>
      <c r="I20" s="44">
        <v>0</v>
      </c>
      <c r="J20" s="44">
        <v>0</v>
      </c>
    </row>
    <row r="21" spans="1:10" ht="15" customHeight="1" x14ac:dyDescent="0.25">
      <c r="A21" s="6" t="s">
        <v>33</v>
      </c>
      <c r="B21" s="7" t="s">
        <v>34</v>
      </c>
      <c r="C21" s="44">
        <v>683</v>
      </c>
      <c r="D21" s="44">
        <v>231300</v>
      </c>
      <c r="E21" s="44">
        <v>41</v>
      </c>
      <c r="F21" s="44">
        <v>20506</v>
      </c>
      <c r="G21" s="138">
        <f t="shared" si="2"/>
        <v>6.0029282576866763</v>
      </c>
      <c r="H21" s="138">
        <f t="shared" si="3"/>
        <v>8.8655425853869438</v>
      </c>
      <c r="I21" s="44">
        <v>122</v>
      </c>
      <c r="J21" s="44">
        <v>61575</v>
      </c>
    </row>
    <row r="22" spans="1:10" ht="15" customHeight="1" x14ac:dyDescent="0.25">
      <c r="A22" s="6" t="s">
        <v>35</v>
      </c>
      <c r="B22" s="7" t="s">
        <v>36</v>
      </c>
      <c r="C22" s="44">
        <v>1329</v>
      </c>
      <c r="D22" s="44">
        <v>1722600</v>
      </c>
      <c r="E22" s="44">
        <v>362</v>
      </c>
      <c r="F22" s="44">
        <v>327948</v>
      </c>
      <c r="G22" s="138">
        <f t="shared" si="2"/>
        <v>27.2385252069225</v>
      </c>
      <c r="H22" s="138">
        <f t="shared" si="3"/>
        <v>19.037965865552074</v>
      </c>
      <c r="I22" s="44">
        <v>2594</v>
      </c>
      <c r="J22" s="44">
        <v>2848007</v>
      </c>
    </row>
    <row r="23" spans="1:10" ht="15" customHeight="1" x14ac:dyDescent="0.25">
      <c r="A23" s="6" t="s">
        <v>37</v>
      </c>
      <c r="B23" s="7" t="s">
        <v>38</v>
      </c>
      <c r="C23" s="44">
        <v>357</v>
      </c>
      <c r="D23" s="44">
        <v>75300</v>
      </c>
      <c r="E23" s="44">
        <v>0</v>
      </c>
      <c r="F23" s="44">
        <v>0</v>
      </c>
      <c r="G23" s="138">
        <f t="shared" si="2"/>
        <v>0</v>
      </c>
      <c r="H23" s="138">
        <f t="shared" si="3"/>
        <v>0</v>
      </c>
      <c r="I23" s="44">
        <v>0</v>
      </c>
      <c r="J23" s="44">
        <v>0</v>
      </c>
    </row>
    <row r="24" spans="1:10" ht="15" customHeight="1" x14ac:dyDescent="0.25">
      <c r="A24" s="6" t="s">
        <v>39</v>
      </c>
      <c r="B24" s="7" t="s">
        <v>40</v>
      </c>
      <c r="C24" s="44">
        <v>463</v>
      </c>
      <c r="D24" s="44">
        <v>152200</v>
      </c>
      <c r="E24" s="44">
        <v>0</v>
      </c>
      <c r="F24" s="44">
        <v>0</v>
      </c>
      <c r="G24" s="138">
        <f t="shared" si="2"/>
        <v>0</v>
      </c>
      <c r="H24" s="138">
        <f t="shared" si="3"/>
        <v>0</v>
      </c>
      <c r="I24" s="44">
        <v>1</v>
      </c>
      <c r="J24" s="44">
        <v>4390</v>
      </c>
    </row>
    <row r="25" spans="1:10" ht="15" customHeight="1" x14ac:dyDescent="0.25">
      <c r="A25" s="6" t="s">
        <v>41</v>
      </c>
      <c r="B25" s="7" t="s">
        <v>42</v>
      </c>
      <c r="C25" s="44">
        <v>1232</v>
      </c>
      <c r="D25" s="44">
        <v>478200</v>
      </c>
      <c r="E25" s="44">
        <v>66</v>
      </c>
      <c r="F25" s="44">
        <v>2048</v>
      </c>
      <c r="G25" s="138">
        <f t="shared" si="2"/>
        <v>5.3571428571428568</v>
      </c>
      <c r="H25" s="138">
        <f t="shared" si="3"/>
        <v>0.42827268925135925</v>
      </c>
      <c r="I25" s="44">
        <v>93</v>
      </c>
      <c r="J25" s="44">
        <v>2466</v>
      </c>
    </row>
    <row r="26" spans="1:10" ht="15" customHeight="1" x14ac:dyDescent="0.25">
      <c r="A26" s="9"/>
      <c r="B26" s="12" t="s">
        <v>43</v>
      </c>
      <c r="C26" s="45"/>
      <c r="D26" s="45"/>
      <c r="E26" s="45">
        <v>0</v>
      </c>
      <c r="F26" s="45">
        <v>0</v>
      </c>
      <c r="G26" s="138" t="e">
        <f t="shared" si="2"/>
        <v>#DIV/0!</v>
      </c>
      <c r="H26" s="138" t="e">
        <f t="shared" si="3"/>
        <v>#DIV/0!</v>
      </c>
      <c r="I26" s="45">
        <v>0</v>
      </c>
      <c r="J26" s="45">
        <v>0</v>
      </c>
    </row>
    <row r="27" spans="1:10" ht="15" customHeight="1" x14ac:dyDescent="0.25">
      <c r="A27" s="115">
        <v>2</v>
      </c>
      <c r="B27" s="116" t="s">
        <v>44</v>
      </c>
      <c r="C27" s="117">
        <f>C8+C14+C20+C21+C22+C23+C24+C25</f>
        <v>23284</v>
      </c>
      <c r="D27" s="117">
        <f t="shared" ref="D27:F27" si="6">D8+D14+D20+D21+D22+D23+D24+D25</f>
        <v>24352000</v>
      </c>
      <c r="E27" s="117">
        <f t="shared" si="6"/>
        <v>1276</v>
      </c>
      <c r="F27" s="117">
        <f t="shared" si="6"/>
        <v>7654327</v>
      </c>
      <c r="G27" s="139">
        <f t="shared" si="2"/>
        <v>5.4801580484452845</v>
      </c>
      <c r="H27" s="139">
        <f t="shared" si="3"/>
        <v>31.432026116951377</v>
      </c>
      <c r="I27" s="117">
        <f t="shared" ref="I27:J27" si="7">I8+I14+I20+I21+I22+I23+I24+I25</f>
        <v>6987</v>
      </c>
      <c r="J27" s="117">
        <f t="shared" si="7"/>
        <v>24558795</v>
      </c>
    </row>
    <row r="28" spans="1:10" ht="15" customHeight="1" x14ac:dyDescent="0.25">
      <c r="A28" s="9">
        <v>3</v>
      </c>
      <c r="B28" s="16" t="s">
        <v>45</v>
      </c>
      <c r="C28" s="45">
        <v>3206</v>
      </c>
      <c r="D28" s="45">
        <v>1767300</v>
      </c>
      <c r="E28" s="45">
        <v>374</v>
      </c>
      <c r="F28" s="45">
        <v>427826</v>
      </c>
      <c r="G28" s="138">
        <f t="shared" si="2"/>
        <v>11.665626949469745</v>
      </c>
      <c r="H28" s="138">
        <f t="shared" si="3"/>
        <v>24.207887738357947</v>
      </c>
      <c r="I28" s="45">
        <v>1084</v>
      </c>
      <c r="J28" s="45">
        <v>1333576.0000000002</v>
      </c>
    </row>
    <row r="29" spans="1:10" ht="15" customHeight="1" thickBot="1" x14ac:dyDescent="0.3">
      <c r="A29" s="17"/>
      <c r="B29" s="18" t="s">
        <v>46</v>
      </c>
      <c r="C29" s="39"/>
      <c r="D29" s="39"/>
      <c r="E29" s="39"/>
      <c r="F29" s="39"/>
      <c r="G29" s="138" t="e">
        <f t="shared" si="2"/>
        <v>#DIV/0!</v>
      </c>
      <c r="H29" s="138" t="e">
        <f t="shared" si="3"/>
        <v>#DIV/0!</v>
      </c>
      <c r="I29" s="39"/>
      <c r="J29" s="39"/>
    </row>
    <row r="30" spans="1:10" s="5" customFormat="1" ht="15" customHeight="1" x14ac:dyDescent="0.25">
      <c r="A30" s="150">
        <v>4</v>
      </c>
      <c r="B30" s="151" t="s">
        <v>47</v>
      </c>
      <c r="C30" s="190"/>
      <c r="D30" s="191"/>
      <c r="E30" s="191"/>
      <c r="F30" s="191"/>
      <c r="G30" s="191"/>
      <c r="H30" s="191"/>
      <c r="I30" s="191"/>
      <c r="J30" s="191"/>
    </row>
    <row r="31" spans="1:10" ht="15" customHeight="1" x14ac:dyDescent="0.25">
      <c r="A31" s="20" t="s">
        <v>48</v>
      </c>
      <c r="B31" s="11" t="s">
        <v>49</v>
      </c>
      <c r="C31" s="45">
        <v>0</v>
      </c>
      <c r="D31" s="45">
        <v>0</v>
      </c>
      <c r="E31" s="45">
        <v>1</v>
      </c>
      <c r="F31" s="45">
        <v>7500</v>
      </c>
      <c r="G31" s="138" t="e">
        <f t="shared" ref="G31:G37" si="8">E31/C31*100</f>
        <v>#DIV/0!</v>
      </c>
      <c r="H31" s="138" t="e">
        <f t="shared" ref="H31:H37" si="9">F31/D31*100</f>
        <v>#DIV/0!</v>
      </c>
      <c r="I31" s="45">
        <v>2</v>
      </c>
      <c r="J31" s="45">
        <v>47540</v>
      </c>
    </row>
    <row r="32" spans="1:10" ht="15" customHeight="1" x14ac:dyDescent="0.25">
      <c r="A32" s="20" t="s">
        <v>50</v>
      </c>
      <c r="B32" s="11" t="s">
        <v>34</v>
      </c>
      <c r="C32" s="45">
        <v>46</v>
      </c>
      <c r="D32" s="45">
        <v>59200</v>
      </c>
      <c r="E32" s="45">
        <v>10</v>
      </c>
      <c r="F32" s="45">
        <v>12105.000000000002</v>
      </c>
      <c r="G32" s="138">
        <f t="shared" si="8"/>
        <v>21.739130434782609</v>
      </c>
      <c r="H32" s="138">
        <f t="shared" si="9"/>
        <v>20.44763513513514</v>
      </c>
      <c r="I32" s="45">
        <v>25</v>
      </c>
      <c r="J32" s="45">
        <v>41394.000000000007</v>
      </c>
    </row>
    <row r="33" spans="1:10" ht="15" customHeight="1" x14ac:dyDescent="0.25">
      <c r="A33" s="20" t="s">
        <v>51</v>
      </c>
      <c r="B33" s="11" t="s">
        <v>52</v>
      </c>
      <c r="C33" s="45">
        <v>1214</v>
      </c>
      <c r="D33" s="45">
        <v>4658200</v>
      </c>
      <c r="E33" s="45">
        <v>246</v>
      </c>
      <c r="F33" s="45">
        <v>936189</v>
      </c>
      <c r="G33" s="138">
        <f t="shared" si="8"/>
        <v>20.263591433278417</v>
      </c>
      <c r="H33" s="138">
        <f t="shared" si="9"/>
        <v>20.097655746855008</v>
      </c>
      <c r="I33" s="45">
        <v>1791</v>
      </c>
      <c r="J33" s="45">
        <v>6403586.0000000019</v>
      </c>
    </row>
    <row r="34" spans="1:10" ht="15" customHeight="1" x14ac:dyDescent="0.25">
      <c r="A34" s="20" t="s">
        <v>53</v>
      </c>
      <c r="B34" s="11" t="s">
        <v>54</v>
      </c>
      <c r="C34" s="45">
        <v>632</v>
      </c>
      <c r="D34" s="45">
        <v>2306300</v>
      </c>
      <c r="E34" s="45">
        <v>245</v>
      </c>
      <c r="F34" s="45">
        <v>657035.99999999988</v>
      </c>
      <c r="G34" s="138">
        <f t="shared" si="8"/>
        <v>38.765822784810126</v>
      </c>
      <c r="H34" s="138">
        <f t="shared" si="9"/>
        <v>28.488748211420884</v>
      </c>
      <c r="I34" s="45">
        <v>1317</v>
      </c>
      <c r="J34" s="45">
        <v>1751927</v>
      </c>
    </row>
    <row r="35" spans="1:10" ht="15" customHeight="1" x14ac:dyDescent="0.25">
      <c r="A35" s="20" t="s">
        <v>55</v>
      </c>
      <c r="B35" s="11" t="s">
        <v>42</v>
      </c>
      <c r="C35" s="45">
        <v>4570</v>
      </c>
      <c r="D35" s="45">
        <v>64164100</v>
      </c>
      <c r="E35" s="45">
        <v>4366</v>
      </c>
      <c r="F35" s="45">
        <v>71216024</v>
      </c>
      <c r="G35" s="138">
        <f t="shared" si="8"/>
        <v>95.536105032822761</v>
      </c>
      <c r="H35" s="138">
        <f t="shared" si="9"/>
        <v>110.99045104661329</v>
      </c>
      <c r="I35" s="45">
        <v>5964</v>
      </c>
      <c r="J35" s="45">
        <v>62903529.999999993</v>
      </c>
    </row>
    <row r="36" spans="1:10" ht="15" customHeight="1" thickBot="1" x14ac:dyDescent="0.3">
      <c r="A36" s="21">
        <v>5</v>
      </c>
      <c r="B36" s="22" t="s">
        <v>56</v>
      </c>
      <c r="C36" s="122">
        <f>C31+C32+C33+C34+C35</f>
        <v>6462</v>
      </c>
      <c r="D36" s="122">
        <f t="shared" ref="D36:F36" si="10">D31+D32+D33+D34+D35</f>
        <v>71187800</v>
      </c>
      <c r="E36" s="122">
        <f t="shared" si="10"/>
        <v>4868</v>
      </c>
      <c r="F36" s="122">
        <f t="shared" si="10"/>
        <v>72828854</v>
      </c>
      <c r="G36" s="137">
        <f t="shared" si="8"/>
        <v>75.33271432992882</v>
      </c>
      <c r="H36" s="137">
        <f t="shared" si="9"/>
        <v>102.30524612363354</v>
      </c>
      <c r="I36" s="122">
        <f t="shared" ref="I36:J36" si="11">I31+I32+I33+I34+I35</f>
        <v>9099</v>
      </c>
      <c r="J36" s="122">
        <f t="shared" si="11"/>
        <v>71147977</v>
      </c>
    </row>
    <row r="37" spans="1:10" s="5" customFormat="1" ht="15" customHeight="1" thickBot="1" x14ac:dyDescent="0.3">
      <c r="A37" s="125"/>
      <c r="B37" s="126" t="s">
        <v>57</v>
      </c>
      <c r="C37" s="127">
        <f>C27+C36</f>
        <v>29746</v>
      </c>
      <c r="D37" s="127">
        <f t="shared" ref="D37:F37" si="12">D27+D36</f>
        <v>95539800</v>
      </c>
      <c r="E37" s="127">
        <f t="shared" si="12"/>
        <v>6144</v>
      </c>
      <c r="F37" s="127">
        <f t="shared" si="12"/>
        <v>80483181</v>
      </c>
      <c r="G37" s="141">
        <f t="shared" si="8"/>
        <v>20.654877966785453</v>
      </c>
      <c r="H37" s="141">
        <f t="shared" si="9"/>
        <v>84.240474650355139</v>
      </c>
      <c r="I37" s="127">
        <f t="shared" ref="I37:J37" si="13">I27+I36</f>
        <v>16086</v>
      </c>
      <c r="J37" s="127">
        <f t="shared" si="13"/>
        <v>95706772</v>
      </c>
    </row>
    <row r="38" spans="1:10" x14ac:dyDescent="0.25">
      <c r="A38" s="25"/>
      <c r="B38" s="26"/>
      <c r="C38" s="26"/>
      <c r="D38" s="26"/>
      <c r="E38" s="26"/>
      <c r="F38" s="24"/>
      <c r="G38" s="24"/>
      <c r="H38" s="24"/>
      <c r="I38" s="24"/>
      <c r="J38" s="24"/>
    </row>
  </sheetData>
  <mergeCells count="12">
    <mergeCell ref="A1:J1"/>
    <mergeCell ref="A2:J2"/>
    <mergeCell ref="A3:J3"/>
    <mergeCell ref="C7:J7"/>
    <mergeCell ref="A4:J4"/>
    <mergeCell ref="C30:J30"/>
    <mergeCell ref="C5:D5"/>
    <mergeCell ref="E5:F5"/>
    <mergeCell ref="G5:H5"/>
    <mergeCell ref="I5:J5"/>
    <mergeCell ref="A5:A6"/>
    <mergeCell ref="B5:B6"/>
  </mergeCells>
  <printOptions horizontalCentered="1"/>
  <pageMargins left="0.5" right="0.5" top="0.5" bottom="0.5" header="0.25" footer="0.25"/>
  <pageSetup paperSize="9" scale="90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38"/>
  <sheetViews>
    <sheetView workbookViewId="0">
      <selection activeCell="A38" sqref="A38:XFD40"/>
    </sheetView>
  </sheetViews>
  <sheetFormatPr defaultRowHeight="15" x14ac:dyDescent="0.25"/>
  <cols>
    <col min="1" max="1" width="6.7109375" style="23" bestFit="1" customWidth="1"/>
    <col min="2" max="2" width="41.140625" style="2" customWidth="1"/>
    <col min="3" max="3" width="12.7109375" style="2" bestFit="1" customWidth="1"/>
    <col min="4" max="4" width="14.42578125" style="2" customWidth="1"/>
    <col min="5" max="5" width="15" style="2" customWidth="1"/>
    <col min="6" max="6" width="13.85546875" style="2" customWidth="1"/>
    <col min="7" max="7" width="12.7109375" style="2" bestFit="1" customWidth="1"/>
    <col min="8" max="8" width="9.7109375" style="2" bestFit="1" customWidth="1"/>
    <col min="9" max="9" width="11.140625" style="2" customWidth="1"/>
    <col min="10" max="10" width="13.140625" style="2" customWidth="1"/>
    <col min="11" max="248" width="9.140625" style="2"/>
    <col min="249" max="249" width="6.7109375" style="2" bestFit="1" customWidth="1"/>
    <col min="250" max="250" width="74.5703125" style="2" customWidth="1"/>
    <col min="251" max="251" width="12.7109375" style="2" bestFit="1" customWidth="1"/>
    <col min="252" max="252" width="11.28515625" style="2" customWidth="1"/>
    <col min="253" max="253" width="15" style="2" customWidth="1"/>
    <col min="254" max="254" width="13.85546875" style="2" customWidth="1"/>
    <col min="255" max="255" width="12.7109375" style="2" bestFit="1" customWidth="1"/>
    <col min="256" max="256" width="9.7109375" style="2" bestFit="1" customWidth="1"/>
    <col min="257" max="257" width="11.140625" style="2" customWidth="1"/>
    <col min="258" max="258" width="13.140625" style="2" customWidth="1"/>
    <col min="259" max="259" width="12.7109375" style="2" bestFit="1" customWidth="1"/>
    <col min="260" max="260" width="11.5703125" style="2" customWidth="1"/>
    <col min="261" max="261" width="14.7109375" style="2" customWidth="1"/>
    <col min="262" max="262" width="13.7109375" style="2" customWidth="1"/>
    <col min="263" max="263" width="12.7109375" style="2" bestFit="1" customWidth="1"/>
    <col min="264" max="264" width="9.7109375" style="2" bestFit="1" customWidth="1"/>
    <col min="265" max="265" width="11.42578125" style="2" customWidth="1"/>
    <col min="266" max="266" width="11.5703125" style="2" bestFit="1" customWidth="1"/>
    <col min="267" max="504" width="9.140625" style="2"/>
    <col min="505" max="505" width="6.7109375" style="2" bestFit="1" customWidth="1"/>
    <col min="506" max="506" width="74.5703125" style="2" customWidth="1"/>
    <col min="507" max="507" width="12.7109375" style="2" bestFit="1" customWidth="1"/>
    <col min="508" max="508" width="11.28515625" style="2" customWidth="1"/>
    <col min="509" max="509" width="15" style="2" customWidth="1"/>
    <col min="510" max="510" width="13.85546875" style="2" customWidth="1"/>
    <col min="511" max="511" width="12.7109375" style="2" bestFit="1" customWidth="1"/>
    <col min="512" max="512" width="9.7109375" style="2" bestFit="1" customWidth="1"/>
    <col min="513" max="513" width="11.140625" style="2" customWidth="1"/>
    <col min="514" max="514" width="13.140625" style="2" customWidth="1"/>
    <col min="515" max="515" width="12.7109375" style="2" bestFit="1" customWidth="1"/>
    <col min="516" max="516" width="11.5703125" style="2" customWidth="1"/>
    <col min="517" max="517" width="14.7109375" style="2" customWidth="1"/>
    <col min="518" max="518" width="13.7109375" style="2" customWidth="1"/>
    <col min="519" max="519" width="12.7109375" style="2" bestFit="1" customWidth="1"/>
    <col min="520" max="520" width="9.7109375" style="2" bestFit="1" customWidth="1"/>
    <col min="521" max="521" width="11.42578125" style="2" customWidth="1"/>
    <col min="522" max="522" width="11.5703125" style="2" bestFit="1" customWidth="1"/>
    <col min="523" max="760" width="9.140625" style="2"/>
    <col min="761" max="761" width="6.7109375" style="2" bestFit="1" customWidth="1"/>
    <col min="762" max="762" width="74.5703125" style="2" customWidth="1"/>
    <col min="763" max="763" width="12.7109375" style="2" bestFit="1" customWidth="1"/>
    <col min="764" max="764" width="11.28515625" style="2" customWidth="1"/>
    <col min="765" max="765" width="15" style="2" customWidth="1"/>
    <col min="766" max="766" width="13.85546875" style="2" customWidth="1"/>
    <col min="767" max="767" width="12.7109375" style="2" bestFit="1" customWidth="1"/>
    <col min="768" max="768" width="9.7109375" style="2" bestFit="1" customWidth="1"/>
    <col min="769" max="769" width="11.140625" style="2" customWidth="1"/>
    <col min="770" max="770" width="13.140625" style="2" customWidth="1"/>
    <col min="771" max="771" width="12.7109375" style="2" bestFit="1" customWidth="1"/>
    <col min="772" max="772" width="11.5703125" style="2" customWidth="1"/>
    <col min="773" max="773" width="14.7109375" style="2" customWidth="1"/>
    <col min="774" max="774" width="13.7109375" style="2" customWidth="1"/>
    <col min="775" max="775" width="12.7109375" style="2" bestFit="1" customWidth="1"/>
    <col min="776" max="776" width="9.7109375" style="2" bestFit="1" customWidth="1"/>
    <col min="777" max="777" width="11.42578125" style="2" customWidth="1"/>
    <col min="778" max="778" width="11.5703125" style="2" bestFit="1" customWidth="1"/>
    <col min="779" max="1016" width="9.140625" style="2"/>
    <col min="1017" max="1017" width="6.7109375" style="2" bestFit="1" customWidth="1"/>
    <col min="1018" max="1018" width="74.5703125" style="2" customWidth="1"/>
    <col min="1019" max="1019" width="12.7109375" style="2" bestFit="1" customWidth="1"/>
    <col min="1020" max="1020" width="11.28515625" style="2" customWidth="1"/>
    <col min="1021" max="1021" width="15" style="2" customWidth="1"/>
    <col min="1022" max="1022" width="13.85546875" style="2" customWidth="1"/>
    <col min="1023" max="1023" width="12.7109375" style="2" bestFit="1" customWidth="1"/>
    <col min="1024" max="1024" width="9.7109375" style="2" bestFit="1" customWidth="1"/>
    <col min="1025" max="1025" width="11.140625" style="2" customWidth="1"/>
    <col min="1026" max="1026" width="13.140625" style="2" customWidth="1"/>
    <col min="1027" max="1027" width="12.7109375" style="2" bestFit="1" customWidth="1"/>
    <col min="1028" max="1028" width="11.5703125" style="2" customWidth="1"/>
    <col min="1029" max="1029" width="14.7109375" style="2" customWidth="1"/>
    <col min="1030" max="1030" width="13.7109375" style="2" customWidth="1"/>
    <col min="1031" max="1031" width="12.7109375" style="2" bestFit="1" customWidth="1"/>
    <col min="1032" max="1032" width="9.7109375" style="2" bestFit="1" customWidth="1"/>
    <col min="1033" max="1033" width="11.42578125" style="2" customWidth="1"/>
    <col min="1034" max="1034" width="11.5703125" style="2" bestFit="1" customWidth="1"/>
    <col min="1035" max="1272" width="9.140625" style="2"/>
    <col min="1273" max="1273" width="6.7109375" style="2" bestFit="1" customWidth="1"/>
    <col min="1274" max="1274" width="74.5703125" style="2" customWidth="1"/>
    <col min="1275" max="1275" width="12.7109375" style="2" bestFit="1" customWidth="1"/>
    <col min="1276" max="1276" width="11.28515625" style="2" customWidth="1"/>
    <col min="1277" max="1277" width="15" style="2" customWidth="1"/>
    <col min="1278" max="1278" width="13.85546875" style="2" customWidth="1"/>
    <col min="1279" max="1279" width="12.7109375" style="2" bestFit="1" customWidth="1"/>
    <col min="1280" max="1280" width="9.7109375" style="2" bestFit="1" customWidth="1"/>
    <col min="1281" max="1281" width="11.140625" style="2" customWidth="1"/>
    <col min="1282" max="1282" width="13.140625" style="2" customWidth="1"/>
    <col min="1283" max="1283" width="12.7109375" style="2" bestFit="1" customWidth="1"/>
    <col min="1284" max="1284" width="11.5703125" style="2" customWidth="1"/>
    <col min="1285" max="1285" width="14.7109375" style="2" customWidth="1"/>
    <col min="1286" max="1286" width="13.7109375" style="2" customWidth="1"/>
    <col min="1287" max="1287" width="12.7109375" style="2" bestFit="1" customWidth="1"/>
    <col min="1288" max="1288" width="9.7109375" style="2" bestFit="1" customWidth="1"/>
    <col min="1289" max="1289" width="11.42578125" style="2" customWidth="1"/>
    <col min="1290" max="1290" width="11.5703125" style="2" bestFit="1" customWidth="1"/>
    <col min="1291" max="1528" width="9.140625" style="2"/>
    <col min="1529" max="1529" width="6.7109375" style="2" bestFit="1" customWidth="1"/>
    <col min="1530" max="1530" width="74.5703125" style="2" customWidth="1"/>
    <col min="1531" max="1531" width="12.7109375" style="2" bestFit="1" customWidth="1"/>
    <col min="1532" max="1532" width="11.28515625" style="2" customWidth="1"/>
    <col min="1533" max="1533" width="15" style="2" customWidth="1"/>
    <col min="1534" max="1534" width="13.85546875" style="2" customWidth="1"/>
    <col min="1535" max="1535" width="12.7109375" style="2" bestFit="1" customWidth="1"/>
    <col min="1536" max="1536" width="9.7109375" style="2" bestFit="1" customWidth="1"/>
    <col min="1537" max="1537" width="11.140625" style="2" customWidth="1"/>
    <col min="1538" max="1538" width="13.140625" style="2" customWidth="1"/>
    <col min="1539" max="1539" width="12.7109375" style="2" bestFit="1" customWidth="1"/>
    <col min="1540" max="1540" width="11.5703125" style="2" customWidth="1"/>
    <col min="1541" max="1541" width="14.7109375" style="2" customWidth="1"/>
    <col min="1542" max="1542" width="13.7109375" style="2" customWidth="1"/>
    <col min="1543" max="1543" width="12.7109375" style="2" bestFit="1" customWidth="1"/>
    <col min="1544" max="1544" width="9.7109375" style="2" bestFit="1" customWidth="1"/>
    <col min="1545" max="1545" width="11.42578125" style="2" customWidth="1"/>
    <col min="1546" max="1546" width="11.5703125" style="2" bestFit="1" customWidth="1"/>
    <col min="1547" max="1784" width="9.140625" style="2"/>
    <col min="1785" max="1785" width="6.7109375" style="2" bestFit="1" customWidth="1"/>
    <col min="1786" max="1786" width="74.5703125" style="2" customWidth="1"/>
    <col min="1787" max="1787" width="12.7109375" style="2" bestFit="1" customWidth="1"/>
    <col min="1788" max="1788" width="11.28515625" style="2" customWidth="1"/>
    <col min="1789" max="1789" width="15" style="2" customWidth="1"/>
    <col min="1790" max="1790" width="13.85546875" style="2" customWidth="1"/>
    <col min="1791" max="1791" width="12.7109375" style="2" bestFit="1" customWidth="1"/>
    <col min="1792" max="1792" width="9.7109375" style="2" bestFit="1" customWidth="1"/>
    <col min="1793" max="1793" width="11.140625" style="2" customWidth="1"/>
    <col min="1794" max="1794" width="13.140625" style="2" customWidth="1"/>
    <col min="1795" max="1795" width="12.7109375" style="2" bestFit="1" customWidth="1"/>
    <col min="1796" max="1796" width="11.5703125" style="2" customWidth="1"/>
    <col min="1797" max="1797" width="14.7109375" style="2" customWidth="1"/>
    <col min="1798" max="1798" width="13.7109375" style="2" customWidth="1"/>
    <col min="1799" max="1799" width="12.7109375" style="2" bestFit="1" customWidth="1"/>
    <col min="1800" max="1800" width="9.7109375" style="2" bestFit="1" customWidth="1"/>
    <col min="1801" max="1801" width="11.42578125" style="2" customWidth="1"/>
    <col min="1802" max="1802" width="11.5703125" style="2" bestFit="1" customWidth="1"/>
    <col min="1803" max="2040" width="9.140625" style="2"/>
    <col min="2041" max="2041" width="6.7109375" style="2" bestFit="1" customWidth="1"/>
    <col min="2042" max="2042" width="74.5703125" style="2" customWidth="1"/>
    <col min="2043" max="2043" width="12.7109375" style="2" bestFit="1" customWidth="1"/>
    <col min="2044" max="2044" width="11.28515625" style="2" customWidth="1"/>
    <col min="2045" max="2045" width="15" style="2" customWidth="1"/>
    <col min="2046" max="2046" width="13.85546875" style="2" customWidth="1"/>
    <col min="2047" max="2047" width="12.7109375" style="2" bestFit="1" customWidth="1"/>
    <col min="2048" max="2048" width="9.7109375" style="2" bestFit="1" customWidth="1"/>
    <col min="2049" max="2049" width="11.140625" style="2" customWidth="1"/>
    <col min="2050" max="2050" width="13.140625" style="2" customWidth="1"/>
    <col min="2051" max="2051" width="12.7109375" style="2" bestFit="1" customWidth="1"/>
    <col min="2052" max="2052" width="11.5703125" style="2" customWidth="1"/>
    <col min="2053" max="2053" width="14.7109375" style="2" customWidth="1"/>
    <col min="2054" max="2054" width="13.7109375" style="2" customWidth="1"/>
    <col min="2055" max="2055" width="12.7109375" style="2" bestFit="1" customWidth="1"/>
    <col min="2056" max="2056" width="9.7109375" style="2" bestFit="1" customWidth="1"/>
    <col min="2057" max="2057" width="11.42578125" style="2" customWidth="1"/>
    <col min="2058" max="2058" width="11.5703125" style="2" bestFit="1" customWidth="1"/>
    <col min="2059" max="2296" width="9.140625" style="2"/>
    <col min="2297" max="2297" width="6.7109375" style="2" bestFit="1" customWidth="1"/>
    <col min="2298" max="2298" width="74.5703125" style="2" customWidth="1"/>
    <col min="2299" max="2299" width="12.7109375" style="2" bestFit="1" customWidth="1"/>
    <col min="2300" max="2300" width="11.28515625" style="2" customWidth="1"/>
    <col min="2301" max="2301" width="15" style="2" customWidth="1"/>
    <col min="2302" max="2302" width="13.85546875" style="2" customWidth="1"/>
    <col min="2303" max="2303" width="12.7109375" style="2" bestFit="1" customWidth="1"/>
    <col min="2304" max="2304" width="9.7109375" style="2" bestFit="1" customWidth="1"/>
    <col min="2305" max="2305" width="11.140625" style="2" customWidth="1"/>
    <col min="2306" max="2306" width="13.140625" style="2" customWidth="1"/>
    <col min="2307" max="2307" width="12.7109375" style="2" bestFit="1" customWidth="1"/>
    <col min="2308" max="2308" width="11.5703125" style="2" customWidth="1"/>
    <col min="2309" max="2309" width="14.7109375" style="2" customWidth="1"/>
    <col min="2310" max="2310" width="13.7109375" style="2" customWidth="1"/>
    <col min="2311" max="2311" width="12.7109375" style="2" bestFit="1" customWidth="1"/>
    <col min="2312" max="2312" width="9.7109375" style="2" bestFit="1" customWidth="1"/>
    <col min="2313" max="2313" width="11.42578125" style="2" customWidth="1"/>
    <col min="2314" max="2314" width="11.5703125" style="2" bestFit="1" customWidth="1"/>
    <col min="2315" max="2552" width="9.140625" style="2"/>
    <col min="2553" max="2553" width="6.7109375" style="2" bestFit="1" customWidth="1"/>
    <col min="2554" max="2554" width="74.5703125" style="2" customWidth="1"/>
    <col min="2555" max="2555" width="12.7109375" style="2" bestFit="1" customWidth="1"/>
    <col min="2556" max="2556" width="11.28515625" style="2" customWidth="1"/>
    <col min="2557" max="2557" width="15" style="2" customWidth="1"/>
    <col min="2558" max="2558" width="13.85546875" style="2" customWidth="1"/>
    <col min="2559" max="2559" width="12.7109375" style="2" bestFit="1" customWidth="1"/>
    <col min="2560" max="2560" width="9.7109375" style="2" bestFit="1" customWidth="1"/>
    <col min="2561" max="2561" width="11.140625" style="2" customWidth="1"/>
    <col min="2562" max="2562" width="13.140625" style="2" customWidth="1"/>
    <col min="2563" max="2563" width="12.7109375" style="2" bestFit="1" customWidth="1"/>
    <col min="2564" max="2564" width="11.5703125" style="2" customWidth="1"/>
    <col min="2565" max="2565" width="14.7109375" style="2" customWidth="1"/>
    <col min="2566" max="2566" width="13.7109375" style="2" customWidth="1"/>
    <col min="2567" max="2567" width="12.7109375" style="2" bestFit="1" customWidth="1"/>
    <col min="2568" max="2568" width="9.7109375" style="2" bestFit="1" customWidth="1"/>
    <col min="2569" max="2569" width="11.42578125" style="2" customWidth="1"/>
    <col min="2570" max="2570" width="11.5703125" style="2" bestFit="1" customWidth="1"/>
    <col min="2571" max="2808" width="9.140625" style="2"/>
    <col min="2809" max="2809" width="6.7109375" style="2" bestFit="1" customWidth="1"/>
    <col min="2810" max="2810" width="74.5703125" style="2" customWidth="1"/>
    <col min="2811" max="2811" width="12.7109375" style="2" bestFit="1" customWidth="1"/>
    <col min="2812" max="2812" width="11.28515625" style="2" customWidth="1"/>
    <col min="2813" max="2813" width="15" style="2" customWidth="1"/>
    <col min="2814" max="2814" width="13.85546875" style="2" customWidth="1"/>
    <col min="2815" max="2815" width="12.7109375" style="2" bestFit="1" customWidth="1"/>
    <col min="2816" max="2816" width="9.7109375" style="2" bestFit="1" customWidth="1"/>
    <col min="2817" max="2817" width="11.140625" style="2" customWidth="1"/>
    <col min="2818" max="2818" width="13.140625" style="2" customWidth="1"/>
    <col min="2819" max="2819" width="12.7109375" style="2" bestFit="1" customWidth="1"/>
    <col min="2820" max="2820" width="11.5703125" style="2" customWidth="1"/>
    <col min="2821" max="2821" width="14.7109375" style="2" customWidth="1"/>
    <col min="2822" max="2822" width="13.7109375" style="2" customWidth="1"/>
    <col min="2823" max="2823" width="12.7109375" style="2" bestFit="1" customWidth="1"/>
    <col min="2824" max="2824" width="9.7109375" style="2" bestFit="1" customWidth="1"/>
    <col min="2825" max="2825" width="11.42578125" style="2" customWidth="1"/>
    <col min="2826" max="2826" width="11.5703125" style="2" bestFit="1" customWidth="1"/>
    <col min="2827" max="3064" width="9.140625" style="2"/>
    <col min="3065" max="3065" width="6.7109375" style="2" bestFit="1" customWidth="1"/>
    <col min="3066" max="3066" width="74.5703125" style="2" customWidth="1"/>
    <col min="3067" max="3067" width="12.7109375" style="2" bestFit="1" customWidth="1"/>
    <col min="3068" max="3068" width="11.28515625" style="2" customWidth="1"/>
    <col min="3069" max="3069" width="15" style="2" customWidth="1"/>
    <col min="3070" max="3070" width="13.85546875" style="2" customWidth="1"/>
    <col min="3071" max="3071" width="12.7109375" style="2" bestFit="1" customWidth="1"/>
    <col min="3072" max="3072" width="9.7109375" style="2" bestFit="1" customWidth="1"/>
    <col min="3073" max="3073" width="11.140625" style="2" customWidth="1"/>
    <col min="3074" max="3074" width="13.140625" style="2" customWidth="1"/>
    <col min="3075" max="3075" width="12.7109375" style="2" bestFit="1" customWidth="1"/>
    <col min="3076" max="3076" width="11.5703125" style="2" customWidth="1"/>
    <col min="3077" max="3077" width="14.7109375" style="2" customWidth="1"/>
    <col min="3078" max="3078" width="13.7109375" style="2" customWidth="1"/>
    <col min="3079" max="3079" width="12.7109375" style="2" bestFit="1" customWidth="1"/>
    <col min="3080" max="3080" width="9.7109375" style="2" bestFit="1" customWidth="1"/>
    <col min="3081" max="3081" width="11.42578125" style="2" customWidth="1"/>
    <col min="3082" max="3082" width="11.5703125" style="2" bestFit="1" customWidth="1"/>
    <col min="3083" max="3320" width="9.140625" style="2"/>
    <col min="3321" max="3321" width="6.7109375" style="2" bestFit="1" customWidth="1"/>
    <col min="3322" max="3322" width="74.5703125" style="2" customWidth="1"/>
    <col min="3323" max="3323" width="12.7109375" style="2" bestFit="1" customWidth="1"/>
    <col min="3324" max="3324" width="11.28515625" style="2" customWidth="1"/>
    <col min="3325" max="3325" width="15" style="2" customWidth="1"/>
    <col min="3326" max="3326" width="13.85546875" style="2" customWidth="1"/>
    <col min="3327" max="3327" width="12.7109375" style="2" bestFit="1" customWidth="1"/>
    <col min="3328" max="3328" width="9.7109375" style="2" bestFit="1" customWidth="1"/>
    <col min="3329" max="3329" width="11.140625" style="2" customWidth="1"/>
    <col min="3330" max="3330" width="13.140625" style="2" customWidth="1"/>
    <col min="3331" max="3331" width="12.7109375" style="2" bestFit="1" customWidth="1"/>
    <col min="3332" max="3332" width="11.5703125" style="2" customWidth="1"/>
    <col min="3333" max="3333" width="14.7109375" style="2" customWidth="1"/>
    <col min="3334" max="3334" width="13.7109375" style="2" customWidth="1"/>
    <col min="3335" max="3335" width="12.7109375" style="2" bestFit="1" customWidth="1"/>
    <col min="3336" max="3336" width="9.7109375" style="2" bestFit="1" customWidth="1"/>
    <col min="3337" max="3337" width="11.42578125" style="2" customWidth="1"/>
    <col min="3338" max="3338" width="11.5703125" style="2" bestFit="1" customWidth="1"/>
    <col min="3339" max="3576" width="9.140625" style="2"/>
    <col min="3577" max="3577" width="6.7109375" style="2" bestFit="1" customWidth="1"/>
    <col min="3578" max="3578" width="74.5703125" style="2" customWidth="1"/>
    <col min="3579" max="3579" width="12.7109375" style="2" bestFit="1" customWidth="1"/>
    <col min="3580" max="3580" width="11.28515625" style="2" customWidth="1"/>
    <col min="3581" max="3581" width="15" style="2" customWidth="1"/>
    <col min="3582" max="3582" width="13.85546875" style="2" customWidth="1"/>
    <col min="3583" max="3583" width="12.7109375" style="2" bestFit="1" customWidth="1"/>
    <col min="3584" max="3584" width="9.7109375" style="2" bestFit="1" customWidth="1"/>
    <col min="3585" max="3585" width="11.140625" style="2" customWidth="1"/>
    <col min="3586" max="3586" width="13.140625" style="2" customWidth="1"/>
    <col min="3587" max="3587" width="12.7109375" style="2" bestFit="1" customWidth="1"/>
    <col min="3588" max="3588" width="11.5703125" style="2" customWidth="1"/>
    <col min="3589" max="3589" width="14.7109375" style="2" customWidth="1"/>
    <col min="3590" max="3590" width="13.7109375" style="2" customWidth="1"/>
    <col min="3591" max="3591" width="12.7109375" style="2" bestFit="1" customWidth="1"/>
    <col min="3592" max="3592" width="9.7109375" style="2" bestFit="1" customWidth="1"/>
    <col min="3593" max="3593" width="11.42578125" style="2" customWidth="1"/>
    <col min="3594" max="3594" width="11.5703125" style="2" bestFit="1" customWidth="1"/>
    <col min="3595" max="3832" width="9.140625" style="2"/>
    <col min="3833" max="3833" width="6.7109375" style="2" bestFit="1" customWidth="1"/>
    <col min="3834" max="3834" width="74.5703125" style="2" customWidth="1"/>
    <col min="3835" max="3835" width="12.7109375" style="2" bestFit="1" customWidth="1"/>
    <col min="3836" max="3836" width="11.28515625" style="2" customWidth="1"/>
    <col min="3837" max="3837" width="15" style="2" customWidth="1"/>
    <col min="3838" max="3838" width="13.85546875" style="2" customWidth="1"/>
    <col min="3839" max="3839" width="12.7109375" style="2" bestFit="1" customWidth="1"/>
    <col min="3840" max="3840" width="9.7109375" style="2" bestFit="1" customWidth="1"/>
    <col min="3841" max="3841" width="11.140625" style="2" customWidth="1"/>
    <col min="3842" max="3842" width="13.140625" style="2" customWidth="1"/>
    <col min="3843" max="3843" width="12.7109375" style="2" bestFit="1" customWidth="1"/>
    <col min="3844" max="3844" width="11.5703125" style="2" customWidth="1"/>
    <col min="3845" max="3845" width="14.7109375" style="2" customWidth="1"/>
    <col min="3846" max="3846" width="13.7109375" style="2" customWidth="1"/>
    <col min="3847" max="3847" width="12.7109375" style="2" bestFit="1" customWidth="1"/>
    <col min="3848" max="3848" width="9.7109375" style="2" bestFit="1" customWidth="1"/>
    <col min="3849" max="3849" width="11.42578125" style="2" customWidth="1"/>
    <col min="3850" max="3850" width="11.5703125" style="2" bestFit="1" customWidth="1"/>
    <col min="3851" max="4088" width="9.140625" style="2"/>
    <col min="4089" max="4089" width="6.7109375" style="2" bestFit="1" customWidth="1"/>
    <col min="4090" max="4090" width="74.5703125" style="2" customWidth="1"/>
    <col min="4091" max="4091" width="12.7109375" style="2" bestFit="1" customWidth="1"/>
    <col min="4092" max="4092" width="11.28515625" style="2" customWidth="1"/>
    <col min="4093" max="4093" width="15" style="2" customWidth="1"/>
    <col min="4094" max="4094" width="13.85546875" style="2" customWidth="1"/>
    <col min="4095" max="4095" width="12.7109375" style="2" bestFit="1" customWidth="1"/>
    <col min="4096" max="4096" width="9.7109375" style="2" bestFit="1" customWidth="1"/>
    <col min="4097" max="4097" width="11.140625" style="2" customWidth="1"/>
    <col min="4098" max="4098" width="13.140625" style="2" customWidth="1"/>
    <col min="4099" max="4099" width="12.7109375" style="2" bestFit="1" customWidth="1"/>
    <col min="4100" max="4100" width="11.5703125" style="2" customWidth="1"/>
    <col min="4101" max="4101" width="14.7109375" style="2" customWidth="1"/>
    <col min="4102" max="4102" width="13.7109375" style="2" customWidth="1"/>
    <col min="4103" max="4103" width="12.7109375" style="2" bestFit="1" customWidth="1"/>
    <col min="4104" max="4104" width="9.7109375" style="2" bestFit="1" customWidth="1"/>
    <col min="4105" max="4105" width="11.42578125" style="2" customWidth="1"/>
    <col min="4106" max="4106" width="11.5703125" style="2" bestFit="1" customWidth="1"/>
    <col min="4107" max="4344" width="9.140625" style="2"/>
    <col min="4345" max="4345" width="6.7109375" style="2" bestFit="1" customWidth="1"/>
    <col min="4346" max="4346" width="74.5703125" style="2" customWidth="1"/>
    <col min="4347" max="4347" width="12.7109375" style="2" bestFit="1" customWidth="1"/>
    <col min="4348" max="4348" width="11.28515625" style="2" customWidth="1"/>
    <col min="4349" max="4349" width="15" style="2" customWidth="1"/>
    <col min="4350" max="4350" width="13.85546875" style="2" customWidth="1"/>
    <col min="4351" max="4351" width="12.7109375" style="2" bestFit="1" customWidth="1"/>
    <col min="4352" max="4352" width="9.7109375" style="2" bestFit="1" customWidth="1"/>
    <col min="4353" max="4353" width="11.140625" style="2" customWidth="1"/>
    <col min="4354" max="4354" width="13.140625" style="2" customWidth="1"/>
    <col min="4355" max="4355" width="12.7109375" style="2" bestFit="1" customWidth="1"/>
    <col min="4356" max="4356" width="11.5703125" style="2" customWidth="1"/>
    <col min="4357" max="4357" width="14.7109375" style="2" customWidth="1"/>
    <col min="4358" max="4358" width="13.7109375" style="2" customWidth="1"/>
    <col min="4359" max="4359" width="12.7109375" style="2" bestFit="1" customWidth="1"/>
    <col min="4360" max="4360" width="9.7109375" style="2" bestFit="1" customWidth="1"/>
    <col min="4361" max="4361" width="11.42578125" style="2" customWidth="1"/>
    <col min="4362" max="4362" width="11.5703125" style="2" bestFit="1" customWidth="1"/>
    <col min="4363" max="4600" width="9.140625" style="2"/>
    <col min="4601" max="4601" width="6.7109375" style="2" bestFit="1" customWidth="1"/>
    <col min="4602" max="4602" width="74.5703125" style="2" customWidth="1"/>
    <col min="4603" max="4603" width="12.7109375" style="2" bestFit="1" customWidth="1"/>
    <col min="4604" max="4604" width="11.28515625" style="2" customWidth="1"/>
    <col min="4605" max="4605" width="15" style="2" customWidth="1"/>
    <col min="4606" max="4606" width="13.85546875" style="2" customWidth="1"/>
    <col min="4607" max="4607" width="12.7109375" style="2" bestFit="1" customWidth="1"/>
    <col min="4608" max="4608" width="9.7109375" style="2" bestFit="1" customWidth="1"/>
    <col min="4609" max="4609" width="11.140625" style="2" customWidth="1"/>
    <col min="4610" max="4610" width="13.140625" style="2" customWidth="1"/>
    <col min="4611" max="4611" width="12.7109375" style="2" bestFit="1" customWidth="1"/>
    <col min="4612" max="4612" width="11.5703125" style="2" customWidth="1"/>
    <col min="4613" max="4613" width="14.7109375" style="2" customWidth="1"/>
    <col min="4614" max="4614" width="13.7109375" style="2" customWidth="1"/>
    <col min="4615" max="4615" width="12.7109375" style="2" bestFit="1" customWidth="1"/>
    <col min="4616" max="4616" width="9.7109375" style="2" bestFit="1" customWidth="1"/>
    <col min="4617" max="4617" width="11.42578125" style="2" customWidth="1"/>
    <col min="4618" max="4618" width="11.5703125" style="2" bestFit="1" customWidth="1"/>
    <col min="4619" max="4856" width="9.140625" style="2"/>
    <col min="4857" max="4857" width="6.7109375" style="2" bestFit="1" customWidth="1"/>
    <col min="4858" max="4858" width="74.5703125" style="2" customWidth="1"/>
    <col min="4859" max="4859" width="12.7109375" style="2" bestFit="1" customWidth="1"/>
    <col min="4860" max="4860" width="11.28515625" style="2" customWidth="1"/>
    <col min="4861" max="4861" width="15" style="2" customWidth="1"/>
    <col min="4862" max="4862" width="13.85546875" style="2" customWidth="1"/>
    <col min="4863" max="4863" width="12.7109375" style="2" bestFit="1" customWidth="1"/>
    <col min="4864" max="4864" width="9.7109375" style="2" bestFit="1" customWidth="1"/>
    <col min="4865" max="4865" width="11.140625" style="2" customWidth="1"/>
    <col min="4866" max="4866" width="13.140625" style="2" customWidth="1"/>
    <col min="4867" max="4867" width="12.7109375" style="2" bestFit="1" customWidth="1"/>
    <col min="4868" max="4868" width="11.5703125" style="2" customWidth="1"/>
    <col min="4869" max="4869" width="14.7109375" style="2" customWidth="1"/>
    <col min="4870" max="4870" width="13.7109375" style="2" customWidth="1"/>
    <col min="4871" max="4871" width="12.7109375" style="2" bestFit="1" customWidth="1"/>
    <col min="4872" max="4872" width="9.7109375" style="2" bestFit="1" customWidth="1"/>
    <col min="4873" max="4873" width="11.42578125" style="2" customWidth="1"/>
    <col min="4874" max="4874" width="11.5703125" style="2" bestFit="1" customWidth="1"/>
    <col min="4875" max="5112" width="9.140625" style="2"/>
    <col min="5113" max="5113" width="6.7109375" style="2" bestFit="1" customWidth="1"/>
    <col min="5114" max="5114" width="74.5703125" style="2" customWidth="1"/>
    <col min="5115" max="5115" width="12.7109375" style="2" bestFit="1" customWidth="1"/>
    <col min="5116" max="5116" width="11.28515625" style="2" customWidth="1"/>
    <col min="5117" max="5117" width="15" style="2" customWidth="1"/>
    <col min="5118" max="5118" width="13.85546875" style="2" customWidth="1"/>
    <col min="5119" max="5119" width="12.7109375" style="2" bestFit="1" customWidth="1"/>
    <col min="5120" max="5120" width="9.7109375" style="2" bestFit="1" customWidth="1"/>
    <col min="5121" max="5121" width="11.140625" style="2" customWidth="1"/>
    <col min="5122" max="5122" width="13.140625" style="2" customWidth="1"/>
    <col min="5123" max="5123" width="12.7109375" style="2" bestFit="1" customWidth="1"/>
    <col min="5124" max="5124" width="11.5703125" style="2" customWidth="1"/>
    <col min="5125" max="5125" width="14.7109375" style="2" customWidth="1"/>
    <col min="5126" max="5126" width="13.7109375" style="2" customWidth="1"/>
    <col min="5127" max="5127" width="12.7109375" style="2" bestFit="1" customWidth="1"/>
    <col min="5128" max="5128" width="9.7109375" style="2" bestFit="1" customWidth="1"/>
    <col min="5129" max="5129" width="11.42578125" style="2" customWidth="1"/>
    <col min="5130" max="5130" width="11.5703125" style="2" bestFit="1" customWidth="1"/>
    <col min="5131" max="5368" width="9.140625" style="2"/>
    <col min="5369" max="5369" width="6.7109375" style="2" bestFit="1" customWidth="1"/>
    <col min="5370" max="5370" width="74.5703125" style="2" customWidth="1"/>
    <col min="5371" max="5371" width="12.7109375" style="2" bestFit="1" customWidth="1"/>
    <col min="5372" max="5372" width="11.28515625" style="2" customWidth="1"/>
    <col min="5373" max="5373" width="15" style="2" customWidth="1"/>
    <col min="5374" max="5374" width="13.85546875" style="2" customWidth="1"/>
    <col min="5375" max="5375" width="12.7109375" style="2" bestFit="1" customWidth="1"/>
    <col min="5376" max="5376" width="9.7109375" style="2" bestFit="1" customWidth="1"/>
    <col min="5377" max="5377" width="11.140625" style="2" customWidth="1"/>
    <col min="5378" max="5378" width="13.140625" style="2" customWidth="1"/>
    <col min="5379" max="5379" width="12.7109375" style="2" bestFit="1" customWidth="1"/>
    <col min="5380" max="5380" width="11.5703125" style="2" customWidth="1"/>
    <col min="5381" max="5381" width="14.7109375" style="2" customWidth="1"/>
    <col min="5382" max="5382" width="13.7109375" style="2" customWidth="1"/>
    <col min="5383" max="5383" width="12.7109375" style="2" bestFit="1" customWidth="1"/>
    <col min="5384" max="5384" width="9.7109375" style="2" bestFit="1" customWidth="1"/>
    <col min="5385" max="5385" width="11.42578125" style="2" customWidth="1"/>
    <col min="5386" max="5386" width="11.5703125" style="2" bestFit="1" customWidth="1"/>
    <col min="5387" max="5624" width="9.140625" style="2"/>
    <col min="5625" max="5625" width="6.7109375" style="2" bestFit="1" customWidth="1"/>
    <col min="5626" max="5626" width="74.5703125" style="2" customWidth="1"/>
    <col min="5627" max="5627" width="12.7109375" style="2" bestFit="1" customWidth="1"/>
    <col min="5628" max="5628" width="11.28515625" style="2" customWidth="1"/>
    <col min="5629" max="5629" width="15" style="2" customWidth="1"/>
    <col min="5630" max="5630" width="13.85546875" style="2" customWidth="1"/>
    <col min="5631" max="5631" width="12.7109375" style="2" bestFit="1" customWidth="1"/>
    <col min="5632" max="5632" width="9.7109375" style="2" bestFit="1" customWidth="1"/>
    <col min="5633" max="5633" width="11.140625" style="2" customWidth="1"/>
    <col min="5634" max="5634" width="13.140625" style="2" customWidth="1"/>
    <col min="5635" max="5635" width="12.7109375" style="2" bestFit="1" customWidth="1"/>
    <col min="5636" max="5636" width="11.5703125" style="2" customWidth="1"/>
    <col min="5637" max="5637" width="14.7109375" style="2" customWidth="1"/>
    <col min="5638" max="5638" width="13.7109375" style="2" customWidth="1"/>
    <col min="5639" max="5639" width="12.7109375" style="2" bestFit="1" customWidth="1"/>
    <col min="5640" max="5640" width="9.7109375" style="2" bestFit="1" customWidth="1"/>
    <col min="5641" max="5641" width="11.42578125" style="2" customWidth="1"/>
    <col min="5642" max="5642" width="11.5703125" style="2" bestFit="1" customWidth="1"/>
    <col min="5643" max="5880" width="9.140625" style="2"/>
    <col min="5881" max="5881" width="6.7109375" style="2" bestFit="1" customWidth="1"/>
    <col min="5882" max="5882" width="74.5703125" style="2" customWidth="1"/>
    <col min="5883" max="5883" width="12.7109375" style="2" bestFit="1" customWidth="1"/>
    <col min="5884" max="5884" width="11.28515625" style="2" customWidth="1"/>
    <col min="5885" max="5885" width="15" style="2" customWidth="1"/>
    <col min="5886" max="5886" width="13.85546875" style="2" customWidth="1"/>
    <col min="5887" max="5887" width="12.7109375" style="2" bestFit="1" customWidth="1"/>
    <col min="5888" max="5888" width="9.7109375" style="2" bestFit="1" customWidth="1"/>
    <col min="5889" max="5889" width="11.140625" style="2" customWidth="1"/>
    <col min="5890" max="5890" width="13.140625" style="2" customWidth="1"/>
    <col min="5891" max="5891" width="12.7109375" style="2" bestFit="1" customWidth="1"/>
    <col min="5892" max="5892" width="11.5703125" style="2" customWidth="1"/>
    <col min="5893" max="5893" width="14.7109375" style="2" customWidth="1"/>
    <col min="5894" max="5894" width="13.7109375" style="2" customWidth="1"/>
    <col min="5895" max="5895" width="12.7109375" style="2" bestFit="1" customWidth="1"/>
    <col min="5896" max="5896" width="9.7109375" style="2" bestFit="1" customWidth="1"/>
    <col min="5897" max="5897" width="11.42578125" style="2" customWidth="1"/>
    <col min="5898" max="5898" width="11.5703125" style="2" bestFit="1" customWidth="1"/>
    <col min="5899" max="6136" width="9.140625" style="2"/>
    <col min="6137" max="6137" width="6.7109375" style="2" bestFit="1" customWidth="1"/>
    <col min="6138" max="6138" width="74.5703125" style="2" customWidth="1"/>
    <col min="6139" max="6139" width="12.7109375" style="2" bestFit="1" customWidth="1"/>
    <col min="6140" max="6140" width="11.28515625" style="2" customWidth="1"/>
    <col min="6141" max="6141" width="15" style="2" customWidth="1"/>
    <col min="6142" max="6142" width="13.85546875" style="2" customWidth="1"/>
    <col min="6143" max="6143" width="12.7109375" style="2" bestFit="1" customWidth="1"/>
    <col min="6144" max="6144" width="9.7109375" style="2" bestFit="1" customWidth="1"/>
    <col min="6145" max="6145" width="11.140625" style="2" customWidth="1"/>
    <col min="6146" max="6146" width="13.140625" style="2" customWidth="1"/>
    <col min="6147" max="6147" width="12.7109375" style="2" bestFit="1" customWidth="1"/>
    <col min="6148" max="6148" width="11.5703125" style="2" customWidth="1"/>
    <col min="6149" max="6149" width="14.7109375" style="2" customWidth="1"/>
    <col min="6150" max="6150" width="13.7109375" style="2" customWidth="1"/>
    <col min="6151" max="6151" width="12.7109375" style="2" bestFit="1" customWidth="1"/>
    <col min="6152" max="6152" width="9.7109375" style="2" bestFit="1" customWidth="1"/>
    <col min="6153" max="6153" width="11.42578125" style="2" customWidth="1"/>
    <col min="6154" max="6154" width="11.5703125" style="2" bestFit="1" customWidth="1"/>
    <col min="6155" max="6392" width="9.140625" style="2"/>
    <col min="6393" max="6393" width="6.7109375" style="2" bestFit="1" customWidth="1"/>
    <col min="6394" max="6394" width="74.5703125" style="2" customWidth="1"/>
    <col min="6395" max="6395" width="12.7109375" style="2" bestFit="1" customWidth="1"/>
    <col min="6396" max="6396" width="11.28515625" style="2" customWidth="1"/>
    <col min="6397" max="6397" width="15" style="2" customWidth="1"/>
    <col min="6398" max="6398" width="13.85546875" style="2" customWidth="1"/>
    <col min="6399" max="6399" width="12.7109375" style="2" bestFit="1" customWidth="1"/>
    <col min="6400" max="6400" width="9.7109375" style="2" bestFit="1" customWidth="1"/>
    <col min="6401" max="6401" width="11.140625" style="2" customWidth="1"/>
    <col min="6402" max="6402" width="13.140625" style="2" customWidth="1"/>
    <col min="6403" max="6403" width="12.7109375" style="2" bestFit="1" customWidth="1"/>
    <col min="6404" max="6404" width="11.5703125" style="2" customWidth="1"/>
    <col min="6405" max="6405" width="14.7109375" style="2" customWidth="1"/>
    <col min="6406" max="6406" width="13.7109375" style="2" customWidth="1"/>
    <col min="6407" max="6407" width="12.7109375" style="2" bestFit="1" customWidth="1"/>
    <col min="6408" max="6408" width="9.7109375" style="2" bestFit="1" customWidth="1"/>
    <col min="6409" max="6409" width="11.42578125" style="2" customWidth="1"/>
    <col min="6410" max="6410" width="11.5703125" style="2" bestFit="1" customWidth="1"/>
    <col min="6411" max="6648" width="9.140625" style="2"/>
    <col min="6649" max="6649" width="6.7109375" style="2" bestFit="1" customWidth="1"/>
    <col min="6650" max="6650" width="74.5703125" style="2" customWidth="1"/>
    <col min="6651" max="6651" width="12.7109375" style="2" bestFit="1" customWidth="1"/>
    <col min="6652" max="6652" width="11.28515625" style="2" customWidth="1"/>
    <col min="6653" max="6653" width="15" style="2" customWidth="1"/>
    <col min="6654" max="6654" width="13.85546875" style="2" customWidth="1"/>
    <col min="6655" max="6655" width="12.7109375" style="2" bestFit="1" customWidth="1"/>
    <col min="6656" max="6656" width="9.7109375" style="2" bestFit="1" customWidth="1"/>
    <col min="6657" max="6657" width="11.140625" style="2" customWidth="1"/>
    <col min="6658" max="6658" width="13.140625" style="2" customWidth="1"/>
    <col min="6659" max="6659" width="12.7109375" style="2" bestFit="1" customWidth="1"/>
    <col min="6660" max="6660" width="11.5703125" style="2" customWidth="1"/>
    <col min="6661" max="6661" width="14.7109375" style="2" customWidth="1"/>
    <col min="6662" max="6662" width="13.7109375" style="2" customWidth="1"/>
    <col min="6663" max="6663" width="12.7109375" style="2" bestFit="1" customWidth="1"/>
    <col min="6664" max="6664" width="9.7109375" style="2" bestFit="1" customWidth="1"/>
    <col min="6665" max="6665" width="11.42578125" style="2" customWidth="1"/>
    <col min="6666" max="6666" width="11.5703125" style="2" bestFit="1" customWidth="1"/>
    <col min="6667" max="6904" width="9.140625" style="2"/>
    <col min="6905" max="6905" width="6.7109375" style="2" bestFit="1" customWidth="1"/>
    <col min="6906" max="6906" width="74.5703125" style="2" customWidth="1"/>
    <col min="6907" max="6907" width="12.7109375" style="2" bestFit="1" customWidth="1"/>
    <col min="6908" max="6908" width="11.28515625" style="2" customWidth="1"/>
    <col min="6909" max="6909" width="15" style="2" customWidth="1"/>
    <col min="6910" max="6910" width="13.85546875" style="2" customWidth="1"/>
    <col min="6911" max="6911" width="12.7109375" style="2" bestFit="1" customWidth="1"/>
    <col min="6912" max="6912" width="9.7109375" style="2" bestFit="1" customWidth="1"/>
    <col min="6913" max="6913" width="11.140625" style="2" customWidth="1"/>
    <col min="6914" max="6914" width="13.140625" style="2" customWidth="1"/>
    <col min="6915" max="6915" width="12.7109375" style="2" bestFit="1" customWidth="1"/>
    <col min="6916" max="6916" width="11.5703125" style="2" customWidth="1"/>
    <col min="6917" max="6917" width="14.7109375" style="2" customWidth="1"/>
    <col min="6918" max="6918" width="13.7109375" style="2" customWidth="1"/>
    <col min="6919" max="6919" width="12.7109375" style="2" bestFit="1" customWidth="1"/>
    <col min="6920" max="6920" width="9.7109375" style="2" bestFit="1" customWidth="1"/>
    <col min="6921" max="6921" width="11.42578125" style="2" customWidth="1"/>
    <col min="6922" max="6922" width="11.5703125" style="2" bestFit="1" customWidth="1"/>
    <col min="6923" max="7160" width="9.140625" style="2"/>
    <col min="7161" max="7161" width="6.7109375" style="2" bestFit="1" customWidth="1"/>
    <col min="7162" max="7162" width="74.5703125" style="2" customWidth="1"/>
    <col min="7163" max="7163" width="12.7109375" style="2" bestFit="1" customWidth="1"/>
    <col min="7164" max="7164" width="11.28515625" style="2" customWidth="1"/>
    <col min="7165" max="7165" width="15" style="2" customWidth="1"/>
    <col min="7166" max="7166" width="13.85546875" style="2" customWidth="1"/>
    <col min="7167" max="7167" width="12.7109375" style="2" bestFit="1" customWidth="1"/>
    <col min="7168" max="7168" width="9.7109375" style="2" bestFit="1" customWidth="1"/>
    <col min="7169" max="7169" width="11.140625" style="2" customWidth="1"/>
    <col min="7170" max="7170" width="13.140625" style="2" customWidth="1"/>
    <col min="7171" max="7171" width="12.7109375" style="2" bestFit="1" customWidth="1"/>
    <col min="7172" max="7172" width="11.5703125" style="2" customWidth="1"/>
    <col min="7173" max="7173" width="14.7109375" style="2" customWidth="1"/>
    <col min="7174" max="7174" width="13.7109375" style="2" customWidth="1"/>
    <col min="7175" max="7175" width="12.7109375" style="2" bestFit="1" customWidth="1"/>
    <col min="7176" max="7176" width="9.7109375" style="2" bestFit="1" customWidth="1"/>
    <col min="7177" max="7177" width="11.42578125" style="2" customWidth="1"/>
    <col min="7178" max="7178" width="11.5703125" style="2" bestFit="1" customWidth="1"/>
    <col min="7179" max="7416" width="9.140625" style="2"/>
    <col min="7417" max="7417" width="6.7109375" style="2" bestFit="1" customWidth="1"/>
    <col min="7418" max="7418" width="74.5703125" style="2" customWidth="1"/>
    <col min="7419" max="7419" width="12.7109375" style="2" bestFit="1" customWidth="1"/>
    <col min="7420" max="7420" width="11.28515625" style="2" customWidth="1"/>
    <col min="7421" max="7421" width="15" style="2" customWidth="1"/>
    <col min="7422" max="7422" width="13.85546875" style="2" customWidth="1"/>
    <col min="7423" max="7423" width="12.7109375" style="2" bestFit="1" customWidth="1"/>
    <col min="7424" max="7424" width="9.7109375" style="2" bestFit="1" customWidth="1"/>
    <col min="7425" max="7425" width="11.140625" style="2" customWidth="1"/>
    <col min="7426" max="7426" width="13.140625" style="2" customWidth="1"/>
    <col min="7427" max="7427" width="12.7109375" style="2" bestFit="1" customWidth="1"/>
    <col min="7428" max="7428" width="11.5703125" style="2" customWidth="1"/>
    <col min="7429" max="7429" width="14.7109375" style="2" customWidth="1"/>
    <col min="7430" max="7430" width="13.7109375" style="2" customWidth="1"/>
    <col min="7431" max="7431" width="12.7109375" style="2" bestFit="1" customWidth="1"/>
    <col min="7432" max="7432" width="9.7109375" style="2" bestFit="1" customWidth="1"/>
    <col min="7433" max="7433" width="11.42578125" style="2" customWidth="1"/>
    <col min="7434" max="7434" width="11.5703125" style="2" bestFit="1" customWidth="1"/>
    <col min="7435" max="7672" width="9.140625" style="2"/>
    <col min="7673" max="7673" width="6.7109375" style="2" bestFit="1" customWidth="1"/>
    <col min="7674" max="7674" width="74.5703125" style="2" customWidth="1"/>
    <col min="7675" max="7675" width="12.7109375" style="2" bestFit="1" customWidth="1"/>
    <col min="7676" max="7676" width="11.28515625" style="2" customWidth="1"/>
    <col min="7677" max="7677" width="15" style="2" customWidth="1"/>
    <col min="7678" max="7678" width="13.85546875" style="2" customWidth="1"/>
    <col min="7679" max="7679" width="12.7109375" style="2" bestFit="1" customWidth="1"/>
    <col min="7680" max="7680" width="9.7109375" style="2" bestFit="1" customWidth="1"/>
    <col min="7681" max="7681" width="11.140625" style="2" customWidth="1"/>
    <col min="7682" max="7682" width="13.140625" style="2" customWidth="1"/>
    <col min="7683" max="7683" width="12.7109375" style="2" bestFit="1" customWidth="1"/>
    <col min="7684" max="7684" width="11.5703125" style="2" customWidth="1"/>
    <col min="7685" max="7685" width="14.7109375" style="2" customWidth="1"/>
    <col min="7686" max="7686" width="13.7109375" style="2" customWidth="1"/>
    <col min="7687" max="7687" width="12.7109375" style="2" bestFit="1" customWidth="1"/>
    <col min="7688" max="7688" width="9.7109375" style="2" bestFit="1" customWidth="1"/>
    <col min="7689" max="7689" width="11.42578125" style="2" customWidth="1"/>
    <col min="7690" max="7690" width="11.5703125" style="2" bestFit="1" customWidth="1"/>
    <col min="7691" max="7928" width="9.140625" style="2"/>
    <col min="7929" max="7929" width="6.7109375" style="2" bestFit="1" customWidth="1"/>
    <col min="7930" max="7930" width="74.5703125" style="2" customWidth="1"/>
    <col min="7931" max="7931" width="12.7109375" style="2" bestFit="1" customWidth="1"/>
    <col min="7932" max="7932" width="11.28515625" style="2" customWidth="1"/>
    <col min="7933" max="7933" width="15" style="2" customWidth="1"/>
    <col min="7934" max="7934" width="13.85546875" style="2" customWidth="1"/>
    <col min="7935" max="7935" width="12.7109375" style="2" bestFit="1" customWidth="1"/>
    <col min="7936" max="7936" width="9.7109375" style="2" bestFit="1" customWidth="1"/>
    <col min="7937" max="7937" width="11.140625" style="2" customWidth="1"/>
    <col min="7938" max="7938" width="13.140625" style="2" customWidth="1"/>
    <col min="7939" max="7939" width="12.7109375" style="2" bestFit="1" customWidth="1"/>
    <col min="7940" max="7940" width="11.5703125" style="2" customWidth="1"/>
    <col min="7941" max="7941" width="14.7109375" style="2" customWidth="1"/>
    <col min="7942" max="7942" width="13.7109375" style="2" customWidth="1"/>
    <col min="7943" max="7943" width="12.7109375" style="2" bestFit="1" customWidth="1"/>
    <col min="7944" max="7944" width="9.7109375" style="2" bestFit="1" customWidth="1"/>
    <col min="7945" max="7945" width="11.42578125" style="2" customWidth="1"/>
    <col min="7946" max="7946" width="11.5703125" style="2" bestFit="1" customWidth="1"/>
    <col min="7947" max="8184" width="9.140625" style="2"/>
    <col min="8185" max="8185" width="6.7109375" style="2" bestFit="1" customWidth="1"/>
    <col min="8186" max="8186" width="74.5703125" style="2" customWidth="1"/>
    <col min="8187" max="8187" width="12.7109375" style="2" bestFit="1" customWidth="1"/>
    <col min="8188" max="8188" width="11.28515625" style="2" customWidth="1"/>
    <col min="8189" max="8189" width="15" style="2" customWidth="1"/>
    <col min="8190" max="8190" width="13.85546875" style="2" customWidth="1"/>
    <col min="8191" max="8191" width="12.7109375" style="2" bestFit="1" customWidth="1"/>
    <col min="8192" max="8192" width="9.7109375" style="2" bestFit="1" customWidth="1"/>
    <col min="8193" max="8193" width="11.140625" style="2" customWidth="1"/>
    <col min="8194" max="8194" width="13.140625" style="2" customWidth="1"/>
    <col min="8195" max="8195" width="12.7109375" style="2" bestFit="1" customWidth="1"/>
    <col min="8196" max="8196" width="11.5703125" style="2" customWidth="1"/>
    <col min="8197" max="8197" width="14.7109375" style="2" customWidth="1"/>
    <col min="8198" max="8198" width="13.7109375" style="2" customWidth="1"/>
    <col min="8199" max="8199" width="12.7109375" style="2" bestFit="1" customWidth="1"/>
    <col min="8200" max="8200" width="9.7109375" style="2" bestFit="1" customWidth="1"/>
    <col min="8201" max="8201" width="11.42578125" style="2" customWidth="1"/>
    <col min="8202" max="8202" width="11.5703125" style="2" bestFit="1" customWidth="1"/>
    <col min="8203" max="8440" width="9.140625" style="2"/>
    <col min="8441" max="8441" width="6.7109375" style="2" bestFit="1" customWidth="1"/>
    <col min="8442" max="8442" width="74.5703125" style="2" customWidth="1"/>
    <col min="8443" max="8443" width="12.7109375" style="2" bestFit="1" customWidth="1"/>
    <col min="8444" max="8444" width="11.28515625" style="2" customWidth="1"/>
    <col min="8445" max="8445" width="15" style="2" customWidth="1"/>
    <col min="8446" max="8446" width="13.85546875" style="2" customWidth="1"/>
    <col min="8447" max="8447" width="12.7109375" style="2" bestFit="1" customWidth="1"/>
    <col min="8448" max="8448" width="9.7109375" style="2" bestFit="1" customWidth="1"/>
    <col min="8449" max="8449" width="11.140625" style="2" customWidth="1"/>
    <col min="8450" max="8450" width="13.140625" style="2" customWidth="1"/>
    <col min="8451" max="8451" width="12.7109375" style="2" bestFit="1" customWidth="1"/>
    <col min="8452" max="8452" width="11.5703125" style="2" customWidth="1"/>
    <col min="8453" max="8453" width="14.7109375" style="2" customWidth="1"/>
    <col min="8454" max="8454" width="13.7109375" style="2" customWidth="1"/>
    <col min="8455" max="8455" width="12.7109375" style="2" bestFit="1" customWidth="1"/>
    <col min="8456" max="8456" width="9.7109375" style="2" bestFit="1" customWidth="1"/>
    <col min="8457" max="8457" width="11.42578125" style="2" customWidth="1"/>
    <col min="8458" max="8458" width="11.5703125" style="2" bestFit="1" customWidth="1"/>
    <col min="8459" max="8696" width="9.140625" style="2"/>
    <col min="8697" max="8697" width="6.7109375" style="2" bestFit="1" customWidth="1"/>
    <col min="8698" max="8698" width="74.5703125" style="2" customWidth="1"/>
    <col min="8699" max="8699" width="12.7109375" style="2" bestFit="1" customWidth="1"/>
    <col min="8700" max="8700" width="11.28515625" style="2" customWidth="1"/>
    <col min="8701" max="8701" width="15" style="2" customWidth="1"/>
    <col min="8702" max="8702" width="13.85546875" style="2" customWidth="1"/>
    <col min="8703" max="8703" width="12.7109375" style="2" bestFit="1" customWidth="1"/>
    <col min="8704" max="8704" width="9.7109375" style="2" bestFit="1" customWidth="1"/>
    <col min="8705" max="8705" width="11.140625" style="2" customWidth="1"/>
    <col min="8706" max="8706" width="13.140625" style="2" customWidth="1"/>
    <col min="8707" max="8707" width="12.7109375" style="2" bestFit="1" customWidth="1"/>
    <col min="8708" max="8708" width="11.5703125" style="2" customWidth="1"/>
    <col min="8709" max="8709" width="14.7109375" style="2" customWidth="1"/>
    <col min="8710" max="8710" width="13.7109375" style="2" customWidth="1"/>
    <col min="8711" max="8711" width="12.7109375" style="2" bestFit="1" customWidth="1"/>
    <col min="8712" max="8712" width="9.7109375" style="2" bestFit="1" customWidth="1"/>
    <col min="8713" max="8713" width="11.42578125" style="2" customWidth="1"/>
    <col min="8714" max="8714" width="11.5703125" style="2" bestFit="1" customWidth="1"/>
    <col min="8715" max="8952" width="9.140625" style="2"/>
    <col min="8953" max="8953" width="6.7109375" style="2" bestFit="1" customWidth="1"/>
    <col min="8954" max="8954" width="74.5703125" style="2" customWidth="1"/>
    <col min="8955" max="8955" width="12.7109375" style="2" bestFit="1" customWidth="1"/>
    <col min="8956" max="8956" width="11.28515625" style="2" customWidth="1"/>
    <col min="8957" max="8957" width="15" style="2" customWidth="1"/>
    <col min="8958" max="8958" width="13.85546875" style="2" customWidth="1"/>
    <col min="8959" max="8959" width="12.7109375" style="2" bestFit="1" customWidth="1"/>
    <col min="8960" max="8960" width="9.7109375" style="2" bestFit="1" customWidth="1"/>
    <col min="8961" max="8961" width="11.140625" style="2" customWidth="1"/>
    <col min="8962" max="8962" width="13.140625" style="2" customWidth="1"/>
    <col min="8963" max="8963" width="12.7109375" style="2" bestFit="1" customWidth="1"/>
    <col min="8964" max="8964" width="11.5703125" style="2" customWidth="1"/>
    <col min="8965" max="8965" width="14.7109375" style="2" customWidth="1"/>
    <col min="8966" max="8966" width="13.7109375" style="2" customWidth="1"/>
    <col min="8967" max="8967" width="12.7109375" style="2" bestFit="1" customWidth="1"/>
    <col min="8968" max="8968" width="9.7109375" style="2" bestFit="1" customWidth="1"/>
    <col min="8969" max="8969" width="11.42578125" style="2" customWidth="1"/>
    <col min="8970" max="8970" width="11.5703125" style="2" bestFit="1" customWidth="1"/>
    <col min="8971" max="9208" width="9.140625" style="2"/>
    <col min="9209" max="9209" width="6.7109375" style="2" bestFit="1" customWidth="1"/>
    <col min="9210" max="9210" width="74.5703125" style="2" customWidth="1"/>
    <col min="9211" max="9211" width="12.7109375" style="2" bestFit="1" customWidth="1"/>
    <col min="9212" max="9212" width="11.28515625" style="2" customWidth="1"/>
    <col min="9213" max="9213" width="15" style="2" customWidth="1"/>
    <col min="9214" max="9214" width="13.85546875" style="2" customWidth="1"/>
    <col min="9215" max="9215" width="12.7109375" style="2" bestFit="1" customWidth="1"/>
    <col min="9216" max="9216" width="9.7109375" style="2" bestFit="1" customWidth="1"/>
    <col min="9217" max="9217" width="11.140625" style="2" customWidth="1"/>
    <col min="9218" max="9218" width="13.140625" style="2" customWidth="1"/>
    <col min="9219" max="9219" width="12.7109375" style="2" bestFit="1" customWidth="1"/>
    <col min="9220" max="9220" width="11.5703125" style="2" customWidth="1"/>
    <col min="9221" max="9221" width="14.7109375" style="2" customWidth="1"/>
    <col min="9222" max="9222" width="13.7109375" style="2" customWidth="1"/>
    <col min="9223" max="9223" width="12.7109375" style="2" bestFit="1" customWidth="1"/>
    <col min="9224" max="9224" width="9.7109375" style="2" bestFit="1" customWidth="1"/>
    <col min="9225" max="9225" width="11.42578125" style="2" customWidth="1"/>
    <col min="9226" max="9226" width="11.5703125" style="2" bestFit="1" customWidth="1"/>
    <col min="9227" max="9464" width="9.140625" style="2"/>
    <col min="9465" max="9465" width="6.7109375" style="2" bestFit="1" customWidth="1"/>
    <col min="9466" max="9466" width="74.5703125" style="2" customWidth="1"/>
    <col min="9467" max="9467" width="12.7109375" style="2" bestFit="1" customWidth="1"/>
    <col min="9468" max="9468" width="11.28515625" style="2" customWidth="1"/>
    <col min="9469" max="9469" width="15" style="2" customWidth="1"/>
    <col min="9470" max="9470" width="13.85546875" style="2" customWidth="1"/>
    <col min="9471" max="9471" width="12.7109375" style="2" bestFit="1" customWidth="1"/>
    <col min="9472" max="9472" width="9.7109375" style="2" bestFit="1" customWidth="1"/>
    <col min="9473" max="9473" width="11.140625" style="2" customWidth="1"/>
    <col min="9474" max="9474" width="13.140625" style="2" customWidth="1"/>
    <col min="9475" max="9475" width="12.7109375" style="2" bestFit="1" customWidth="1"/>
    <col min="9476" max="9476" width="11.5703125" style="2" customWidth="1"/>
    <col min="9477" max="9477" width="14.7109375" style="2" customWidth="1"/>
    <col min="9478" max="9478" width="13.7109375" style="2" customWidth="1"/>
    <col min="9479" max="9479" width="12.7109375" style="2" bestFit="1" customWidth="1"/>
    <col min="9480" max="9480" width="9.7109375" style="2" bestFit="1" customWidth="1"/>
    <col min="9481" max="9481" width="11.42578125" style="2" customWidth="1"/>
    <col min="9482" max="9482" width="11.5703125" style="2" bestFit="1" customWidth="1"/>
    <col min="9483" max="9720" width="9.140625" style="2"/>
    <col min="9721" max="9721" width="6.7109375" style="2" bestFit="1" customWidth="1"/>
    <col min="9722" max="9722" width="74.5703125" style="2" customWidth="1"/>
    <col min="9723" max="9723" width="12.7109375" style="2" bestFit="1" customWidth="1"/>
    <col min="9724" max="9724" width="11.28515625" style="2" customWidth="1"/>
    <col min="9725" max="9725" width="15" style="2" customWidth="1"/>
    <col min="9726" max="9726" width="13.85546875" style="2" customWidth="1"/>
    <col min="9727" max="9727" width="12.7109375" style="2" bestFit="1" customWidth="1"/>
    <col min="9728" max="9728" width="9.7109375" style="2" bestFit="1" customWidth="1"/>
    <col min="9729" max="9729" width="11.140625" style="2" customWidth="1"/>
    <col min="9730" max="9730" width="13.140625" style="2" customWidth="1"/>
    <col min="9731" max="9731" width="12.7109375" style="2" bestFit="1" customWidth="1"/>
    <col min="9732" max="9732" width="11.5703125" style="2" customWidth="1"/>
    <col min="9733" max="9733" width="14.7109375" style="2" customWidth="1"/>
    <col min="9734" max="9734" width="13.7109375" style="2" customWidth="1"/>
    <col min="9735" max="9735" width="12.7109375" style="2" bestFit="1" customWidth="1"/>
    <col min="9736" max="9736" width="9.7109375" style="2" bestFit="1" customWidth="1"/>
    <col min="9737" max="9737" width="11.42578125" style="2" customWidth="1"/>
    <col min="9738" max="9738" width="11.5703125" style="2" bestFit="1" customWidth="1"/>
    <col min="9739" max="9976" width="9.140625" style="2"/>
    <col min="9977" max="9977" width="6.7109375" style="2" bestFit="1" customWidth="1"/>
    <col min="9978" max="9978" width="74.5703125" style="2" customWidth="1"/>
    <col min="9979" max="9979" width="12.7109375" style="2" bestFit="1" customWidth="1"/>
    <col min="9980" max="9980" width="11.28515625" style="2" customWidth="1"/>
    <col min="9981" max="9981" width="15" style="2" customWidth="1"/>
    <col min="9982" max="9982" width="13.85546875" style="2" customWidth="1"/>
    <col min="9983" max="9983" width="12.7109375" style="2" bestFit="1" customWidth="1"/>
    <col min="9984" max="9984" width="9.7109375" style="2" bestFit="1" customWidth="1"/>
    <col min="9985" max="9985" width="11.140625" style="2" customWidth="1"/>
    <col min="9986" max="9986" width="13.140625" style="2" customWidth="1"/>
    <col min="9987" max="9987" width="12.7109375" style="2" bestFit="1" customWidth="1"/>
    <col min="9988" max="9988" width="11.5703125" style="2" customWidth="1"/>
    <col min="9989" max="9989" width="14.7109375" style="2" customWidth="1"/>
    <col min="9990" max="9990" width="13.7109375" style="2" customWidth="1"/>
    <col min="9991" max="9991" width="12.7109375" style="2" bestFit="1" customWidth="1"/>
    <col min="9992" max="9992" width="9.7109375" style="2" bestFit="1" customWidth="1"/>
    <col min="9993" max="9993" width="11.42578125" style="2" customWidth="1"/>
    <col min="9994" max="9994" width="11.5703125" style="2" bestFit="1" customWidth="1"/>
    <col min="9995" max="10232" width="9.140625" style="2"/>
    <col min="10233" max="10233" width="6.7109375" style="2" bestFit="1" customWidth="1"/>
    <col min="10234" max="10234" width="74.5703125" style="2" customWidth="1"/>
    <col min="10235" max="10235" width="12.7109375" style="2" bestFit="1" customWidth="1"/>
    <col min="10236" max="10236" width="11.28515625" style="2" customWidth="1"/>
    <col min="10237" max="10237" width="15" style="2" customWidth="1"/>
    <col min="10238" max="10238" width="13.85546875" style="2" customWidth="1"/>
    <col min="10239" max="10239" width="12.7109375" style="2" bestFit="1" customWidth="1"/>
    <col min="10240" max="10240" width="9.7109375" style="2" bestFit="1" customWidth="1"/>
    <col min="10241" max="10241" width="11.140625" style="2" customWidth="1"/>
    <col min="10242" max="10242" width="13.140625" style="2" customWidth="1"/>
    <col min="10243" max="10243" width="12.7109375" style="2" bestFit="1" customWidth="1"/>
    <col min="10244" max="10244" width="11.5703125" style="2" customWidth="1"/>
    <col min="10245" max="10245" width="14.7109375" style="2" customWidth="1"/>
    <col min="10246" max="10246" width="13.7109375" style="2" customWidth="1"/>
    <col min="10247" max="10247" width="12.7109375" style="2" bestFit="1" customWidth="1"/>
    <col min="10248" max="10248" width="9.7109375" style="2" bestFit="1" customWidth="1"/>
    <col min="10249" max="10249" width="11.42578125" style="2" customWidth="1"/>
    <col min="10250" max="10250" width="11.5703125" style="2" bestFit="1" customWidth="1"/>
    <col min="10251" max="10488" width="9.140625" style="2"/>
    <col min="10489" max="10489" width="6.7109375" style="2" bestFit="1" customWidth="1"/>
    <col min="10490" max="10490" width="74.5703125" style="2" customWidth="1"/>
    <col min="10491" max="10491" width="12.7109375" style="2" bestFit="1" customWidth="1"/>
    <col min="10492" max="10492" width="11.28515625" style="2" customWidth="1"/>
    <col min="10493" max="10493" width="15" style="2" customWidth="1"/>
    <col min="10494" max="10494" width="13.85546875" style="2" customWidth="1"/>
    <col min="10495" max="10495" width="12.7109375" style="2" bestFit="1" customWidth="1"/>
    <col min="10496" max="10496" width="9.7109375" style="2" bestFit="1" customWidth="1"/>
    <col min="10497" max="10497" width="11.140625" style="2" customWidth="1"/>
    <col min="10498" max="10498" width="13.140625" style="2" customWidth="1"/>
    <col min="10499" max="10499" width="12.7109375" style="2" bestFit="1" customWidth="1"/>
    <col min="10500" max="10500" width="11.5703125" style="2" customWidth="1"/>
    <col min="10501" max="10501" width="14.7109375" style="2" customWidth="1"/>
    <col min="10502" max="10502" width="13.7109375" style="2" customWidth="1"/>
    <col min="10503" max="10503" width="12.7109375" style="2" bestFit="1" customWidth="1"/>
    <col min="10504" max="10504" width="9.7109375" style="2" bestFit="1" customWidth="1"/>
    <col min="10505" max="10505" width="11.42578125" style="2" customWidth="1"/>
    <col min="10506" max="10506" width="11.5703125" style="2" bestFit="1" customWidth="1"/>
    <col min="10507" max="10744" width="9.140625" style="2"/>
    <col min="10745" max="10745" width="6.7109375" style="2" bestFit="1" customWidth="1"/>
    <col min="10746" max="10746" width="74.5703125" style="2" customWidth="1"/>
    <col min="10747" max="10747" width="12.7109375" style="2" bestFit="1" customWidth="1"/>
    <col min="10748" max="10748" width="11.28515625" style="2" customWidth="1"/>
    <col min="10749" max="10749" width="15" style="2" customWidth="1"/>
    <col min="10750" max="10750" width="13.85546875" style="2" customWidth="1"/>
    <col min="10751" max="10751" width="12.7109375" style="2" bestFit="1" customWidth="1"/>
    <col min="10752" max="10752" width="9.7109375" style="2" bestFit="1" customWidth="1"/>
    <col min="10753" max="10753" width="11.140625" style="2" customWidth="1"/>
    <col min="10754" max="10754" width="13.140625" style="2" customWidth="1"/>
    <col min="10755" max="10755" width="12.7109375" style="2" bestFit="1" customWidth="1"/>
    <col min="10756" max="10756" width="11.5703125" style="2" customWidth="1"/>
    <col min="10757" max="10757" width="14.7109375" style="2" customWidth="1"/>
    <col min="10758" max="10758" width="13.7109375" style="2" customWidth="1"/>
    <col min="10759" max="10759" width="12.7109375" style="2" bestFit="1" customWidth="1"/>
    <col min="10760" max="10760" width="9.7109375" style="2" bestFit="1" customWidth="1"/>
    <col min="10761" max="10761" width="11.42578125" style="2" customWidth="1"/>
    <col min="10762" max="10762" width="11.5703125" style="2" bestFit="1" customWidth="1"/>
    <col min="10763" max="11000" width="9.140625" style="2"/>
    <col min="11001" max="11001" width="6.7109375" style="2" bestFit="1" customWidth="1"/>
    <col min="11002" max="11002" width="74.5703125" style="2" customWidth="1"/>
    <col min="11003" max="11003" width="12.7109375" style="2" bestFit="1" customWidth="1"/>
    <col min="11004" max="11004" width="11.28515625" style="2" customWidth="1"/>
    <col min="11005" max="11005" width="15" style="2" customWidth="1"/>
    <col min="11006" max="11006" width="13.85546875" style="2" customWidth="1"/>
    <col min="11007" max="11007" width="12.7109375" style="2" bestFit="1" customWidth="1"/>
    <col min="11008" max="11008" width="9.7109375" style="2" bestFit="1" customWidth="1"/>
    <col min="11009" max="11009" width="11.140625" style="2" customWidth="1"/>
    <col min="11010" max="11010" width="13.140625" style="2" customWidth="1"/>
    <col min="11011" max="11011" width="12.7109375" style="2" bestFit="1" customWidth="1"/>
    <col min="11012" max="11012" width="11.5703125" style="2" customWidth="1"/>
    <col min="11013" max="11013" width="14.7109375" style="2" customWidth="1"/>
    <col min="11014" max="11014" width="13.7109375" style="2" customWidth="1"/>
    <col min="11015" max="11015" width="12.7109375" style="2" bestFit="1" customWidth="1"/>
    <col min="11016" max="11016" width="9.7109375" style="2" bestFit="1" customWidth="1"/>
    <col min="11017" max="11017" width="11.42578125" style="2" customWidth="1"/>
    <col min="11018" max="11018" width="11.5703125" style="2" bestFit="1" customWidth="1"/>
    <col min="11019" max="11256" width="9.140625" style="2"/>
    <col min="11257" max="11257" width="6.7109375" style="2" bestFit="1" customWidth="1"/>
    <col min="11258" max="11258" width="74.5703125" style="2" customWidth="1"/>
    <col min="11259" max="11259" width="12.7109375" style="2" bestFit="1" customWidth="1"/>
    <col min="11260" max="11260" width="11.28515625" style="2" customWidth="1"/>
    <col min="11261" max="11261" width="15" style="2" customWidth="1"/>
    <col min="11262" max="11262" width="13.85546875" style="2" customWidth="1"/>
    <col min="11263" max="11263" width="12.7109375" style="2" bestFit="1" customWidth="1"/>
    <col min="11264" max="11264" width="9.7109375" style="2" bestFit="1" customWidth="1"/>
    <col min="11265" max="11265" width="11.140625" style="2" customWidth="1"/>
    <col min="11266" max="11266" width="13.140625" style="2" customWidth="1"/>
    <col min="11267" max="11267" width="12.7109375" style="2" bestFit="1" customWidth="1"/>
    <col min="11268" max="11268" width="11.5703125" style="2" customWidth="1"/>
    <col min="11269" max="11269" width="14.7109375" style="2" customWidth="1"/>
    <col min="11270" max="11270" width="13.7109375" style="2" customWidth="1"/>
    <col min="11271" max="11271" width="12.7109375" style="2" bestFit="1" customWidth="1"/>
    <col min="11272" max="11272" width="9.7109375" style="2" bestFit="1" customWidth="1"/>
    <col min="11273" max="11273" width="11.42578125" style="2" customWidth="1"/>
    <col min="11274" max="11274" width="11.5703125" style="2" bestFit="1" customWidth="1"/>
    <col min="11275" max="11512" width="9.140625" style="2"/>
    <col min="11513" max="11513" width="6.7109375" style="2" bestFit="1" customWidth="1"/>
    <col min="11514" max="11514" width="74.5703125" style="2" customWidth="1"/>
    <col min="11515" max="11515" width="12.7109375" style="2" bestFit="1" customWidth="1"/>
    <col min="11516" max="11516" width="11.28515625" style="2" customWidth="1"/>
    <col min="11517" max="11517" width="15" style="2" customWidth="1"/>
    <col min="11518" max="11518" width="13.85546875" style="2" customWidth="1"/>
    <col min="11519" max="11519" width="12.7109375" style="2" bestFit="1" customWidth="1"/>
    <col min="11520" max="11520" width="9.7109375" style="2" bestFit="1" customWidth="1"/>
    <col min="11521" max="11521" width="11.140625" style="2" customWidth="1"/>
    <col min="11522" max="11522" width="13.140625" style="2" customWidth="1"/>
    <col min="11523" max="11523" width="12.7109375" style="2" bestFit="1" customWidth="1"/>
    <col min="11524" max="11524" width="11.5703125" style="2" customWidth="1"/>
    <col min="11525" max="11525" width="14.7109375" style="2" customWidth="1"/>
    <col min="11526" max="11526" width="13.7109375" style="2" customWidth="1"/>
    <col min="11527" max="11527" width="12.7109375" style="2" bestFit="1" customWidth="1"/>
    <col min="11528" max="11528" width="9.7109375" style="2" bestFit="1" customWidth="1"/>
    <col min="11529" max="11529" width="11.42578125" style="2" customWidth="1"/>
    <col min="11530" max="11530" width="11.5703125" style="2" bestFit="1" customWidth="1"/>
    <col min="11531" max="11768" width="9.140625" style="2"/>
    <col min="11769" max="11769" width="6.7109375" style="2" bestFit="1" customWidth="1"/>
    <col min="11770" max="11770" width="74.5703125" style="2" customWidth="1"/>
    <col min="11771" max="11771" width="12.7109375" style="2" bestFit="1" customWidth="1"/>
    <col min="11772" max="11772" width="11.28515625" style="2" customWidth="1"/>
    <col min="11773" max="11773" width="15" style="2" customWidth="1"/>
    <col min="11774" max="11774" width="13.85546875" style="2" customWidth="1"/>
    <col min="11775" max="11775" width="12.7109375" style="2" bestFit="1" customWidth="1"/>
    <col min="11776" max="11776" width="9.7109375" style="2" bestFit="1" customWidth="1"/>
    <col min="11777" max="11777" width="11.140625" style="2" customWidth="1"/>
    <col min="11778" max="11778" width="13.140625" style="2" customWidth="1"/>
    <col min="11779" max="11779" width="12.7109375" style="2" bestFit="1" customWidth="1"/>
    <col min="11780" max="11780" width="11.5703125" style="2" customWidth="1"/>
    <col min="11781" max="11781" width="14.7109375" style="2" customWidth="1"/>
    <col min="11782" max="11782" width="13.7109375" style="2" customWidth="1"/>
    <col min="11783" max="11783" width="12.7109375" style="2" bestFit="1" customWidth="1"/>
    <col min="11784" max="11784" width="9.7109375" style="2" bestFit="1" customWidth="1"/>
    <col min="11785" max="11785" width="11.42578125" style="2" customWidth="1"/>
    <col min="11786" max="11786" width="11.5703125" style="2" bestFit="1" customWidth="1"/>
    <col min="11787" max="12024" width="9.140625" style="2"/>
    <col min="12025" max="12025" width="6.7109375" style="2" bestFit="1" customWidth="1"/>
    <col min="12026" max="12026" width="74.5703125" style="2" customWidth="1"/>
    <col min="12027" max="12027" width="12.7109375" style="2" bestFit="1" customWidth="1"/>
    <col min="12028" max="12028" width="11.28515625" style="2" customWidth="1"/>
    <col min="12029" max="12029" width="15" style="2" customWidth="1"/>
    <col min="12030" max="12030" width="13.85546875" style="2" customWidth="1"/>
    <col min="12031" max="12031" width="12.7109375" style="2" bestFit="1" customWidth="1"/>
    <col min="12032" max="12032" width="9.7109375" style="2" bestFit="1" customWidth="1"/>
    <col min="12033" max="12033" width="11.140625" style="2" customWidth="1"/>
    <col min="12034" max="12034" width="13.140625" style="2" customWidth="1"/>
    <col min="12035" max="12035" width="12.7109375" style="2" bestFit="1" customWidth="1"/>
    <col min="12036" max="12036" width="11.5703125" style="2" customWidth="1"/>
    <col min="12037" max="12037" width="14.7109375" style="2" customWidth="1"/>
    <col min="12038" max="12038" width="13.7109375" style="2" customWidth="1"/>
    <col min="12039" max="12039" width="12.7109375" style="2" bestFit="1" customWidth="1"/>
    <col min="12040" max="12040" width="9.7109375" style="2" bestFit="1" customWidth="1"/>
    <col min="12041" max="12041" width="11.42578125" style="2" customWidth="1"/>
    <col min="12042" max="12042" width="11.5703125" style="2" bestFit="1" customWidth="1"/>
    <col min="12043" max="12280" width="9.140625" style="2"/>
    <col min="12281" max="12281" width="6.7109375" style="2" bestFit="1" customWidth="1"/>
    <col min="12282" max="12282" width="74.5703125" style="2" customWidth="1"/>
    <col min="12283" max="12283" width="12.7109375" style="2" bestFit="1" customWidth="1"/>
    <col min="12284" max="12284" width="11.28515625" style="2" customWidth="1"/>
    <col min="12285" max="12285" width="15" style="2" customWidth="1"/>
    <col min="12286" max="12286" width="13.85546875" style="2" customWidth="1"/>
    <col min="12287" max="12287" width="12.7109375" style="2" bestFit="1" customWidth="1"/>
    <col min="12288" max="12288" width="9.7109375" style="2" bestFit="1" customWidth="1"/>
    <col min="12289" max="12289" width="11.140625" style="2" customWidth="1"/>
    <col min="12290" max="12290" width="13.140625" style="2" customWidth="1"/>
    <col min="12291" max="12291" width="12.7109375" style="2" bestFit="1" customWidth="1"/>
    <col min="12292" max="12292" width="11.5703125" style="2" customWidth="1"/>
    <col min="12293" max="12293" width="14.7109375" style="2" customWidth="1"/>
    <col min="12294" max="12294" width="13.7109375" style="2" customWidth="1"/>
    <col min="12295" max="12295" width="12.7109375" style="2" bestFit="1" customWidth="1"/>
    <col min="12296" max="12296" width="9.7109375" style="2" bestFit="1" customWidth="1"/>
    <col min="12297" max="12297" width="11.42578125" style="2" customWidth="1"/>
    <col min="12298" max="12298" width="11.5703125" style="2" bestFit="1" customWidth="1"/>
    <col min="12299" max="12536" width="9.140625" style="2"/>
    <col min="12537" max="12537" width="6.7109375" style="2" bestFit="1" customWidth="1"/>
    <col min="12538" max="12538" width="74.5703125" style="2" customWidth="1"/>
    <col min="12539" max="12539" width="12.7109375" style="2" bestFit="1" customWidth="1"/>
    <col min="12540" max="12540" width="11.28515625" style="2" customWidth="1"/>
    <col min="12541" max="12541" width="15" style="2" customWidth="1"/>
    <col min="12542" max="12542" width="13.85546875" style="2" customWidth="1"/>
    <col min="12543" max="12543" width="12.7109375" style="2" bestFit="1" customWidth="1"/>
    <col min="12544" max="12544" width="9.7109375" style="2" bestFit="1" customWidth="1"/>
    <col min="12545" max="12545" width="11.140625" style="2" customWidth="1"/>
    <col min="12546" max="12546" width="13.140625" style="2" customWidth="1"/>
    <col min="12547" max="12547" width="12.7109375" style="2" bestFit="1" customWidth="1"/>
    <col min="12548" max="12548" width="11.5703125" style="2" customWidth="1"/>
    <col min="12549" max="12549" width="14.7109375" style="2" customWidth="1"/>
    <col min="12550" max="12550" width="13.7109375" style="2" customWidth="1"/>
    <col min="12551" max="12551" width="12.7109375" style="2" bestFit="1" customWidth="1"/>
    <col min="12552" max="12552" width="9.7109375" style="2" bestFit="1" customWidth="1"/>
    <col min="12553" max="12553" width="11.42578125" style="2" customWidth="1"/>
    <col min="12554" max="12554" width="11.5703125" style="2" bestFit="1" customWidth="1"/>
    <col min="12555" max="12792" width="9.140625" style="2"/>
    <col min="12793" max="12793" width="6.7109375" style="2" bestFit="1" customWidth="1"/>
    <col min="12794" max="12794" width="74.5703125" style="2" customWidth="1"/>
    <col min="12795" max="12795" width="12.7109375" style="2" bestFit="1" customWidth="1"/>
    <col min="12796" max="12796" width="11.28515625" style="2" customWidth="1"/>
    <col min="12797" max="12797" width="15" style="2" customWidth="1"/>
    <col min="12798" max="12798" width="13.85546875" style="2" customWidth="1"/>
    <col min="12799" max="12799" width="12.7109375" style="2" bestFit="1" customWidth="1"/>
    <col min="12800" max="12800" width="9.7109375" style="2" bestFit="1" customWidth="1"/>
    <col min="12801" max="12801" width="11.140625" style="2" customWidth="1"/>
    <col min="12802" max="12802" width="13.140625" style="2" customWidth="1"/>
    <col min="12803" max="12803" width="12.7109375" style="2" bestFit="1" customWidth="1"/>
    <col min="12804" max="12804" width="11.5703125" style="2" customWidth="1"/>
    <col min="12805" max="12805" width="14.7109375" style="2" customWidth="1"/>
    <col min="12806" max="12806" width="13.7109375" style="2" customWidth="1"/>
    <col min="12807" max="12807" width="12.7109375" style="2" bestFit="1" customWidth="1"/>
    <col min="12808" max="12808" width="9.7109375" style="2" bestFit="1" customWidth="1"/>
    <col min="12809" max="12809" width="11.42578125" style="2" customWidth="1"/>
    <col min="12810" max="12810" width="11.5703125" style="2" bestFit="1" customWidth="1"/>
    <col min="12811" max="13048" width="9.140625" style="2"/>
    <col min="13049" max="13049" width="6.7109375" style="2" bestFit="1" customWidth="1"/>
    <col min="13050" max="13050" width="74.5703125" style="2" customWidth="1"/>
    <col min="13051" max="13051" width="12.7109375" style="2" bestFit="1" customWidth="1"/>
    <col min="13052" max="13052" width="11.28515625" style="2" customWidth="1"/>
    <col min="13053" max="13053" width="15" style="2" customWidth="1"/>
    <col min="13054" max="13054" width="13.85546875" style="2" customWidth="1"/>
    <col min="13055" max="13055" width="12.7109375" style="2" bestFit="1" customWidth="1"/>
    <col min="13056" max="13056" width="9.7109375" style="2" bestFit="1" customWidth="1"/>
    <col min="13057" max="13057" width="11.140625" style="2" customWidth="1"/>
    <col min="13058" max="13058" width="13.140625" style="2" customWidth="1"/>
    <col min="13059" max="13059" width="12.7109375" style="2" bestFit="1" customWidth="1"/>
    <col min="13060" max="13060" width="11.5703125" style="2" customWidth="1"/>
    <col min="13061" max="13061" width="14.7109375" style="2" customWidth="1"/>
    <col min="13062" max="13062" width="13.7109375" style="2" customWidth="1"/>
    <col min="13063" max="13063" width="12.7109375" style="2" bestFit="1" customWidth="1"/>
    <col min="13064" max="13064" width="9.7109375" style="2" bestFit="1" customWidth="1"/>
    <col min="13065" max="13065" width="11.42578125" style="2" customWidth="1"/>
    <col min="13066" max="13066" width="11.5703125" style="2" bestFit="1" customWidth="1"/>
    <col min="13067" max="13304" width="9.140625" style="2"/>
    <col min="13305" max="13305" width="6.7109375" style="2" bestFit="1" customWidth="1"/>
    <col min="13306" max="13306" width="74.5703125" style="2" customWidth="1"/>
    <col min="13307" max="13307" width="12.7109375" style="2" bestFit="1" customWidth="1"/>
    <col min="13308" max="13308" width="11.28515625" style="2" customWidth="1"/>
    <col min="13309" max="13309" width="15" style="2" customWidth="1"/>
    <col min="13310" max="13310" width="13.85546875" style="2" customWidth="1"/>
    <col min="13311" max="13311" width="12.7109375" style="2" bestFit="1" customWidth="1"/>
    <col min="13312" max="13312" width="9.7109375" style="2" bestFit="1" customWidth="1"/>
    <col min="13313" max="13313" width="11.140625" style="2" customWidth="1"/>
    <col min="13314" max="13314" width="13.140625" style="2" customWidth="1"/>
    <col min="13315" max="13315" width="12.7109375" style="2" bestFit="1" customWidth="1"/>
    <col min="13316" max="13316" width="11.5703125" style="2" customWidth="1"/>
    <col min="13317" max="13317" width="14.7109375" style="2" customWidth="1"/>
    <col min="13318" max="13318" width="13.7109375" style="2" customWidth="1"/>
    <col min="13319" max="13319" width="12.7109375" style="2" bestFit="1" customWidth="1"/>
    <col min="13320" max="13320" width="9.7109375" style="2" bestFit="1" customWidth="1"/>
    <col min="13321" max="13321" width="11.42578125" style="2" customWidth="1"/>
    <col min="13322" max="13322" width="11.5703125" style="2" bestFit="1" customWidth="1"/>
    <col min="13323" max="13560" width="9.140625" style="2"/>
    <col min="13561" max="13561" width="6.7109375" style="2" bestFit="1" customWidth="1"/>
    <col min="13562" max="13562" width="74.5703125" style="2" customWidth="1"/>
    <col min="13563" max="13563" width="12.7109375" style="2" bestFit="1" customWidth="1"/>
    <col min="13564" max="13564" width="11.28515625" style="2" customWidth="1"/>
    <col min="13565" max="13565" width="15" style="2" customWidth="1"/>
    <col min="13566" max="13566" width="13.85546875" style="2" customWidth="1"/>
    <col min="13567" max="13567" width="12.7109375" style="2" bestFit="1" customWidth="1"/>
    <col min="13568" max="13568" width="9.7109375" style="2" bestFit="1" customWidth="1"/>
    <col min="13569" max="13569" width="11.140625" style="2" customWidth="1"/>
    <col min="13570" max="13570" width="13.140625" style="2" customWidth="1"/>
    <col min="13571" max="13571" width="12.7109375" style="2" bestFit="1" customWidth="1"/>
    <col min="13572" max="13572" width="11.5703125" style="2" customWidth="1"/>
    <col min="13573" max="13573" width="14.7109375" style="2" customWidth="1"/>
    <col min="13574" max="13574" width="13.7109375" style="2" customWidth="1"/>
    <col min="13575" max="13575" width="12.7109375" style="2" bestFit="1" customWidth="1"/>
    <col min="13576" max="13576" width="9.7109375" style="2" bestFit="1" customWidth="1"/>
    <col min="13577" max="13577" width="11.42578125" style="2" customWidth="1"/>
    <col min="13578" max="13578" width="11.5703125" style="2" bestFit="1" customWidth="1"/>
    <col min="13579" max="13816" width="9.140625" style="2"/>
    <col min="13817" max="13817" width="6.7109375" style="2" bestFit="1" customWidth="1"/>
    <col min="13818" max="13818" width="74.5703125" style="2" customWidth="1"/>
    <col min="13819" max="13819" width="12.7109375" style="2" bestFit="1" customWidth="1"/>
    <col min="13820" max="13820" width="11.28515625" style="2" customWidth="1"/>
    <col min="13821" max="13821" width="15" style="2" customWidth="1"/>
    <col min="13822" max="13822" width="13.85546875" style="2" customWidth="1"/>
    <col min="13823" max="13823" width="12.7109375" style="2" bestFit="1" customWidth="1"/>
    <col min="13824" max="13824" width="9.7109375" style="2" bestFit="1" customWidth="1"/>
    <col min="13825" max="13825" width="11.140625" style="2" customWidth="1"/>
    <col min="13826" max="13826" width="13.140625" style="2" customWidth="1"/>
    <col min="13827" max="13827" width="12.7109375" style="2" bestFit="1" customWidth="1"/>
    <col min="13828" max="13828" width="11.5703125" style="2" customWidth="1"/>
    <col min="13829" max="13829" width="14.7109375" style="2" customWidth="1"/>
    <col min="13830" max="13830" width="13.7109375" style="2" customWidth="1"/>
    <col min="13831" max="13831" width="12.7109375" style="2" bestFit="1" customWidth="1"/>
    <col min="13832" max="13832" width="9.7109375" style="2" bestFit="1" customWidth="1"/>
    <col min="13833" max="13833" width="11.42578125" style="2" customWidth="1"/>
    <col min="13834" max="13834" width="11.5703125" style="2" bestFit="1" customWidth="1"/>
    <col min="13835" max="14072" width="9.140625" style="2"/>
    <col min="14073" max="14073" width="6.7109375" style="2" bestFit="1" customWidth="1"/>
    <col min="14074" max="14074" width="74.5703125" style="2" customWidth="1"/>
    <col min="14075" max="14075" width="12.7109375" style="2" bestFit="1" customWidth="1"/>
    <col min="14076" max="14076" width="11.28515625" style="2" customWidth="1"/>
    <col min="14077" max="14077" width="15" style="2" customWidth="1"/>
    <col min="14078" max="14078" width="13.85546875" style="2" customWidth="1"/>
    <col min="14079" max="14079" width="12.7109375" style="2" bestFit="1" customWidth="1"/>
    <col min="14080" max="14080" width="9.7109375" style="2" bestFit="1" customWidth="1"/>
    <col min="14081" max="14081" width="11.140625" style="2" customWidth="1"/>
    <col min="14082" max="14082" width="13.140625" style="2" customWidth="1"/>
    <col min="14083" max="14083" width="12.7109375" style="2" bestFit="1" customWidth="1"/>
    <col min="14084" max="14084" width="11.5703125" style="2" customWidth="1"/>
    <col min="14085" max="14085" width="14.7109375" style="2" customWidth="1"/>
    <col min="14086" max="14086" width="13.7109375" style="2" customWidth="1"/>
    <col min="14087" max="14087" width="12.7109375" style="2" bestFit="1" customWidth="1"/>
    <col min="14088" max="14088" width="9.7109375" style="2" bestFit="1" customWidth="1"/>
    <col min="14089" max="14089" width="11.42578125" style="2" customWidth="1"/>
    <col min="14090" max="14090" width="11.5703125" style="2" bestFit="1" customWidth="1"/>
    <col min="14091" max="14328" width="9.140625" style="2"/>
    <col min="14329" max="14329" width="6.7109375" style="2" bestFit="1" customWidth="1"/>
    <col min="14330" max="14330" width="74.5703125" style="2" customWidth="1"/>
    <col min="14331" max="14331" width="12.7109375" style="2" bestFit="1" customWidth="1"/>
    <col min="14332" max="14332" width="11.28515625" style="2" customWidth="1"/>
    <col min="14333" max="14333" width="15" style="2" customWidth="1"/>
    <col min="14334" max="14334" width="13.85546875" style="2" customWidth="1"/>
    <col min="14335" max="14335" width="12.7109375" style="2" bestFit="1" customWidth="1"/>
    <col min="14336" max="14336" width="9.7109375" style="2" bestFit="1" customWidth="1"/>
    <col min="14337" max="14337" width="11.140625" style="2" customWidth="1"/>
    <col min="14338" max="14338" width="13.140625" style="2" customWidth="1"/>
    <col min="14339" max="14339" width="12.7109375" style="2" bestFit="1" customWidth="1"/>
    <col min="14340" max="14340" width="11.5703125" style="2" customWidth="1"/>
    <col min="14341" max="14341" width="14.7109375" style="2" customWidth="1"/>
    <col min="14342" max="14342" width="13.7109375" style="2" customWidth="1"/>
    <col min="14343" max="14343" width="12.7109375" style="2" bestFit="1" customWidth="1"/>
    <col min="14344" max="14344" width="9.7109375" style="2" bestFit="1" customWidth="1"/>
    <col min="14345" max="14345" width="11.42578125" style="2" customWidth="1"/>
    <col min="14346" max="14346" width="11.5703125" style="2" bestFit="1" customWidth="1"/>
    <col min="14347" max="14584" width="9.140625" style="2"/>
    <col min="14585" max="14585" width="6.7109375" style="2" bestFit="1" customWidth="1"/>
    <col min="14586" max="14586" width="74.5703125" style="2" customWidth="1"/>
    <col min="14587" max="14587" width="12.7109375" style="2" bestFit="1" customWidth="1"/>
    <col min="14588" max="14588" width="11.28515625" style="2" customWidth="1"/>
    <col min="14589" max="14589" width="15" style="2" customWidth="1"/>
    <col min="14590" max="14590" width="13.85546875" style="2" customWidth="1"/>
    <col min="14591" max="14591" width="12.7109375" style="2" bestFit="1" customWidth="1"/>
    <col min="14592" max="14592" width="9.7109375" style="2" bestFit="1" customWidth="1"/>
    <col min="14593" max="14593" width="11.140625" style="2" customWidth="1"/>
    <col min="14594" max="14594" width="13.140625" style="2" customWidth="1"/>
    <col min="14595" max="14595" width="12.7109375" style="2" bestFit="1" customWidth="1"/>
    <col min="14596" max="14596" width="11.5703125" style="2" customWidth="1"/>
    <col min="14597" max="14597" width="14.7109375" style="2" customWidth="1"/>
    <col min="14598" max="14598" width="13.7109375" style="2" customWidth="1"/>
    <col min="14599" max="14599" width="12.7109375" style="2" bestFit="1" customWidth="1"/>
    <col min="14600" max="14600" width="9.7109375" style="2" bestFit="1" customWidth="1"/>
    <col min="14601" max="14601" width="11.42578125" style="2" customWidth="1"/>
    <col min="14602" max="14602" width="11.5703125" style="2" bestFit="1" customWidth="1"/>
    <col min="14603" max="14840" width="9.140625" style="2"/>
    <col min="14841" max="14841" width="6.7109375" style="2" bestFit="1" customWidth="1"/>
    <col min="14842" max="14842" width="74.5703125" style="2" customWidth="1"/>
    <col min="14843" max="14843" width="12.7109375" style="2" bestFit="1" customWidth="1"/>
    <col min="14844" max="14844" width="11.28515625" style="2" customWidth="1"/>
    <col min="14845" max="14845" width="15" style="2" customWidth="1"/>
    <col min="14846" max="14846" width="13.85546875" style="2" customWidth="1"/>
    <col min="14847" max="14847" width="12.7109375" style="2" bestFit="1" customWidth="1"/>
    <col min="14848" max="14848" width="9.7109375" style="2" bestFit="1" customWidth="1"/>
    <col min="14849" max="14849" width="11.140625" style="2" customWidth="1"/>
    <col min="14850" max="14850" width="13.140625" style="2" customWidth="1"/>
    <col min="14851" max="14851" width="12.7109375" style="2" bestFit="1" customWidth="1"/>
    <col min="14852" max="14852" width="11.5703125" style="2" customWidth="1"/>
    <col min="14853" max="14853" width="14.7109375" style="2" customWidth="1"/>
    <col min="14854" max="14854" width="13.7109375" style="2" customWidth="1"/>
    <col min="14855" max="14855" width="12.7109375" style="2" bestFit="1" customWidth="1"/>
    <col min="14856" max="14856" width="9.7109375" style="2" bestFit="1" customWidth="1"/>
    <col min="14857" max="14857" width="11.42578125" style="2" customWidth="1"/>
    <col min="14858" max="14858" width="11.5703125" style="2" bestFit="1" customWidth="1"/>
    <col min="14859" max="15096" width="9.140625" style="2"/>
    <col min="15097" max="15097" width="6.7109375" style="2" bestFit="1" customWidth="1"/>
    <col min="15098" max="15098" width="74.5703125" style="2" customWidth="1"/>
    <col min="15099" max="15099" width="12.7109375" style="2" bestFit="1" customWidth="1"/>
    <col min="15100" max="15100" width="11.28515625" style="2" customWidth="1"/>
    <col min="15101" max="15101" width="15" style="2" customWidth="1"/>
    <col min="15102" max="15102" width="13.85546875" style="2" customWidth="1"/>
    <col min="15103" max="15103" width="12.7109375" style="2" bestFit="1" customWidth="1"/>
    <col min="15104" max="15104" width="9.7109375" style="2" bestFit="1" customWidth="1"/>
    <col min="15105" max="15105" width="11.140625" style="2" customWidth="1"/>
    <col min="15106" max="15106" width="13.140625" style="2" customWidth="1"/>
    <col min="15107" max="15107" width="12.7109375" style="2" bestFit="1" customWidth="1"/>
    <col min="15108" max="15108" width="11.5703125" style="2" customWidth="1"/>
    <col min="15109" max="15109" width="14.7109375" style="2" customWidth="1"/>
    <col min="15110" max="15110" width="13.7109375" style="2" customWidth="1"/>
    <col min="15111" max="15111" width="12.7109375" style="2" bestFit="1" customWidth="1"/>
    <col min="15112" max="15112" width="9.7109375" style="2" bestFit="1" customWidth="1"/>
    <col min="15113" max="15113" width="11.42578125" style="2" customWidth="1"/>
    <col min="15114" max="15114" width="11.5703125" style="2" bestFit="1" customWidth="1"/>
    <col min="15115" max="15352" width="9.140625" style="2"/>
    <col min="15353" max="15353" width="6.7109375" style="2" bestFit="1" customWidth="1"/>
    <col min="15354" max="15354" width="74.5703125" style="2" customWidth="1"/>
    <col min="15355" max="15355" width="12.7109375" style="2" bestFit="1" customWidth="1"/>
    <col min="15356" max="15356" width="11.28515625" style="2" customWidth="1"/>
    <col min="15357" max="15357" width="15" style="2" customWidth="1"/>
    <col min="15358" max="15358" width="13.85546875" style="2" customWidth="1"/>
    <col min="15359" max="15359" width="12.7109375" style="2" bestFit="1" customWidth="1"/>
    <col min="15360" max="15360" width="9.7109375" style="2" bestFit="1" customWidth="1"/>
    <col min="15361" max="15361" width="11.140625" style="2" customWidth="1"/>
    <col min="15362" max="15362" width="13.140625" style="2" customWidth="1"/>
    <col min="15363" max="15363" width="12.7109375" style="2" bestFit="1" customWidth="1"/>
    <col min="15364" max="15364" width="11.5703125" style="2" customWidth="1"/>
    <col min="15365" max="15365" width="14.7109375" style="2" customWidth="1"/>
    <col min="15366" max="15366" width="13.7109375" style="2" customWidth="1"/>
    <col min="15367" max="15367" width="12.7109375" style="2" bestFit="1" customWidth="1"/>
    <col min="15368" max="15368" width="9.7109375" style="2" bestFit="1" customWidth="1"/>
    <col min="15369" max="15369" width="11.42578125" style="2" customWidth="1"/>
    <col min="15370" max="15370" width="11.5703125" style="2" bestFit="1" customWidth="1"/>
    <col min="15371" max="15608" width="9.140625" style="2"/>
    <col min="15609" max="15609" width="6.7109375" style="2" bestFit="1" customWidth="1"/>
    <col min="15610" max="15610" width="74.5703125" style="2" customWidth="1"/>
    <col min="15611" max="15611" width="12.7109375" style="2" bestFit="1" customWidth="1"/>
    <col min="15612" max="15612" width="11.28515625" style="2" customWidth="1"/>
    <col min="15613" max="15613" width="15" style="2" customWidth="1"/>
    <col min="15614" max="15614" width="13.85546875" style="2" customWidth="1"/>
    <col min="15615" max="15615" width="12.7109375" style="2" bestFit="1" customWidth="1"/>
    <col min="15616" max="15616" width="9.7109375" style="2" bestFit="1" customWidth="1"/>
    <col min="15617" max="15617" width="11.140625" style="2" customWidth="1"/>
    <col min="15618" max="15618" width="13.140625" style="2" customWidth="1"/>
    <col min="15619" max="15619" width="12.7109375" style="2" bestFit="1" customWidth="1"/>
    <col min="15620" max="15620" width="11.5703125" style="2" customWidth="1"/>
    <col min="15621" max="15621" width="14.7109375" style="2" customWidth="1"/>
    <col min="15622" max="15622" width="13.7109375" style="2" customWidth="1"/>
    <col min="15623" max="15623" width="12.7109375" style="2" bestFit="1" customWidth="1"/>
    <col min="15624" max="15624" width="9.7109375" style="2" bestFit="1" customWidth="1"/>
    <col min="15625" max="15625" width="11.42578125" style="2" customWidth="1"/>
    <col min="15626" max="15626" width="11.5703125" style="2" bestFit="1" customWidth="1"/>
    <col min="15627" max="15864" width="9.140625" style="2"/>
    <col min="15865" max="15865" width="6.7109375" style="2" bestFit="1" customWidth="1"/>
    <col min="15866" max="15866" width="74.5703125" style="2" customWidth="1"/>
    <col min="15867" max="15867" width="12.7109375" style="2" bestFit="1" customWidth="1"/>
    <col min="15868" max="15868" width="11.28515625" style="2" customWidth="1"/>
    <col min="15869" max="15869" width="15" style="2" customWidth="1"/>
    <col min="15870" max="15870" width="13.85546875" style="2" customWidth="1"/>
    <col min="15871" max="15871" width="12.7109375" style="2" bestFit="1" customWidth="1"/>
    <col min="15872" max="15872" width="9.7109375" style="2" bestFit="1" customWidth="1"/>
    <col min="15873" max="15873" width="11.140625" style="2" customWidth="1"/>
    <col min="15874" max="15874" width="13.140625" style="2" customWidth="1"/>
    <col min="15875" max="15875" width="12.7109375" style="2" bestFit="1" customWidth="1"/>
    <col min="15876" max="15876" width="11.5703125" style="2" customWidth="1"/>
    <col min="15877" max="15877" width="14.7109375" style="2" customWidth="1"/>
    <col min="15878" max="15878" width="13.7109375" style="2" customWidth="1"/>
    <col min="15879" max="15879" width="12.7109375" style="2" bestFit="1" customWidth="1"/>
    <col min="15880" max="15880" width="9.7109375" style="2" bestFit="1" customWidth="1"/>
    <col min="15881" max="15881" width="11.42578125" style="2" customWidth="1"/>
    <col min="15882" max="15882" width="11.5703125" style="2" bestFit="1" customWidth="1"/>
    <col min="15883" max="16120" width="9.140625" style="2"/>
    <col min="16121" max="16121" width="6.7109375" style="2" bestFit="1" customWidth="1"/>
    <col min="16122" max="16122" width="74.5703125" style="2" customWidth="1"/>
    <col min="16123" max="16123" width="12.7109375" style="2" bestFit="1" customWidth="1"/>
    <col min="16124" max="16124" width="11.28515625" style="2" customWidth="1"/>
    <col min="16125" max="16125" width="15" style="2" customWidth="1"/>
    <col min="16126" max="16126" width="13.85546875" style="2" customWidth="1"/>
    <col min="16127" max="16127" width="12.7109375" style="2" bestFit="1" customWidth="1"/>
    <col min="16128" max="16128" width="9.7109375" style="2" bestFit="1" customWidth="1"/>
    <col min="16129" max="16129" width="11.140625" style="2" customWidth="1"/>
    <col min="16130" max="16130" width="13.140625" style="2" customWidth="1"/>
    <col min="16131" max="16131" width="12.7109375" style="2" bestFit="1" customWidth="1"/>
    <col min="16132" max="16132" width="11.5703125" style="2" customWidth="1"/>
    <col min="16133" max="16133" width="14.7109375" style="2" customWidth="1"/>
    <col min="16134" max="16134" width="13.7109375" style="2" customWidth="1"/>
    <col min="16135" max="16135" width="12.7109375" style="2" bestFit="1" customWidth="1"/>
    <col min="16136" max="16136" width="9.7109375" style="2" bestFit="1" customWidth="1"/>
    <col min="16137" max="16137" width="11.42578125" style="2" customWidth="1"/>
    <col min="16138" max="16138" width="11.5703125" style="2" bestFit="1" customWidth="1"/>
    <col min="16139" max="16384" width="9.140625" style="2"/>
  </cols>
  <sheetData>
    <row r="1" spans="1:10" ht="15.75" customHeight="1" x14ac:dyDescent="0.25">
      <c r="A1" s="175" t="s">
        <v>73</v>
      </c>
      <c r="B1" s="175"/>
      <c r="C1" s="175"/>
      <c r="D1" s="175"/>
      <c r="E1" s="175"/>
      <c r="F1" s="175"/>
      <c r="G1" s="175"/>
      <c r="H1" s="175"/>
      <c r="I1" s="175"/>
      <c r="J1" s="175"/>
    </row>
    <row r="2" spans="1:10" ht="15.75" customHeight="1" x14ac:dyDescent="0.25">
      <c r="A2" s="176" t="s">
        <v>72</v>
      </c>
      <c r="B2" s="176"/>
      <c r="C2" s="176"/>
      <c r="D2" s="176"/>
      <c r="E2" s="176"/>
      <c r="F2" s="176"/>
      <c r="G2" s="176"/>
      <c r="H2" s="176"/>
      <c r="I2" s="176"/>
      <c r="J2" s="176"/>
    </row>
    <row r="3" spans="1:10" ht="15.75" x14ac:dyDescent="0.25">
      <c r="A3" s="186" t="s">
        <v>0</v>
      </c>
      <c r="B3" s="186"/>
      <c r="C3" s="186"/>
      <c r="D3" s="186"/>
      <c r="E3" s="186"/>
      <c r="F3" s="186"/>
      <c r="G3" s="186"/>
      <c r="H3" s="186"/>
      <c r="I3" s="186"/>
      <c r="J3" s="186"/>
    </row>
    <row r="4" spans="1:10" ht="15.75" x14ac:dyDescent="0.25">
      <c r="A4" s="187" t="s">
        <v>71</v>
      </c>
      <c r="B4" s="187"/>
      <c r="C4" s="187"/>
      <c r="D4" s="187"/>
      <c r="E4" s="187"/>
      <c r="F4" s="187"/>
      <c r="G4" s="187"/>
      <c r="H4" s="187"/>
      <c r="I4" s="187"/>
      <c r="J4" s="187"/>
    </row>
    <row r="5" spans="1:10" ht="40.5" customHeight="1" x14ac:dyDescent="0.25">
      <c r="A5" s="181" t="s">
        <v>74</v>
      </c>
      <c r="B5" s="183" t="s">
        <v>2</v>
      </c>
      <c r="C5" s="172" t="s">
        <v>3</v>
      </c>
      <c r="D5" s="172"/>
      <c r="E5" s="172" t="s">
        <v>4</v>
      </c>
      <c r="F5" s="172"/>
      <c r="G5" s="173" t="s">
        <v>5</v>
      </c>
      <c r="H5" s="174"/>
      <c r="I5" s="172" t="s">
        <v>6</v>
      </c>
      <c r="J5" s="172"/>
    </row>
    <row r="6" spans="1:10" ht="15" customHeight="1" thickBot="1" x14ac:dyDescent="0.3">
      <c r="A6" s="182"/>
      <c r="B6" s="183"/>
      <c r="C6" s="3" t="s">
        <v>7</v>
      </c>
      <c r="D6" s="3" t="s">
        <v>8</v>
      </c>
      <c r="E6" s="3" t="s">
        <v>7</v>
      </c>
      <c r="F6" s="3" t="s">
        <v>8</v>
      </c>
      <c r="G6" s="3" t="s">
        <v>7</v>
      </c>
      <c r="H6" s="3" t="s">
        <v>8</v>
      </c>
      <c r="I6" s="3" t="s">
        <v>7</v>
      </c>
      <c r="J6" s="4" t="s">
        <v>8</v>
      </c>
    </row>
    <row r="7" spans="1:10" s="5" customFormat="1" ht="15" customHeight="1" x14ac:dyDescent="0.25">
      <c r="A7" s="154">
        <v>1</v>
      </c>
      <c r="B7" s="155" t="s">
        <v>9</v>
      </c>
      <c r="C7" s="178"/>
      <c r="D7" s="179"/>
      <c r="E7" s="179"/>
      <c r="F7" s="179"/>
      <c r="G7" s="179"/>
      <c r="H7" s="179"/>
      <c r="I7" s="179"/>
      <c r="J7" s="179"/>
    </row>
    <row r="8" spans="1:10" ht="15" customHeight="1" x14ac:dyDescent="0.25">
      <c r="A8" s="102" t="s">
        <v>10</v>
      </c>
      <c r="B8" s="103" t="s">
        <v>11</v>
      </c>
      <c r="C8" s="104">
        <f>C9+C10+C11</f>
        <v>1853</v>
      </c>
      <c r="D8" s="104">
        <f t="shared" ref="D8:F8" si="0">D9+D10+D11</f>
        <v>179666.8</v>
      </c>
      <c r="E8" s="104">
        <f t="shared" si="0"/>
        <v>378</v>
      </c>
      <c r="F8" s="104">
        <f t="shared" si="0"/>
        <v>105375</v>
      </c>
      <c r="G8" s="139">
        <f>E8/C8*100</f>
        <v>20.399352401511063</v>
      </c>
      <c r="H8" s="139">
        <f>F8/D8*100</f>
        <v>58.650234767914831</v>
      </c>
      <c r="I8" s="104">
        <f t="shared" ref="I8:J8" si="1">I9+I10+I11</f>
        <v>461</v>
      </c>
      <c r="J8" s="104">
        <f t="shared" si="1"/>
        <v>237172.00000000003</v>
      </c>
    </row>
    <row r="9" spans="1:10" ht="15" customHeight="1" x14ac:dyDescent="0.25">
      <c r="A9" s="9" t="s">
        <v>12</v>
      </c>
      <c r="B9" s="10" t="s">
        <v>13</v>
      </c>
      <c r="C9" s="45">
        <v>1290</v>
      </c>
      <c r="D9" s="45">
        <v>118902.8</v>
      </c>
      <c r="E9" s="45">
        <v>378</v>
      </c>
      <c r="F9" s="45">
        <v>105375</v>
      </c>
      <c r="G9" s="138">
        <f>E9/C9*100</f>
        <v>29.302325581395351</v>
      </c>
      <c r="H9" s="138">
        <f>F9/D9*100</f>
        <v>88.622807873321747</v>
      </c>
      <c r="I9" s="45">
        <v>461</v>
      </c>
      <c r="J9" s="45">
        <v>237172.00000000003</v>
      </c>
    </row>
    <row r="10" spans="1:10" ht="15" customHeight="1" x14ac:dyDescent="0.25">
      <c r="A10" s="9" t="s">
        <v>14</v>
      </c>
      <c r="B10" s="10" t="s">
        <v>15</v>
      </c>
      <c r="C10" s="45">
        <v>43</v>
      </c>
      <c r="D10" s="45">
        <v>7620</v>
      </c>
      <c r="E10" s="45"/>
      <c r="F10" s="45"/>
      <c r="G10" s="138">
        <f t="shared" ref="G10:G29" si="2">E10/C10*100</f>
        <v>0</v>
      </c>
      <c r="H10" s="138">
        <f t="shared" ref="H10:H29" si="3">F10/D10*100</f>
        <v>0</v>
      </c>
      <c r="I10" s="45"/>
      <c r="J10" s="45"/>
    </row>
    <row r="11" spans="1:10" ht="15" customHeight="1" x14ac:dyDescent="0.25">
      <c r="A11" s="9" t="s">
        <v>16</v>
      </c>
      <c r="B11" s="10" t="s">
        <v>17</v>
      </c>
      <c r="C11" s="45">
        <v>520</v>
      </c>
      <c r="D11" s="45">
        <v>53144</v>
      </c>
      <c r="E11" s="45"/>
      <c r="F11" s="45"/>
      <c r="G11" s="138">
        <f t="shared" si="2"/>
        <v>0</v>
      </c>
      <c r="H11" s="138">
        <f t="shared" si="3"/>
        <v>0</v>
      </c>
      <c r="I11" s="45"/>
      <c r="J11" s="45"/>
    </row>
    <row r="12" spans="1:10" ht="15" customHeight="1" x14ac:dyDescent="0.25">
      <c r="A12" s="9"/>
      <c r="B12" s="12" t="s">
        <v>18</v>
      </c>
      <c r="C12" s="45"/>
      <c r="D12" s="45"/>
      <c r="E12" s="45"/>
      <c r="F12" s="45"/>
      <c r="G12" s="138" t="e">
        <f t="shared" si="2"/>
        <v>#DIV/0!</v>
      </c>
      <c r="H12" s="138" t="e">
        <f t="shared" si="3"/>
        <v>#DIV/0!</v>
      </c>
      <c r="I12" s="45"/>
      <c r="J12" s="45"/>
    </row>
    <row r="13" spans="1:10" ht="15" customHeight="1" x14ac:dyDescent="0.25">
      <c r="A13" s="9"/>
      <c r="B13" s="12" t="s">
        <v>19</v>
      </c>
      <c r="C13" s="45"/>
      <c r="D13" s="45"/>
      <c r="E13" s="45"/>
      <c r="F13" s="45"/>
      <c r="G13" s="138" t="e">
        <f t="shared" si="2"/>
        <v>#DIV/0!</v>
      </c>
      <c r="H13" s="138" t="e">
        <f t="shared" si="3"/>
        <v>#DIV/0!</v>
      </c>
      <c r="I13" s="45">
        <v>270</v>
      </c>
      <c r="J13" s="45">
        <v>37200</v>
      </c>
    </row>
    <row r="14" spans="1:10" ht="15" customHeight="1" x14ac:dyDescent="0.25">
      <c r="A14" s="102" t="s">
        <v>20</v>
      </c>
      <c r="B14" s="112" t="s">
        <v>21</v>
      </c>
      <c r="C14" s="104">
        <f>C15+C16+C17+C18</f>
        <v>752</v>
      </c>
      <c r="D14" s="104">
        <f t="shared" ref="D14:F14" si="4">D15+D16+D17+D18</f>
        <v>413634</v>
      </c>
      <c r="E14" s="104">
        <f t="shared" si="4"/>
        <v>206</v>
      </c>
      <c r="F14" s="104">
        <f t="shared" si="4"/>
        <v>1218506</v>
      </c>
      <c r="G14" s="139">
        <f t="shared" si="2"/>
        <v>27.393617021276594</v>
      </c>
      <c r="H14" s="139">
        <f t="shared" si="3"/>
        <v>294.58555147787655</v>
      </c>
      <c r="I14" s="104">
        <f t="shared" ref="I14:J14" si="5">I15+I16+I17+I18</f>
        <v>695</v>
      </c>
      <c r="J14" s="104">
        <f t="shared" si="5"/>
        <v>6761245</v>
      </c>
    </row>
    <row r="15" spans="1:10" ht="15" customHeight="1" x14ac:dyDescent="0.25">
      <c r="A15" s="9" t="s">
        <v>22</v>
      </c>
      <c r="B15" s="13" t="s">
        <v>23</v>
      </c>
      <c r="C15" s="45">
        <v>190</v>
      </c>
      <c r="D15" s="45">
        <v>46244</v>
      </c>
      <c r="E15" s="45">
        <v>103</v>
      </c>
      <c r="F15" s="45">
        <v>507355</v>
      </c>
      <c r="G15" s="138">
        <f t="shared" si="2"/>
        <v>54.210526315789473</v>
      </c>
      <c r="H15" s="138">
        <f t="shared" si="3"/>
        <v>1097.1261136579881</v>
      </c>
      <c r="I15" s="45">
        <v>369</v>
      </c>
      <c r="J15" s="45">
        <v>1710525</v>
      </c>
    </row>
    <row r="16" spans="1:10" ht="15" customHeight="1" x14ac:dyDescent="0.25">
      <c r="A16" s="9" t="s">
        <v>24</v>
      </c>
      <c r="B16" s="14" t="s">
        <v>25</v>
      </c>
      <c r="C16" s="45">
        <v>159</v>
      </c>
      <c r="D16" s="45">
        <v>217799</v>
      </c>
      <c r="E16" s="45">
        <v>64</v>
      </c>
      <c r="F16" s="45">
        <v>410078.00000000006</v>
      </c>
      <c r="G16" s="138">
        <f t="shared" si="2"/>
        <v>40.25157232704403</v>
      </c>
      <c r="H16" s="138">
        <f t="shared" si="3"/>
        <v>188.28277448473136</v>
      </c>
      <c r="I16" s="45">
        <v>252</v>
      </c>
      <c r="J16" s="45">
        <v>3049617.0000000005</v>
      </c>
    </row>
    <row r="17" spans="1:10" ht="15" customHeight="1" x14ac:dyDescent="0.25">
      <c r="A17" s="9" t="s">
        <v>26</v>
      </c>
      <c r="B17" s="14" t="s">
        <v>27</v>
      </c>
      <c r="C17" s="45">
        <v>163</v>
      </c>
      <c r="D17" s="45">
        <v>51479</v>
      </c>
      <c r="E17" s="45">
        <v>39</v>
      </c>
      <c r="F17" s="45">
        <v>301073</v>
      </c>
      <c r="G17" s="138">
        <f t="shared" si="2"/>
        <v>23.926380368098162</v>
      </c>
      <c r="H17" s="138">
        <f t="shared" si="3"/>
        <v>584.84624798461505</v>
      </c>
      <c r="I17" s="45">
        <v>74</v>
      </c>
      <c r="J17" s="45">
        <v>2001103</v>
      </c>
    </row>
    <row r="18" spans="1:10" ht="15" customHeight="1" x14ac:dyDescent="0.25">
      <c r="A18" s="9" t="s">
        <v>28</v>
      </c>
      <c r="B18" s="11" t="s">
        <v>29</v>
      </c>
      <c r="C18" s="45">
        <v>240</v>
      </c>
      <c r="D18" s="45">
        <v>98112</v>
      </c>
      <c r="E18" s="45"/>
      <c r="F18" s="45"/>
      <c r="G18" s="138">
        <f t="shared" si="2"/>
        <v>0</v>
      </c>
      <c r="H18" s="138">
        <f t="shared" si="3"/>
        <v>0</v>
      </c>
      <c r="I18" s="45"/>
      <c r="J18" s="45"/>
    </row>
    <row r="19" spans="1:10" ht="15" customHeight="1" x14ac:dyDescent="0.25">
      <c r="A19" s="9"/>
      <c r="B19" s="15" t="s">
        <v>30</v>
      </c>
      <c r="C19" s="45"/>
      <c r="D19" s="45"/>
      <c r="E19" s="45"/>
      <c r="F19" s="45"/>
      <c r="G19" s="138" t="e">
        <f t="shared" si="2"/>
        <v>#DIV/0!</v>
      </c>
      <c r="H19" s="138" t="e">
        <f t="shared" si="3"/>
        <v>#DIV/0!</v>
      </c>
      <c r="I19" s="45"/>
      <c r="J19" s="45"/>
    </row>
    <row r="20" spans="1:10" ht="15" customHeight="1" x14ac:dyDescent="0.25">
      <c r="A20" s="6" t="s">
        <v>31</v>
      </c>
      <c r="B20" s="7" t="s">
        <v>32</v>
      </c>
      <c r="C20" s="44">
        <v>60</v>
      </c>
      <c r="D20" s="44">
        <v>21331</v>
      </c>
      <c r="E20" s="44">
        <v>33</v>
      </c>
      <c r="F20" s="44">
        <v>0</v>
      </c>
      <c r="G20" s="138">
        <f t="shared" si="2"/>
        <v>55.000000000000007</v>
      </c>
      <c r="H20" s="138">
        <f t="shared" si="3"/>
        <v>0</v>
      </c>
      <c r="I20" s="44">
        <v>31</v>
      </c>
      <c r="J20" s="44">
        <v>285641</v>
      </c>
    </row>
    <row r="21" spans="1:10" ht="15" customHeight="1" x14ac:dyDescent="0.25">
      <c r="A21" s="6" t="s">
        <v>33</v>
      </c>
      <c r="B21" s="7" t="s">
        <v>34</v>
      </c>
      <c r="C21" s="44">
        <v>75</v>
      </c>
      <c r="D21" s="44">
        <v>24281</v>
      </c>
      <c r="E21" s="44">
        <v>2</v>
      </c>
      <c r="F21" s="44">
        <v>840</v>
      </c>
      <c r="G21" s="138">
        <f t="shared" si="2"/>
        <v>2.666666666666667</v>
      </c>
      <c r="H21" s="138">
        <f t="shared" si="3"/>
        <v>3.4594950784564067</v>
      </c>
      <c r="I21" s="44">
        <v>16</v>
      </c>
      <c r="J21" s="44">
        <v>8134</v>
      </c>
    </row>
    <row r="22" spans="1:10" ht="15" customHeight="1" x14ac:dyDescent="0.25">
      <c r="A22" s="6" t="s">
        <v>35</v>
      </c>
      <c r="B22" s="7" t="s">
        <v>36</v>
      </c>
      <c r="C22" s="44">
        <v>234</v>
      </c>
      <c r="D22" s="44">
        <v>191120</v>
      </c>
      <c r="E22" s="44">
        <v>142</v>
      </c>
      <c r="F22" s="44">
        <v>262014.00000000003</v>
      </c>
      <c r="G22" s="138">
        <f t="shared" si="2"/>
        <v>60.683760683760681</v>
      </c>
      <c r="H22" s="138">
        <f t="shared" si="3"/>
        <v>137.09397237337799</v>
      </c>
      <c r="I22" s="44">
        <v>983</v>
      </c>
      <c r="J22" s="44">
        <v>1359758</v>
      </c>
    </row>
    <row r="23" spans="1:10" ht="15" customHeight="1" x14ac:dyDescent="0.25">
      <c r="A23" s="6" t="s">
        <v>37</v>
      </c>
      <c r="B23" s="7" t="s">
        <v>38</v>
      </c>
      <c r="C23" s="44">
        <v>61</v>
      </c>
      <c r="D23" s="44">
        <v>17037</v>
      </c>
      <c r="E23" s="44"/>
      <c r="F23" s="44"/>
      <c r="G23" s="138">
        <f t="shared" si="2"/>
        <v>0</v>
      </c>
      <c r="H23" s="138">
        <f t="shared" si="3"/>
        <v>0</v>
      </c>
      <c r="I23" s="44"/>
      <c r="J23" s="44"/>
    </row>
    <row r="24" spans="1:10" ht="15" customHeight="1" x14ac:dyDescent="0.25">
      <c r="A24" s="6" t="s">
        <v>39</v>
      </c>
      <c r="B24" s="7" t="s">
        <v>40</v>
      </c>
      <c r="C24" s="44">
        <v>90</v>
      </c>
      <c r="D24" s="44">
        <v>33842</v>
      </c>
      <c r="E24" s="44"/>
      <c r="F24" s="44"/>
      <c r="G24" s="138">
        <f t="shared" si="2"/>
        <v>0</v>
      </c>
      <c r="H24" s="138">
        <f t="shared" si="3"/>
        <v>0</v>
      </c>
      <c r="I24" s="44">
        <v>1</v>
      </c>
      <c r="J24" s="44">
        <v>2604</v>
      </c>
    </row>
    <row r="25" spans="1:10" ht="15" customHeight="1" x14ac:dyDescent="0.25">
      <c r="A25" s="6" t="s">
        <v>41</v>
      </c>
      <c r="B25" s="7" t="s">
        <v>42</v>
      </c>
      <c r="C25" s="44">
        <v>415</v>
      </c>
      <c r="D25" s="44">
        <v>59412</v>
      </c>
      <c r="E25" s="44">
        <v>6</v>
      </c>
      <c r="F25" s="44">
        <v>60</v>
      </c>
      <c r="G25" s="138">
        <f t="shared" si="2"/>
        <v>1.4457831325301205</v>
      </c>
      <c r="H25" s="138">
        <f t="shared" si="3"/>
        <v>0.10098969905069682</v>
      </c>
      <c r="I25" s="44">
        <v>8</v>
      </c>
      <c r="J25" s="44">
        <v>796.00000000000011</v>
      </c>
    </row>
    <row r="26" spans="1:10" ht="15" customHeight="1" x14ac:dyDescent="0.25">
      <c r="A26" s="9"/>
      <c r="B26" s="12" t="s">
        <v>43</v>
      </c>
      <c r="C26" s="45"/>
      <c r="D26" s="45"/>
      <c r="E26" s="45"/>
      <c r="F26" s="45"/>
      <c r="G26" s="138" t="e">
        <f t="shared" si="2"/>
        <v>#DIV/0!</v>
      </c>
      <c r="H26" s="138" t="e">
        <f t="shared" si="3"/>
        <v>#DIV/0!</v>
      </c>
      <c r="I26" s="45"/>
      <c r="J26" s="45"/>
    </row>
    <row r="27" spans="1:10" ht="15" customHeight="1" x14ac:dyDescent="0.25">
      <c r="A27" s="115">
        <v>2</v>
      </c>
      <c r="B27" s="116" t="s">
        <v>44</v>
      </c>
      <c r="C27" s="117">
        <f>C8+C14+C20+C21+C22+C23+C24+C25</f>
        <v>3540</v>
      </c>
      <c r="D27" s="117">
        <f t="shared" ref="D27:F27" si="6">D8+D14+D20+D21+D22+D23+D24+D25</f>
        <v>940323.8</v>
      </c>
      <c r="E27" s="117">
        <f t="shared" si="6"/>
        <v>767</v>
      </c>
      <c r="F27" s="117">
        <f t="shared" si="6"/>
        <v>1586795</v>
      </c>
      <c r="G27" s="139">
        <f t="shared" si="2"/>
        <v>21.666666666666668</v>
      </c>
      <c r="H27" s="139">
        <f t="shared" si="3"/>
        <v>168.74984978578655</v>
      </c>
      <c r="I27" s="117">
        <f t="shared" ref="I27:J27" si="7">I8+I14+I20+I21+I22+I23+I24+I25</f>
        <v>2195</v>
      </c>
      <c r="J27" s="117">
        <f t="shared" si="7"/>
        <v>8655350</v>
      </c>
    </row>
    <row r="28" spans="1:10" ht="15" customHeight="1" x14ac:dyDescent="0.25">
      <c r="A28" s="9">
        <v>3</v>
      </c>
      <c r="B28" s="16" t="s">
        <v>45</v>
      </c>
      <c r="C28" s="45">
        <v>490</v>
      </c>
      <c r="D28" s="45">
        <v>134964</v>
      </c>
      <c r="E28" s="45">
        <v>271</v>
      </c>
      <c r="F28" s="45">
        <v>37366</v>
      </c>
      <c r="G28" s="138">
        <f t="shared" si="2"/>
        <v>55.306122448979586</v>
      </c>
      <c r="H28" s="138">
        <f t="shared" si="3"/>
        <v>27.685901425565334</v>
      </c>
      <c r="I28" s="45">
        <v>319</v>
      </c>
      <c r="J28" s="45">
        <v>55340.000000000007</v>
      </c>
    </row>
    <row r="29" spans="1:10" ht="15" customHeight="1" thickBot="1" x14ac:dyDescent="0.3">
      <c r="A29" s="17"/>
      <c r="B29" s="18" t="s">
        <v>46</v>
      </c>
      <c r="C29" s="39"/>
      <c r="D29" s="39"/>
      <c r="E29" s="39"/>
      <c r="F29" s="39"/>
      <c r="G29" s="138" t="e">
        <f t="shared" si="2"/>
        <v>#DIV/0!</v>
      </c>
      <c r="H29" s="138" t="e">
        <f t="shared" si="3"/>
        <v>#DIV/0!</v>
      </c>
      <c r="I29" s="39"/>
      <c r="J29" s="39"/>
    </row>
    <row r="30" spans="1:10" s="5" customFormat="1" ht="15" customHeight="1" x14ac:dyDescent="0.25">
      <c r="A30" s="150">
        <v>4</v>
      </c>
      <c r="B30" s="151" t="s">
        <v>47</v>
      </c>
      <c r="C30" s="190"/>
      <c r="D30" s="191"/>
      <c r="E30" s="191"/>
      <c r="F30" s="191"/>
      <c r="G30" s="191"/>
      <c r="H30" s="191"/>
      <c r="I30" s="191"/>
      <c r="J30" s="191"/>
    </row>
    <row r="31" spans="1:10" ht="15" customHeight="1" x14ac:dyDescent="0.25">
      <c r="A31" s="20" t="s">
        <v>48</v>
      </c>
      <c r="B31" s="11" t="s">
        <v>49</v>
      </c>
      <c r="C31" s="45"/>
      <c r="D31" s="45"/>
      <c r="E31" s="45">
        <v>299</v>
      </c>
      <c r="F31" s="45">
        <v>115520</v>
      </c>
      <c r="G31" s="138" t="e">
        <f t="shared" ref="G31:G37" si="8">E31/C31*100</f>
        <v>#DIV/0!</v>
      </c>
      <c r="H31" s="138" t="e">
        <f t="shared" ref="H31:H37" si="9">F31/D31*100</f>
        <v>#DIV/0!</v>
      </c>
      <c r="I31" s="45">
        <v>309</v>
      </c>
      <c r="J31" s="45">
        <v>123297</v>
      </c>
    </row>
    <row r="32" spans="1:10" ht="15" customHeight="1" x14ac:dyDescent="0.25">
      <c r="A32" s="20" t="s">
        <v>50</v>
      </c>
      <c r="B32" s="11" t="s">
        <v>34</v>
      </c>
      <c r="C32" s="45"/>
      <c r="D32" s="45"/>
      <c r="E32" s="45"/>
      <c r="F32" s="45"/>
      <c r="G32" s="138" t="e">
        <f t="shared" si="8"/>
        <v>#DIV/0!</v>
      </c>
      <c r="H32" s="138" t="e">
        <f t="shared" si="9"/>
        <v>#DIV/0!</v>
      </c>
      <c r="I32" s="45">
        <v>9</v>
      </c>
      <c r="J32" s="45">
        <v>16207</v>
      </c>
    </row>
    <row r="33" spans="1:10" ht="15" customHeight="1" x14ac:dyDescent="0.25">
      <c r="A33" s="20" t="s">
        <v>51</v>
      </c>
      <c r="B33" s="11" t="s">
        <v>52</v>
      </c>
      <c r="C33" s="45">
        <v>164</v>
      </c>
      <c r="D33" s="45">
        <v>83354</v>
      </c>
      <c r="E33" s="45">
        <v>251</v>
      </c>
      <c r="F33" s="45">
        <v>1528166.0000000002</v>
      </c>
      <c r="G33" s="138">
        <f t="shared" si="8"/>
        <v>153.04878048780489</v>
      </c>
      <c r="H33" s="138">
        <f t="shared" si="9"/>
        <v>1833.3445305564221</v>
      </c>
      <c r="I33" s="45">
        <v>914</v>
      </c>
      <c r="J33" s="45">
        <v>4961178.0000000009</v>
      </c>
    </row>
    <row r="34" spans="1:10" ht="15" customHeight="1" x14ac:dyDescent="0.25">
      <c r="A34" s="20" t="s">
        <v>53</v>
      </c>
      <c r="B34" s="11" t="s">
        <v>54</v>
      </c>
      <c r="C34" s="45">
        <v>3</v>
      </c>
      <c r="D34" s="45">
        <v>1330</v>
      </c>
      <c r="E34" s="45">
        <v>1262</v>
      </c>
      <c r="F34" s="45">
        <v>504368</v>
      </c>
      <c r="G34" s="138">
        <f t="shared" si="8"/>
        <v>42066.666666666672</v>
      </c>
      <c r="H34" s="138">
        <f t="shared" si="9"/>
        <v>37922.406015037595</v>
      </c>
      <c r="I34" s="45">
        <v>2206</v>
      </c>
      <c r="J34" s="45">
        <v>968259.99999999988</v>
      </c>
    </row>
    <row r="35" spans="1:10" ht="15" customHeight="1" x14ac:dyDescent="0.25">
      <c r="A35" s="20" t="s">
        <v>55</v>
      </c>
      <c r="B35" s="11" t="s">
        <v>42</v>
      </c>
      <c r="C35" s="45">
        <v>360</v>
      </c>
      <c r="D35" s="45">
        <v>70976</v>
      </c>
      <c r="E35" s="45">
        <v>177</v>
      </c>
      <c r="F35" s="45">
        <v>7131113</v>
      </c>
      <c r="G35" s="138">
        <f t="shared" si="8"/>
        <v>49.166666666666664</v>
      </c>
      <c r="H35" s="138">
        <f t="shared" si="9"/>
        <v>10047.217369251579</v>
      </c>
      <c r="I35" s="45">
        <v>897</v>
      </c>
      <c r="J35" s="45">
        <v>22339577</v>
      </c>
    </row>
    <row r="36" spans="1:10" ht="15" customHeight="1" thickBot="1" x14ac:dyDescent="0.3">
      <c r="A36" s="21">
        <v>5</v>
      </c>
      <c r="B36" s="22" t="s">
        <v>56</v>
      </c>
      <c r="C36" s="122">
        <f>C31+C32+C33+C34+C35</f>
        <v>527</v>
      </c>
      <c r="D36" s="122">
        <f t="shared" ref="D36:F36" si="10">D31+D32+D33+D34+D35</f>
        <v>155660</v>
      </c>
      <c r="E36" s="122">
        <f t="shared" si="10"/>
        <v>1989</v>
      </c>
      <c r="F36" s="122">
        <f t="shared" si="10"/>
        <v>9279167</v>
      </c>
      <c r="G36" s="137">
        <f t="shared" si="8"/>
        <v>377.41935483870969</v>
      </c>
      <c r="H36" s="137">
        <f t="shared" si="9"/>
        <v>5961.1762816394712</v>
      </c>
      <c r="I36" s="122">
        <f t="shared" ref="I36:J36" si="11">I31+I32+I33+I34+I35</f>
        <v>4335</v>
      </c>
      <c r="J36" s="122">
        <f t="shared" si="11"/>
        <v>28408519</v>
      </c>
    </row>
    <row r="37" spans="1:10" s="5" customFormat="1" ht="15" customHeight="1" thickBot="1" x14ac:dyDescent="0.3">
      <c r="A37" s="125"/>
      <c r="B37" s="126" t="s">
        <v>57</v>
      </c>
      <c r="C37" s="127">
        <f>C27+C36</f>
        <v>4067</v>
      </c>
      <c r="D37" s="127">
        <f t="shared" ref="D37:F37" si="12">D27+D36</f>
        <v>1095983.8</v>
      </c>
      <c r="E37" s="127">
        <f t="shared" si="12"/>
        <v>2756</v>
      </c>
      <c r="F37" s="127">
        <f t="shared" si="12"/>
        <v>10865962</v>
      </c>
      <c r="G37" s="141">
        <f t="shared" si="8"/>
        <v>67.764937300221291</v>
      </c>
      <c r="H37" s="141">
        <f t="shared" si="9"/>
        <v>991.43454492666763</v>
      </c>
      <c r="I37" s="127">
        <f t="shared" ref="I37:J37" si="13">I27+I36</f>
        <v>6530</v>
      </c>
      <c r="J37" s="127">
        <f t="shared" si="13"/>
        <v>37063869</v>
      </c>
    </row>
    <row r="38" spans="1:10" x14ac:dyDescent="0.25">
      <c r="A38" s="25"/>
      <c r="B38" s="26"/>
      <c r="C38" s="26"/>
      <c r="D38" s="26"/>
      <c r="E38" s="26"/>
      <c r="F38" s="24"/>
      <c r="G38" s="24"/>
      <c r="H38" s="24"/>
      <c r="I38" s="24"/>
      <c r="J38" s="24"/>
    </row>
  </sheetData>
  <mergeCells count="12">
    <mergeCell ref="A1:J1"/>
    <mergeCell ref="A2:J2"/>
    <mergeCell ref="A3:J3"/>
    <mergeCell ref="C7:J7"/>
    <mergeCell ref="A4:J4"/>
    <mergeCell ref="A5:A6"/>
    <mergeCell ref="B5:B6"/>
    <mergeCell ref="C30:J30"/>
    <mergeCell ref="C5:D5"/>
    <mergeCell ref="E5:F5"/>
    <mergeCell ref="G5:H5"/>
    <mergeCell ref="I5:J5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38"/>
  <sheetViews>
    <sheetView zoomScaleNormal="100" workbookViewId="0">
      <selection activeCell="A38" sqref="A38:XFD40"/>
    </sheetView>
  </sheetViews>
  <sheetFormatPr defaultRowHeight="15" x14ac:dyDescent="0.25"/>
  <cols>
    <col min="1" max="1" width="6.7109375" style="23" bestFit="1" customWidth="1"/>
    <col min="2" max="2" width="41.140625" style="2" customWidth="1"/>
    <col min="3" max="3" width="12.7109375" style="2" bestFit="1" customWidth="1"/>
    <col min="4" max="4" width="14.42578125" style="2" customWidth="1"/>
    <col min="5" max="5" width="15" style="2" customWidth="1"/>
    <col min="6" max="6" width="13.85546875" style="2" customWidth="1"/>
    <col min="7" max="7" width="12.7109375" style="2" bestFit="1" customWidth="1"/>
    <col min="8" max="8" width="9.7109375" style="2" bestFit="1" customWidth="1"/>
    <col min="9" max="9" width="11.140625" style="2" customWidth="1"/>
    <col min="10" max="10" width="13.140625" style="2" customWidth="1"/>
    <col min="11" max="248" width="9.140625" style="2"/>
    <col min="249" max="249" width="6.7109375" style="2" bestFit="1" customWidth="1"/>
    <col min="250" max="250" width="74.5703125" style="2" customWidth="1"/>
    <col min="251" max="251" width="12.7109375" style="2" bestFit="1" customWidth="1"/>
    <col min="252" max="252" width="11.28515625" style="2" customWidth="1"/>
    <col min="253" max="253" width="15" style="2" customWidth="1"/>
    <col min="254" max="254" width="13.85546875" style="2" customWidth="1"/>
    <col min="255" max="255" width="12.7109375" style="2" bestFit="1" customWidth="1"/>
    <col min="256" max="256" width="9.7109375" style="2" bestFit="1" customWidth="1"/>
    <col min="257" max="257" width="11.140625" style="2" customWidth="1"/>
    <col min="258" max="258" width="13.140625" style="2" customWidth="1"/>
    <col min="259" max="259" width="12.7109375" style="2" bestFit="1" customWidth="1"/>
    <col min="260" max="260" width="11.5703125" style="2" customWidth="1"/>
    <col min="261" max="261" width="14.7109375" style="2" customWidth="1"/>
    <col min="262" max="262" width="13.7109375" style="2" customWidth="1"/>
    <col min="263" max="263" width="12.7109375" style="2" bestFit="1" customWidth="1"/>
    <col min="264" max="264" width="9.7109375" style="2" bestFit="1" customWidth="1"/>
    <col min="265" max="265" width="11.42578125" style="2" customWidth="1"/>
    <col min="266" max="266" width="11.5703125" style="2" bestFit="1" customWidth="1"/>
    <col min="267" max="504" width="9.140625" style="2"/>
    <col min="505" max="505" width="6.7109375" style="2" bestFit="1" customWidth="1"/>
    <col min="506" max="506" width="74.5703125" style="2" customWidth="1"/>
    <col min="507" max="507" width="12.7109375" style="2" bestFit="1" customWidth="1"/>
    <col min="508" max="508" width="11.28515625" style="2" customWidth="1"/>
    <col min="509" max="509" width="15" style="2" customWidth="1"/>
    <col min="510" max="510" width="13.85546875" style="2" customWidth="1"/>
    <col min="511" max="511" width="12.7109375" style="2" bestFit="1" customWidth="1"/>
    <col min="512" max="512" width="9.7109375" style="2" bestFit="1" customWidth="1"/>
    <col min="513" max="513" width="11.140625" style="2" customWidth="1"/>
    <col min="514" max="514" width="13.140625" style="2" customWidth="1"/>
    <col min="515" max="515" width="12.7109375" style="2" bestFit="1" customWidth="1"/>
    <col min="516" max="516" width="11.5703125" style="2" customWidth="1"/>
    <col min="517" max="517" width="14.7109375" style="2" customWidth="1"/>
    <col min="518" max="518" width="13.7109375" style="2" customWidth="1"/>
    <col min="519" max="519" width="12.7109375" style="2" bestFit="1" customWidth="1"/>
    <col min="520" max="520" width="9.7109375" style="2" bestFit="1" customWidth="1"/>
    <col min="521" max="521" width="11.42578125" style="2" customWidth="1"/>
    <col min="522" max="522" width="11.5703125" style="2" bestFit="1" customWidth="1"/>
    <col min="523" max="760" width="9.140625" style="2"/>
    <col min="761" max="761" width="6.7109375" style="2" bestFit="1" customWidth="1"/>
    <col min="762" max="762" width="74.5703125" style="2" customWidth="1"/>
    <col min="763" max="763" width="12.7109375" style="2" bestFit="1" customWidth="1"/>
    <col min="764" max="764" width="11.28515625" style="2" customWidth="1"/>
    <col min="765" max="765" width="15" style="2" customWidth="1"/>
    <col min="766" max="766" width="13.85546875" style="2" customWidth="1"/>
    <col min="767" max="767" width="12.7109375" style="2" bestFit="1" customWidth="1"/>
    <col min="768" max="768" width="9.7109375" style="2" bestFit="1" customWidth="1"/>
    <col min="769" max="769" width="11.140625" style="2" customWidth="1"/>
    <col min="770" max="770" width="13.140625" style="2" customWidth="1"/>
    <col min="771" max="771" width="12.7109375" style="2" bestFit="1" customWidth="1"/>
    <col min="772" max="772" width="11.5703125" style="2" customWidth="1"/>
    <col min="773" max="773" width="14.7109375" style="2" customWidth="1"/>
    <col min="774" max="774" width="13.7109375" style="2" customWidth="1"/>
    <col min="775" max="775" width="12.7109375" style="2" bestFit="1" customWidth="1"/>
    <col min="776" max="776" width="9.7109375" style="2" bestFit="1" customWidth="1"/>
    <col min="777" max="777" width="11.42578125" style="2" customWidth="1"/>
    <col min="778" max="778" width="11.5703125" style="2" bestFit="1" customWidth="1"/>
    <col min="779" max="1016" width="9.140625" style="2"/>
    <col min="1017" max="1017" width="6.7109375" style="2" bestFit="1" customWidth="1"/>
    <col min="1018" max="1018" width="74.5703125" style="2" customWidth="1"/>
    <col min="1019" max="1019" width="12.7109375" style="2" bestFit="1" customWidth="1"/>
    <col min="1020" max="1020" width="11.28515625" style="2" customWidth="1"/>
    <col min="1021" max="1021" width="15" style="2" customWidth="1"/>
    <col min="1022" max="1022" width="13.85546875" style="2" customWidth="1"/>
    <col min="1023" max="1023" width="12.7109375" style="2" bestFit="1" customWidth="1"/>
    <col min="1024" max="1024" width="9.7109375" style="2" bestFit="1" customWidth="1"/>
    <col min="1025" max="1025" width="11.140625" style="2" customWidth="1"/>
    <col min="1026" max="1026" width="13.140625" style="2" customWidth="1"/>
    <col min="1027" max="1027" width="12.7109375" style="2" bestFit="1" customWidth="1"/>
    <col min="1028" max="1028" width="11.5703125" style="2" customWidth="1"/>
    <col min="1029" max="1029" width="14.7109375" style="2" customWidth="1"/>
    <col min="1030" max="1030" width="13.7109375" style="2" customWidth="1"/>
    <col min="1031" max="1031" width="12.7109375" style="2" bestFit="1" customWidth="1"/>
    <col min="1032" max="1032" width="9.7109375" style="2" bestFit="1" customWidth="1"/>
    <col min="1033" max="1033" width="11.42578125" style="2" customWidth="1"/>
    <col min="1034" max="1034" width="11.5703125" style="2" bestFit="1" customWidth="1"/>
    <col min="1035" max="1272" width="9.140625" style="2"/>
    <col min="1273" max="1273" width="6.7109375" style="2" bestFit="1" customWidth="1"/>
    <col min="1274" max="1274" width="74.5703125" style="2" customWidth="1"/>
    <col min="1275" max="1275" width="12.7109375" style="2" bestFit="1" customWidth="1"/>
    <col min="1276" max="1276" width="11.28515625" style="2" customWidth="1"/>
    <col min="1277" max="1277" width="15" style="2" customWidth="1"/>
    <col min="1278" max="1278" width="13.85546875" style="2" customWidth="1"/>
    <col min="1279" max="1279" width="12.7109375" style="2" bestFit="1" customWidth="1"/>
    <col min="1280" max="1280" width="9.7109375" style="2" bestFit="1" customWidth="1"/>
    <col min="1281" max="1281" width="11.140625" style="2" customWidth="1"/>
    <col min="1282" max="1282" width="13.140625" style="2" customWidth="1"/>
    <col min="1283" max="1283" width="12.7109375" style="2" bestFit="1" customWidth="1"/>
    <col min="1284" max="1284" width="11.5703125" style="2" customWidth="1"/>
    <col min="1285" max="1285" width="14.7109375" style="2" customWidth="1"/>
    <col min="1286" max="1286" width="13.7109375" style="2" customWidth="1"/>
    <col min="1287" max="1287" width="12.7109375" style="2" bestFit="1" customWidth="1"/>
    <col min="1288" max="1288" width="9.7109375" style="2" bestFit="1" customWidth="1"/>
    <col min="1289" max="1289" width="11.42578125" style="2" customWidth="1"/>
    <col min="1290" max="1290" width="11.5703125" style="2" bestFit="1" customWidth="1"/>
    <col min="1291" max="1528" width="9.140625" style="2"/>
    <col min="1529" max="1529" width="6.7109375" style="2" bestFit="1" customWidth="1"/>
    <col min="1530" max="1530" width="74.5703125" style="2" customWidth="1"/>
    <col min="1531" max="1531" width="12.7109375" style="2" bestFit="1" customWidth="1"/>
    <col min="1532" max="1532" width="11.28515625" style="2" customWidth="1"/>
    <col min="1533" max="1533" width="15" style="2" customWidth="1"/>
    <col min="1534" max="1534" width="13.85546875" style="2" customWidth="1"/>
    <col min="1535" max="1535" width="12.7109375" style="2" bestFit="1" customWidth="1"/>
    <col min="1536" max="1536" width="9.7109375" style="2" bestFit="1" customWidth="1"/>
    <col min="1537" max="1537" width="11.140625" style="2" customWidth="1"/>
    <col min="1538" max="1538" width="13.140625" style="2" customWidth="1"/>
    <col min="1539" max="1539" width="12.7109375" style="2" bestFit="1" customWidth="1"/>
    <col min="1540" max="1540" width="11.5703125" style="2" customWidth="1"/>
    <col min="1541" max="1541" width="14.7109375" style="2" customWidth="1"/>
    <col min="1542" max="1542" width="13.7109375" style="2" customWidth="1"/>
    <col min="1543" max="1543" width="12.7109375" style="2" bestFit="1" customWidth="1"/>
    <col min="1544" max="1544" width="9.7109375" style="2" bestFit="1" customWidth="1"/>
    <col min="1545" max="1545" width="11.42578125" style="2" customWidth="1"/>
    <col min="1546" max="1546" width="11.5703125" style="2" bestFit="1" customWidth="1"/>
    <col min="1547" max="1784" width="9.140625" style="2"/>
    <col min="1785" max="1785" width="6.7109375" style="2" bestFit="1" customWidth="1"/>
    <col min="1786" max="1786" width="74.5703125" style="2" customWidth="1"/>
    <col min="1787" max="1787" width="12.7109375" style="2" bestFit="1" customWidth="1"/>
    <col min="1788" max="1788" width="11.28515625" style="2" customWidth="1"/>
    <col min="1789" max="1789" width="15" style="2" customWidth="1"/>
    <col min="1790" max="1790" width="13.85546875" style="2" customWidth="1"/>
    <col min="1791" max="1791" width="12.7109375" style="2" bestFit="1" customWidth="1"/>
    <col min="1792" max="1792" width="9.7109375" style="2" bestFit="1" customWidth="1"/>
    <col min="1793" max="1793" width="11.140625" style="2" customWidth="1"/>
    <col min="1794" max="1794" width="13.140625" style="2" customWidth="1"/>
    <col min="1795" max="1795" width="12.7109375" style="2" bestFit="1" customWidth="1"/>
    <col min="1796" max="1796" width="11.5703125" style="2" customWidth="1"/>
    <col min="1797" max="1797" width="14.7109375" style="2" customWidth="1"/>
    <col min="1798" max="1798" width="13.7109375" style="2" customWidth="1"/>
    <col min="1799" max="1799" width="12.7109375" style="2" bestFit="1" customWidth="1"/>
    <col min="1800" max="1800" width="9.7109375" style="2" bestFit="1" customWidth="1"/>
    <col min="1801" max="1801" width="11.42578125" style="2" customWidth="1"/>
    <col min="1802" max="1802" width="11.5703125" style="2" bestFit="1" customWidth="1"/>
    <col min="1803" max="2040" width="9.140625" style="2"/>
    <col min="2041" max="2041" width="6.7109375" style="2" bestFit="1" customWidth="1"/>
    <col min="2042" max="2042" width="74.5703125" style="2" customWidth="1"/>
    <col min="2043" max="2043" width="12.7109375" style="2" bestFit="1" customWidth="1"/>
    <col min="2044" max="2044" width="11.28515625" style="2" customWidth="1"/>
    <col min="2045" max="2045" width="15" style="2" customWidth="1"/>
    <col min="2046" max="2046" width="13.85546875" style="2" customWidth="1"/>
    <col min="2047" max="2047" width="12.7109375" style="2" bestFit="1" customWidth="1"/>
    <col min="2048" max="2048" width="9.7109375" style="2" bestFit="1" customWidth="1"/>
    <col min="2049" max="2049" width="11.140625" style="2" customWidth="1"/>
    <col min="2050" max="2050" width="13.140625" style="2" customWidth="1"/>
    <col min="2051" max="2051" width="12.7109375" style="2" bestFit="1" customWidth="1"/>
    <col min="2052" max="2052" width="11.5703125" style="2" customWidth="1"/>
    <col min="2053" max="2053" width="14.7109375" style="2" customWidth="1"/>
    <col min="2054" max="2054" width="13.7109375" style="2" customWidth="1"/>
    <col min="2055" max="2055" width="12.7109375" style="2" bestFit="1" customWidth="1"/>
    <col min="2056" max="2056" width="9.7109375" style="2" bestFit="1" customWidth="1"/>
    <col min="2057" max="2057" width="11.42578125" style="2" customWidth="1"/>
    <col min="2058" max="2058" width="11.5703125" style="2" bestFit="1" customWidth="1"/>
    <col min="2059" max="2296" width="9.140625" style="2"/>
    <col min="2297" max="2297" width="6.7109375" style="2" bestFit="1" customWidth="1"/>
    <col min="2298" max="2298" width="74.5703125" style="2" customWidth="1"/>
    <col min="2299" max="2299" width="12.7109375" style="2" bestFit="1" customWidth="1"/>
    <col min="2300" max="2300" width="11.28515625" style="2" customWidth="1"/>
    <col min="2301" max="2301" width="15" style="2" customWidth="1"/>
    <col min="2302" max="2302" width="13.85546875" style="2" customWidth="1"/>
    <col min="2303" max="2303" width="12.7109375" style="2" bestFit="1" customWidth="1"/>
    <col min="2304" max="2304" width="9.7109375" style="2" bestFit="1" customWidth="1"/>
    <col min="2305" max="2305" width="11.140625" style="2" customWidth="1"/>
    <col min="2306" max="2306" width="13.140625" style="2" customWidth="1"/>
    <col min="2307" max="2307" width="12.7109375" style="2" bestFit="1" customWidth="1"/>
    <col min="2308" max="2308" width="11.5703125" style="2" customWidth="1"/>
    <col min="2309" max="2309" width="14.7109375" style="2" customWidth="1"/>
    <col min="2310" max="2310" width="13.7109375" style="2" customWidth="1"/>
    <col min="2311" max="2311" width="12.7109375" style="2" bestFit="1" customWidth="1"/>
    <col min="2312" max="2312" width="9.7109375" style="2" bestFit="1" customWidth="1"/>
    <col min="2313" max="2313" width="11.42578125" style="2" customWidth="1"/>
    <col min="2314" max="2314" width="11.5703125" style="2" bestFit="1" customWidth="1"/>
    <col min="2315" max="2552" width="9.140625" style="2"/>
    <col min="2553" max="2553" width="6.7109375" style="2" bestFit="1" customWidth="1"/>
    <col min="2554" max="2554" width="74.5703125" style="2" customWidth="1"/>
    <col min="2555" max="2555" width="12.7109375" style="2" bestFit="1" customWidth="1"/>
    <col min="2556" max="2556" width="11.28515625" style="2" customWidth="1"/>
    <col min="2557" max="2557" width="15" style="2" customWidth="1"/>
    <col min="2558" max="2558" width="13.85546875" style="2" customWidth="1"/>
    <col min="2559" max="2559" width="12.7109375" style="2" bestFit="1" customWidth="1"/>
    <col min="2560" max="2560" width="9.7109375" style="2" bestFit="1" customWidth="1"/>
    <col min="2561" max="2561" width="11.140625" style="2" customWidth="1"/>
    <col min="2562" max="2562" width="13.140625" style="2" customWidth="1"/>
    <col min="2563" max="2563" width="12.7109375" style="2" bestFit="1" customWidth="1"/>
    <col min="2564" max="2564" width="11.5703125" style="2" customWidth="1"/>
    <col min="2565" max="2565" width="14.7109375" style="2" customWidth="1"/>
    <col min="2566" max="2566" width="13.7109375" style="2" customWidth="1"/>
    <col min="2567" max="2567" width="12.7109375" style="2" bestFit="1" customWidth="1"/>
    <col min="2568" max="2568" width="9.7109375" style="2" bestFit="1" customWidth="1"/>
    <col min="2569" max="2569" width="11.42578125" style="2" customWidth="1"/>
    <col min="2570" max="2570" width="11.5703125" style="2" bestFit="1" customWidth="1"/>
    <col min="2571" max="2808" width="9.140625" style="2"/>
    <col min="2809" max="2809" width="6.7109375" style="2" bestFit="1" customWidth="1"/>
    <col min="2810" max="2810" width="74.5703125" style="2" customWidth="1"/>
    <col min="2811" max="2811" width="12.7109375" style="2" bestFit="1" customWidth="1"/>
    <col min="2812" max="2812" width="11.28515625" style="2" customWidth="1"/>
    <col min="2813" max="2813" width="15" style="2" customWidth="1"/>
    <col min="2814" max="2814" width="13.85546875" style="2" customWidth="1"/>
    <col min="2815" max="2815" width="12.7109375" style="2" bestFit="1" customWidth="1"/>
    <col min="2816" max="2816" width="9.7109375" style="2" bestFit="1" customWidth="1"/>
    <col min="2817" max="2817" width="11.140625" style="2" customWidth="1"/>
    <col min="2818" max="2818" width="13.140625" style="2" customWidth="1"/>
    <col min="2819" max="2819" width="12.7109375" style="2" bestFit="1" customWidth="1"/>
    <col min="2820" max="2820" width="11.5703125" style="2" customWidth="1"/>
    <col min="2821" max="2821" width="14.7109375" style="2" customWidth="1"/>
    <col min="2822" max="2822" width="13.7109375" style="2" customWidth="1"/>
    <col min="2823" max="2823" width="12.7109375" style="2" bestFit="1" customWidth="1"/>
    <col min="2824" max="2824" width="9.7109375" style="2" bestFit="1" customWidth="1"/>
    <col min="2825" max="2825" width="11.42578125" style="2" customWidth="1"/>
    <col min="2826" max="2826" width="11.5703125" style="2" bestFit="1" customWidth="1"/>
    <col min="2827" max="3064" width="9.140625" style="2"/>
    <col min="3065" max="3065" width="6.7109375" style="2" bestFit="1" customWidth="1"/>
    <col min="3066" max="3066" width="74.5703125" style="2" customWidth="1"/>
    <col min="3067" max="3067" width="12.7109375" style="2" bestFit="1" customWidth="1"/>
    <col min="3068" max="3068" width="11.28515625" style="2" customWidth="1"/>
    <col min="3069" max="3069" width="15" style="2" customWidth="1"/>
    <col min="3070" max="3070" width="13.85546875" style="2" customWidth="1"/>
    <col min="3071" max="3071" width="12.7109375" style="2" bestFit="1" customWidth="1"/>
    <col min="3072" max="3072" width="9.7109375" style="2" bestFit="1" customWidth="1"/>
    <col min="3073" max="3073" width="11.140625" style="2" customWidth="1"/>
    <col min="3074" max="3074" width="13.140625" style="2" customWidth="1"/>
    <col min="3075" max="3075" width="12.7109375" style="2" bestFit="1" customWidth="1"/>
    <col min="3076" max="3076" width="11.5703125" style="2" customWidth="1"/>
    <col min="3077" max="3077" width="14.7109375" style="2" customWidth="1"/>
    <col min="3078" max="3078" width="13.7109375" style="2" customWidth="1"/>
    <col min="3079" max="3079" width="12.7109375" style="2" bestFit="1" customWidth="1"/>
    <col min="3080" max="3080" width="9.7109375" style="2" bestFit="1" customWidth="1"/>
    <col min="3081" max="3081" width="11.42578125" style="2" customWidth="1"/>
    <col min="3082" max="3082" width="11.5703125" style="2" bestFit="1" customWidth="1"/>
    <col min="3083" max="3320" width="9.140625" style="2"/>
    <col min="3321" max="3321" width="6.7109375" style="2" bestFit="1" customWidth="1"/>
    <col min="3322" max="3322" width="74.5703125" style="2" customWidth="1"/>
    <col min="3323" max="3323" width="12.7109375" style="2" bestFit="1" customWidth="1"/>
    <col min="3324" max="3324" width="11.28515625" style="2" customWidth="1"/>
    <col min="3325" max="3325" width="15" style="2" customWidth="1"/>
    <col min="3326" max="3326" width="13.85546875" style="2" customWidth="1"/>
    <col min="3327" max="3327" width="12.7109375" style="2" bestFit="1" customWidth="1"/>
    <col min="3328" max="3328" width="9.7109375" style="2" bestFit="1" customWidth="1"/>
    <col min="3329" max="3329" width="11.140625" style="2" customWidth="1"/>
    <col min="3330" max="3330" width="13.140625" style="2" customWidth="1"/>
    <col min="3331" max="3331" width="12.7109375" style="2" bestFit="1" customWidth="1"/>
    <col min="3332" max="3332" width="11.5703125" style="2" customWidth="1"/>
    <col min="3333" max="3333" width="14.7109375" style="2" customWidth="1"/>
    <col min="3334" max="3334" width="13.7109375" style="2" customWidth="1"/>
    <col min="3335" max="3335" width="12.7109375" style="2" bestFit="1" customWidth="1"/>
    <col min="3336" max="3336" width="9.7109375" style="2" bestFit="1" customWidth="1"/>
    <col min="3337" max="3337" width="11.42578125" style="2" customWidth="1"/>
    <col min="3338" max="3338" width="11.5703125" style="2" bestFit="1" customWidth="1"/>
    <col min="3339" max="3576" width="9.140625" style="2"/>
    <col min="3577" max="3577" width="6.7109375" style="2" bestFit="1" customWidth="1"/>
    <col min="3578" max="3578" width="74.5703125" style="2" customWidth="1"/>
    <col min="3579" max="3579" width="12.7109375" style="2" bestFit="1" customWidth="1"/>
    <col min="3580" max="3580" width="11.28515625" style="2" customWidth="1"/>
    <col min="3581" max="3581" width="15" style="2" customWidth="1"/>
    <col min="3582" max="3582" width="13.85546875" style="2" customWidth="1"/>
    <col min="3583" max="3583" width="12.7109375" style="2" bestFit="1" customWidth="1"/>
    <col min="3584" max="3584" width="9.7109375" style="2" bestFit="1" customWidth="1"/>
    <col min="3585" max="3585" width="11.140625" style="2" customWidth="1"/>
    <col min="3586" max="3586" width="13.140625" style="2" customWidth="1"/>
    <col min="3587" max="3587" width="12.7109375" style="2" bestFit="1" customWidth="1"/>
    <col min="3588" max="3588" width="11.5703125" style="2" customWidth="1"/>
    <col min="3589" max="3589" width="14.7109375" style="2" customWidth="1"/>
    <col min="3590" max="3590" width="13.7109375" style="2" customWidth="1"/>
    <col min="3591" max="3591" width="12.7109375" style="2" bestFit="1" customWidth="1"/>
    <col min="3592" max="3592" width="9.7109375" style="2" bestFit="1" customWidth="1"/>
    <col min="3593" max="3593" width="11.42578125" style="2" customWidth="1"/>
    <col min="3594" max="3594" width="11.5703125" style="2" bestFit="1" customWidth="1"/>
    <col min="3595" max="3832" width="9.140625" style="2"/>
    <col min="3833" max="3833" width="6.7109375" style="2" bestFit="1" customWidth="1"/>
    <col min="3834" max="3834" width="74.5703125" style="2" customWidth="1"/>
    <col min="3835" max="3835" width="12.7109375" style="2" bestFit="1" customWidth="1"/>
    <col min="3836" max="3836" width="11.28515625" style="2" customWidth="1"/>
    <col min="3837" max="3837" width="15" style="2" customWidth="1"/>
    <col min="3838" max="3838" width="13.85546875" style="2" customWidth="1"/>
    <col min="3839" max="3839" width="12.7109375" style="2" bestFit="1" customWidth="1"/>
    <col min="3840" max="3840" width="9.7109375" style="2" bestFit="1" customWidth="1"/>
    <col min="3841" max="3841" width="11.140625" style="2" customWidth="1"/>
    <col min="3842" max="3842" width="13.140625" style="2" customWidth="1"/>
    <col min="3843" max="3843" width="12.7109375" style="2" bestFit="1" customWidth="1"/>
    <col min="3844" max="3844" width="11.5703125" style="2" customWidth="1"/>
    <col min="3845" max="3845" width="14.7109375" style="2" customWidth="1"/>
    <col min="3846" max="3846" width="13.7109375" style="2" customWidth="1"/>
    <col min="3847" max="3847" width="12.7109375" style="2" bestFit="1" customWidth="1"/>
    <col min="3848" max="3848" width="9.7109375" style="2" bestFit="1" customWidth="1"/>
    <col min="3849" max="3849" width="11.42578125" style="2" customWidth="1"/>
    <col min="3850" max="3850" width="11.5703125" style="2" bestFit="1" customWidth="1"/>
    <col min="3851" max="4088" width="9.140625" style="2"/>
    <col min="4089" max="4089" width="6.7109375" style="2" bestFit="1" customWidth="1"/>
    <col min="4090" max="4090" width="74.5703125" style="2" customWidth="1"/>
    <col min="4091" max="4091" width="12.7109375" style="2" bestFit="1" customWidth="1"/>
    <col min="4092" max="4092" width="11.28515625" style="2" customWidth="1"/>
    <col min="4093" max="4093" width="15" style="2" customWidth="1"/>
    <col min="4094" max="4094" width="13.85546875" style="2" customWidth="1"/>
    <col min="4095" max="4095" width="12.7109375" style="2" bestFit="1" customWidth="1"/>
    <col min="4096" max="4096" width="9.7109375" style="2" bestFit="1" customWidth="1"/>
    <col min="4097" max="4097" width="11.140625" style="2" customWidth="1"/>
    <col min="4098" max="4098" width="13.140625" style="2" customWidth="1"/>
    <col min="4099" max="4099" width="12.7109375" style="2" bestFit="1" customWidth="1"/>
    <col min="4100" max="4100" width="11.5703125" style="2" customWidth="1"/>
    <col min="4101" max="4101" width="14.7109375" style="2" customWidth="1"/>
    <col min="4102" max="4102" width="13.7109375" style="2" customWidth="1"/>
    <col min="4103" max="4103" width="12.7109375" style="2" bestFit="1" customWidth="1"/>
    <col min="4104" max="4104" width="9.7109375" style="2" bestFit="1" customWidth="1"/>
    <col min="4105" max="4105" width="11.42578125" style="2" customWidth="1"/>
    <col min="4106" max="4106" width="11.5703125" style="2" bestFit="1" customWidth="1"/>
    <col min="4107" max="4344" width="9.140625" style="2"/>
    <col min="4345" max="4345" width="6.7109375" style="2" bestFit="1" customWidth="1"/>
    <col min="4346" max="4346" width="74.5703125" style="2" customWidth="1"/>
    <col min="4347" max="4347" width="12.7109375" style="2" bestFit="1" customWidth="1"/>
    <col min="4348" max="4348" width="11.28515625" style="2" customWidth="1"/>
    <col min="4349" max="4349" width="15" style="2" customWidth="1"/>
    <col min="4350" max="4350" width="13.85546875" style="2" customWidth="1"/>
    <col min="4351" max="4351" width="12.7109375" style="2" bestFit="1" customWidth="1"/>
    <col min="4352" max="4352" width="9.7109375" style="2" bestFit="1" customWidth="1"/>
    <col min="4353" max="4353" width="11.140625" style="2" customWidth="1"/>
    <col min="4354" max="4354" width="13.140625" style="2" customWidth="1"/>
    <col min="4355" max="4355" width="12.7109375" style="2" bestFit="1" customWidth="1"/>
    <col min="4356" max="4356" width="11.5703125" style="2" customWidth="1"/>
    <col min="4357" max="4357" width="14.7109375" style="2" customWidth="1"/>
    <col min="4358" max="4358" width="13.7109375" style="2" customWidth="1"/>
    <col min="4359" max="4359" width="12.7109375" style="2" bestFit="1" customWidth="1"/>
    <col min="4360" max="4360" width="9.7109375" style="2" bestFit="1" customWidth="1"/>
    <col min="4361" max="4361" width="11.42578125" style="2" customWidth="1"/>
    <col min="4362" max="4362" width="11.5703125" style="2" bestFit="1" customWidth="1"/>
    <col min="4363" max="4600" width="9.140625" style="2"/>
    <col min="4601" max="4601" width="6.7109375" style="2" bestFit="1" customWidth="1"/>
    <col min="4602" max="4602" width="74.5703125" style="2" customWidth="1"/>
    <col min="4603" max="4603" width="12.7109375" style="2" bestFit="1" customWidth="1"/>
    <col min="4604" max="4604" width="11.28515625" style="2" customWidth="1"/>
    <col min="4605" max="4605" width="15" style="2" customWidth="1"/>
    <col min="4606" max="4606" width="13.85546875" style="2" customWidth="1"/>
    <col min="4607" max="4607" width="12.7109375" style="2" bestFit="1" customWidth="1"/>
    <col min="4608" max="4608" width="9.7109375" style="2" bestFit="1" customWidth="1"/>
    <col min="4609" max="4609" width="11.140625" style="2" customWidth="1"/>
    <col min="4610" max="4610" width="13.140625" style="2" customWidth="1"/>
    <col min="4611" max="4611" width="12.7109375" style="2" bestFit="1" customWidth="1"/>
    <col min="4612" max="4612" width="11.5703125" style="2" customWidth="1"/>
    <col min="4613" max="4613" width="14.7109375" style="2" customWidth="1"/>
    <col min="4614" max="4614" width="13.7109375" style="2" customWidth="1"/>
    <col min="4615" max="4615" width="12.7109375" style="2" bestFit="1" customWidth="1"/>
    <col min="4616" max="4616" width="9.7109375" style="2" bestFit="1" customWidth="1"/>
    <col min="4617" max="4617" width="11.42578125" style="2" customWidth="1"/>
    <col min="4618" max="4618" width="11.5703125" style="2" bestFit="1" customWidth="1"/>
    <col min="4619" max="4856" width="9.140625" style="2"/>
    <col min="4857" max="4857" width="6.7109375" style="2" bestFit="1" customWidth="1"/>
    <col min="4858" max="4858" width="74.5703125" style="2" customWidth="1"/>
    <col min="4859" max="4859" width="12.7109375" style="2" bestFit="1" customWidth="1"/>
    <col min="4860" max="4860" width="11.28515625" style="2" customWidth="1"/>
    <col min="4861" max="4861" width="15" style="2" customWidth="1"/>
    <col min="4862" max="4862" width="13.85546875" style="2" customWidth="1"/>
    <col min="4863" max="4863" width="12.7109375" style="2" bestFit="1" customWidth="1"/>
    <col min="4864" max="4864" width="9.7109375" style="2" bestFit="1" customWidth="1"/>
    <col min="4865" max="4865" width="11.140625" style="2" customWidth="1"/>
    <col min="4866" max="4866" width="13.140625" style="2" customWidth="1"/>
    <col min="4867" max="4867" width="12.7109375" style="2" bestFit="1" customWidth="1"/>
    <col min="4868" max="4868" width="11.5703125" style="2" customWidth="1"/>
    <col min="4869" max="4869" width="14.7109375" style="2" customWidth="1"/>
    <col min="4870" max="4870" width="13.7109375" style="2" customWidth="1"/>
    <col min="4871" max="4871" width="12.7109375" style="2" bestFit="1" customWidth="1"/>
    <col min="4872" max="4872" width="9.7109375" style="2" bestFit="1" customWidth="1"/>
    <col min="4873" max="4873" width="11.42578125" style="2" customWidth="1"/>
    <col min="4874" max="4874" width="11.5703125" style="2" bestFit="1" customWidth="1"/>
    <col min="4875" max="5112" width="9.140625" style="2"/>
    <col min="5113" max="5113" width="6.7109375" style="2" bestFit="1" customWidth="1"/>
    <col min="5114" max="5114" width="74.5703125" style="2" customWidth="1"/>
    <col min="5115" max="5115" width="12.7109375" style="2" bestFit="1" customWidth="1"/>
    <col min="5116" max="5116" width="11.28515625" style="2" customWidth="1"/>
    <col min="5117" max="5117" width="15" style="2" customWidth="1"/>
    <col min="5118" max="5118" width="13.85546875" style="2" customWidth="1"/>
    <col min="5119" max="5119" width="12.7109375" style="2" bestFit="1" customWidth="1"/>
    <col min="5120" max="5120" width="9.7109375" style="2" bestFit="1" customWidth="1"/>
    <col min="5121" max="5121" width="11.140625" style="2" customWidth="1"/>
    <col min="5122" max="5122" width="13.140625" style="2" customWidth="1"/>
    <col min="5123" max="5123" width="12.7109375" style="2" bestFit="1" customWidth="1"/>
    <col min="5124" max="5124" width="11.5703125" style="2" customWidth="1"/>
    <col min="5125" max="5125" width="14.7109375" style="2" customWidth="1"/>
    <col min="5126" max="5126" width="13.7109375" style="2" customWidth="1"/>
    <col min="5127" max="5127" width="12.7109375" style="2" bestFit="1" customWidth="1"/>
    <col min="5128" max="5128" width="9.7109375" style="2" bestFit="1" customWidth="1"/>
    <col min="5129" max="5129" width="11.42578125" style="2" customWidth="1"/>
    <col min="5130" max="5130" width="11.5703125" style="2" bestFit="1" customWidth="1"/>
    <col min="5131" max="5368" width="9.140625" style="2"/>
    <col min="5369" max="5369" width="6.7109375" style="2" bestFit="1" customWidth="1"/>
    <col min="5370" max="5370" width="74.5703125" style="2" customWidth="1"/>
    <col min="5371" max="5371" width="12.7109375" style="2" bestFit="1" customWidth="1"/>
    <col min="5372" max="5372" width="11.28515625" style="2" customWidth="1"/>
    <col min="5373" max="5373" width="15" style="2" customWidth="1"/>
    <col min="5374" max="5374" width="13.85546875" style="2" customWidth="1"/>
    <col min="5375" max="5375" width="12.7109375" style="2" bestFit="1" customWidth="1"/>
    <col min="5376" max="5376" width="9.7109375" style="2" bestFit="1" customWidth="1"/>
    <col min="5377" max="5377" width="11.140625" style="2" customWidth="1"/>
    <col min="5378" max="5378" width="13.140625" style="2" customWidth="1"/>
    <col min="5379" max="5379" width="12.7109375" style="2" bestFit="1" customWidth="1"/>
    <col min="5380" max="5380" width="11.5703125" style="2" customWidth="1"/>
    <col min="5381" max="5381" width="14.7109375" style="2" customWidth="1"/>
    <col min="5382" max="5382" width="13.7109375" style="2" customWidth="1"/>
    <col min="5383" max="5383" width="12.7109375" style="2" bestFit="1" customWidth="1"/>
    <col min="5384" max="5384" width="9.7109375" style="2" bestFit="1" customWidth="1"/>
    <col min="5385" max="5385" width="11.42578125" style="2" customWidth="1"/>
    <col min="5386" max="5386" width="11.5703125" style="2" bestFit="1" customWidth="1"/>
    <col min="5387" max="5624" width="9.140625" style="2"/>
    <col min="5625" max="5625" width="6.7109375" style="2" bestFit="1" customWidth="1"/>
    <col min="5626" max="5626" width="74.5703125" style="2" customWidth="1"/>
    <col min="5627" max="5627" width="12.7109375" style="2" bestFit="1" customWidth="1"/>
    <col min="5628" max="5628" width="11.28515625" style="2" customWidth="1"/>
    <col min="5629" max="5629" width="15" style="2" customWidth="1"/>
    <col min="5630" max="5630" width="13.85546875" style="2" customWidth="1"/>
    <col min="5631" max="5631" width="12.7109375" style="2" bestFit="1" customWidth="1"/>
    <col min="5632" max="5632" width="9.7109375" style="2" bestFit="1" customWidth="1"/>
    <col min="5633" max="5633" width="11.140625" style="2" customWidth="1"/>
    <col min="5634" max="5634" width="13.140625" style="2" customWidth="1"/>
    <col min="5635" max="5635" width="12.7109375" style="2" bestFit="1" customWidth="1"/>
    <col min="5636" max="5636" width="11.5703125" style="2" customWidth="1"/>
    <col min="5637" max="5637" width="14.7109375" style="2" customWidth="1"/>
    <col min="5638" max="5638" width="13.7109375" style="2" customWidth="1"/>
    <col min="5639" max="5639" width="12.7109375" style="2" bestFit="1" customWidth="1"/>
    <col min="5640" max="5640" width="9.7109375" style="2" bestFit="1" customWidth="1"/>
    <col min="5641" max="5641" width="11.42578125" style="2" customWidth="1"/>
    <col min="5642" max="5642" width="11.5703125" style="2" bestFit="1" customWidth="1"/>
    <col min="5643" max="5880" width="9.140625" style="2"/>
    <col min="5881" max="5881" width="6.7109375" style="2" bestFit="1" customWidth="1"/>
    <col min="5882" max="5882" width="74.5703125" style="2" customWidth="1"/>
    <col min="5883" max="5883" width="12.7109375" style="2" bestFit="1" customWidth="1"/>
    <col min="5884" max="5884" width="11.28515625" style="2" customWidth="1"/>
    <col min="5885" max="5885" width="15" style="2" customWidth="1"/>
    <col min="5886" max="5886" width="13.85546875" style="2" customWidth="1"/>
    <col min="5887" max="5887" width="12.7109375" style="2" bestFit="1" customWidth="1"/>
    <col min="5888" max="5888" width="9.7109375" style="2" bestFit="1" customWidth="1"/>
    <col min="5889" max="5889" width="11.140625" style="2" customWidth="1"/>
    <col min="5890" max="5890" width="13.140625" style="2" customWidth="1"/>
    <col min="5891" max="5891" width="12.7109375" style="2" bestFit="1" customWidth="1"/>
    <col min="5892" max="5892" width="11.5703125" style="2" customWidth="1"/>
    <col min="5893" max="5893" width="14.7109375" style="2" customWidth="1"/>
    <col min="5894" max="5894" width="13.7109375" style="2" customWidth="1"/>
    <col min="5895" max="5895" width="12.7109375" style="2" bestFit="1" customWidth="1"/>
    <col min="5896" max="5896" width="9.7109375" style="2" bestFit="1" customWidth="1"/>
    <col min="5897" max="5897" width="11.42578125" style="2" customWidth="1"/>
    <col min="5898" max="5898" width="11.5703125" style="2" bestFit="1" customWidth="1"/>
    <col min="5899" max="6136" width="9.140625" style="2"/>
    <col min="6137" max="6137" width="6.7109375" style="2" bestFit="1" customWidth="1"/>
    <col min="6138" max="6138" width="74.5703125" style="2" customWidth="1"/>
    <col min="6139" max="6139" width="12.7109375" style="2" bestFit="1" customWidth="1"/>
    <col min="6140" max="6140" width="11.28515625" style="2" customWidth="1"/>
    <col min="6141" max="6141" width="15" style="2" customWidth="1"/>
    <col min="6142" max="6142" width="13.85546875" style="2" customWidth="1"/>
    <col min="6143" max="6143" width="12.7109375" style="2" bestFit="1" customWidth="1"/>
    <col min="6144" max="6144" width="9.7109375" style="2" bestFit="1" customWidth="1"/>
    <col min="6145" max="6145" width="11.140625" style="2" customWidth="1"/>
    <col min="6146" max="6146" width="13.140625" style="2" customWidth="1"/>
    <col min="6147" max="6147" width="12.7109375" style="2" bestFit="1" customWidth="1"/>
    <col min="6148" max="6148" width="11.5703125" style="2" customWidth="1"/>
    <col min="6149" max="6149" width="14.7109375" style="2" customWidth="1"/>
    <col min="6150" max="6150" width="13.7109375" style="2" customWidth="1"/>
    <col min="6151" max="6151" width="12.7109375" style="2" bestFit="1" customWidth="1"/>
    <col min="6152" max="6152" width="9.7109375" style="2" bestFit="1" customWidth="1"/>
    <col min="6153" max="6153" width="11.42578125" style="2" customWidth="1"/>
    <col min="6154" max="6154" width="11.5703125" style="2" bestFit="1" customWidth="1"/>
    <col min="6155" max="6392" width="9.140625" style="2"/>
    <col min="6393" max="6393" width="6.7109375" style="2" bestFit="1" customWidth="1"/>
    <col min="6394" max="6394" width="74.5703125" style="2" customWidth="1"/>
    <col min="6395" max="6395" width="12.7109375" style="2" bestFit="1" customWidth="1"/>
    <col min="6396" max="6396" width="11.28515625" style="2" customWidth="1"/>
    <col min="6397" max="6397" width="15" style="2" customWidth="1"/>
    <col min="6398" max="6398" width="13.85546875" style="2" customWidth="1"/>
    <col min="6399" max="6399" width="12.7109375" style="2" bestFit="1" customWidth="1"/>
    <col min="6400" max="6400" width="9.7109375" style="2" bestFit="1" customWidth="1"/>
    <col min="6401" max="6401" width="11.140625" style="2" customWidth="1"/>
    <col min="6402" max="6402" width="13.140625" style="2" customWidth="1"/>
    <col min="6403" max="6403" width="12.7109375" style="2" bestFit="1" customWidth="1"/>
    <col min="6404" max="6404" width="11.5703125" style="2" customWidth="1"/>
    <col min="6405" max="6405" width="14.7109375" style="2" customWidth="1"/>
    <col min="6406" max="6406" width="13.7109375" style="2" customWidth="1"/>
    <col min="6407" max="6407" width="12.7109375" style="2" bestFit="1" customWidth="1"/>
    <col min="6408" max="6408" width="9.7109375" style="2" bestFit="1" customWidth="1"/>
    <col min="6409" max="6409" width="11.42578125" style="2" customWidth="1"/>
    <col min="6410" max="6410" width="11.5703125" style="2" bestFit="1" customWidth="1"/>
    <col min="6411" max="6648" width="9.140625" style="2"/>
    <col min="6649" max="6649" width="6.7109375" style="2" bestFit="1" customWidth="1"/>
    <col min="6650" max="6650" width="74.5703125" style="2" customWidth="1"/>
    <col min="6651" max="6651" width="12.7109375" style="2" bestFit="1" customWidth="1"/>
    <col min="6652" max="6652" width="11.28515625" style="2" customWidth="1"/>
    <col min="6653" max="6653" width="15" style="2" customWidth="1"/>
    <col min="6654" max="6654" width="13.85546875" style="2" customWidth="1"/>
    <col min="6655" max="6655" width="12.7109375" style="2" bestFit="1" customWidth="1"/>
    <col min="6656" max="6656" width="9.7109375" style="2" bestFit="1" customWidth="1"/>
    <col min="6657" max="6657" width="11.140625" style="2" customWidth="1"/>
    <col min="6658" max="6658" width="13.140625" style="2" customWidth="1"/>
    <col min="6659" max="6659" width="12.7109375" style="2" bestFit="1" customWidth="1"/>
    <col min="6660" max="6660" width="11.5703125" style="2" customWidth="1"/>
    <col min="6661" max="6661" width="14.7109375" style="2" customWidth="1"/>
    <col min="6662" max="6662" width="13.7109375" style="2" customWidth="1"/>
    <col min="6663" max="6663" width="12.7109375" style="2" bestFit="1" customWidth="1"/>
    <col min="6664" max="6664" width="9.7109375" style="2" bestFit="1" customWidth="1"/>
    <col min="6665" max="6665" width="11.42578125" style="2" customWidth="1"/>
    <col min="6666" max="6666" width="11.5703125" style="2" bestFit="1" customWidth="1"/>
    <col min="6667" max="6904" width="9.140625" style="2"/>
    <col min="6905" max="6905" width="6.7109375" style="2" bestFit="1" customWidth="1"/>
    <col min="6906" max="6906" width="74.5703125" style="2" customWidth="1"/>
    <col min="6907" max="6907" width="12.7109375" style="2" bestFit="1" customWidth="1"/>
    <col min="6908" max="6908" width="11.28515625" style="2" customWidth="1"/>
    <col min="6909" max="6909" width="15" style="2" customWidth="1"/>
    <col min="6910" max="6910" width="13.85546875" style="2" customWidth="1"/>
    <col min="6911" max="6911" width="12.7109375" style="2" bestFit="1" customWidth="1"/>
    <col min="6912" max="6912" width="9.7109375" style="2" bestFit="1" customWidth="1"/>
    <col min="6913" max="6913" width="11.140625" style="2" customWidth="1"/>
    <col min="6914" max="6914" width="13.140625" style="2" customWidth="1"/>
    <col min="6915" max="6915" width="12.7109375" style="2" bestFit="1" customWidth="1"/>
    <col min="6916" max="6916" width="11.5703125" style="2" customWidth="1"/>
    <col min="6917" max="6917" width="14.7109375" style="2" customWidth="1"/>
    <col min="6918" max="6918" width="13.7109375" style="2" customWidth="1"/>
    <col min="6919" max="6919" width="12.7109375" style="2" bestFit="1" customWidth="1"/>
    <col min="6920" max="6920" width="9.7109375" style="2" bestFit="1" customWidth="1"/>
    <col min="6921" max="6921" width="11.42578125" style="2" customWidth="1"/>
    <col min="6922" max="6922" width="11.5703125" style="2" bestFit="1" customWidth="1"/>
    <col min="6923" max="7160" width="9.140625" style="2"/>
    <col min="7161" max="7161" width="6.7109375" style="2" bestFit="1" customWidth="1"/>
    <col min="7162" max="7162" width="74.5703125" style="2" customWidth="1"/>
    <col min="7163" max="7163" width="12.7109375" style="2" bestFit="1" customWidth="1"/>
    <col min="7164" max="7164" width="11.28515625" style="2" customWidth="1"/>
    <col min="7165" max="7165" width="15" style="2" customWidth="1"/>
    <col min="7166" max="7166" width="13.85546875" style="2" customWidth="1"/>
    <col min="7167" max="7167" width="12.7109375" style="2" bestFit="1" customWidth="1"/>
    <col min="7168" max="7168" width="9.7109375" style="2" bestFit="1" customWidth="1"/>
    <col min="7169" max="7169" width="11.140625" style="2" customWidth="1"/>
    <col min="7170" max="7170" width="13.140625" style="2" customWidth="1"/>
    <col min="7171" max="7171" width="12.7109375" style="2" bestFit="1" customWidth="1"/>
    <col min="7172" max="7172" width="11.5703125" style="2" customWidth="1"/>
    <col min="7173" max="7173" width="14.7109375" style="2" customWidth="1"/>
    <col min="7174" max="7174" width="13.7109375" style="2" customWidth="1"/>
    <col min="7175" max="7175" width="12.7109375" style="2" bestFit="1" customWidth="1"/>
    <col min="7176" max="7176" width="9.7109375" style="2" bestFit="1" customWidth="1"/>
    <col min="7177" max="7177" width="11.42578125" style="2" customWidth="1"/>
    <col min="7178" max="7178" width="11.5703125" style="2" bestFit="1" customWidth="1"/>
    <col min="7179" max="7416" width="9.140625" style="2"/>
    <col min="7417" max="7417" width="6.7109375" style="2" bestFit="1" customWidth="1"/>
    <col min="7418" max="7418" width="74.5703125" style="2" customWidth="1"/>
    <col min="7419" max="7419" width="12.7109375" style="2" bestFit="1" customWidth="1"/>
    <col min="7420" max="7420" width="11.28515625" style="2" customWidth="1"/>
    <col min="7421" max="7421" width="15" style="2" customWidth="1"/>
    <col min="7422" max="7422" width="13.85546875" style="2" customWidth="1"/>
    <col min="7423" max="7423" width="12.7109375" style="2" bestFit="1" customWidth="1"/>
    <col min="7424" max="7424" width="9.7109375" style="2" bestFit="1" customWidth="1"/>
    <col min="7425" max="7425" width="11.140625" style="2" customWidth="1"/>
    <col min="7426" max="7426" width="13.140625" style="2" customWidth="1"/>
    <col min="7427" max="7427" width="12.7109375" style="2" bestFit="1" customWidth="1"/>
    <col min="7428" max="7428" width="11.5703125" style="2" customWidth="1"/>
    <col min="7429" max="7429" width="14.7109375" style="2" customWidth="1"/>
    <col min="7430" max="7430" width="13.7109375" style="2" customWidth="1"/>
    <col min="7431" max="7431" width="12.7109375" style="2" bestFit="1" customWidth="1"/>
    <col min="7432" max="7432" width="9.7109375" style="2" bestFit="1" customWidth="1"/>
    <col min="7433" max="7433" width="11.42578125" style="2" customWidth="1"/>
    <col min="7434" max="7434" width="11.5703125" style="2" bestFit="1" customWidth="1"/>
    <col min="7435" max="7672" width="9.140625" style="2"/>
    <col min="7673" max="7673" width="6.7109375" style="2" bestFit="1" customWidth="1"/>
    <col min="7674" max="7674" width="74.5703125" style="2" customWidth="1"/>
    <col min="7675" max="7675" width="12.7109375" style="2" bestFit="1" customWidth="1"/>
    <col min="7676" max="7676" width="11.28515625" style="2" customWidth="1"/>
    <col min="7677" max="7677" width="15" style="2" customWidth="1"/>
    <col min="7678" max="7678" width="13.85546875" style="2" customWidth="1"/>
    <col min="7679" max="7679" width="12.7109375" style="2" bestFit="1" customWidth="1"/>
    <col min="7680" max="7680" width="9.7109375" style="2" bestFit="1" customWidth="1"/>
    <col min="7681" max="7681" width="11.140625" style="2" customWidth="1"/>
    <col min="7682" max="7682" width="13.140625" style="2" customWidth="1"/>
    <col min="7683" max="7683" width="12.7109375" style="2" bestFit="1" customWidth="1"/>
    <col min="7684" max="7684" width="11.5703125" style="2" customWidth="1"/>
    <col min="7685" max="7685" width="14.7109375" style="2" customWidth="1"/>
    <col min="7686" max="7686" width="13.7109375" style="2" customWidth="1"/>
    <col min="7687" max="7687" width="12.7109375" style="2" bestFit="1" customWidth="1"/>
    <col min="7688" max="7688" width="9.7109375" style="2" bestFit="1" customWidth="1"/>
    <col min="7689" max="7689" width="11.42578125" style="2" customWidth="1"/>
    <col min="7690" max="7690" width="11.5703125" style="2" bestFit="1" customWidth="1"/>
    <col min="7691" max="7928" width="9.140625" style="2"/>
    <col min="7929" max="7929" width="6.7109375" style="2" bestFit="1" customWidth="1"/>
    <col min="7930" max="7930" width="74.5703125" style="2" customWidth="1"/>
    <col min="7931" max="7931" width="12.7109375" style="2" bestFit="1" customWidth="1"/>
    <col min="7932" max="7932" width="11.28515625" style="2" customWidth="1"/>
    <col min="7933" max="7933" width="15" style="2" customWidth="1"/>
    <col min="7934" max="7934" width="13.85546875" style="2" customWidth="1"/>
    <col min="7935" max="7935" width="12.7109375" style="2" bestFit="1" customWidth="1"/>
    <col min="7936" max="7936" width="9.7109375" style="2" bestFit="1" customWidth="1"/>
    <col min="7937" max="7937" width="11.140625" style="2" customWidth="1"/>
    <col min="7938" max="7938" width="13.140625" style="2" customWidth="1"/>
    <col min="7939" max="7939" width="12.7109375" style="2" bestFit="1" customWidth="1"/>
    <col min="7940" max="7940" width="11.5703125" style="2" customWidth="1"/>
    <col min="7941" max="7941" width="14.7109375" style="2" customWidth="1"/>
    <col min="7942" max="7942" width="13.7109375" style="2" customWidth="1"/>
    <col min="7943" max="7943" width="12.7109375" style="2" bestFit="1" customWidth="1"/>
    <col min="7944" max="7944" width="9.7109375" style="2" bestFit="1" customWidth="1"/>
    <col min="7945" max="7945" width="11.42578125" style="2" customWidth="1"/>
    <col min="7946" max="7946" width="11.5703125" style="2" bestFit="1" customWidth="1"/>
    <col min="7947" max="8184" width="9.140625" style="2"/>
    <col min="8185" max="8185" width="6.7109375" style="2" bestFit="1" customWidth="1"/>
    <col min="8186" max="8186" width="74.5703125" style="2" customWidth="1"/>
    <col min="8187" max="8187" width="12.7109375" style="2" bestFit="1" customWidth="1"/>
    <col min="8188" max="8188" width="11.28515625" style="2" customWidth="1"/>
    <col min="8189" max="8189" width="15" style="2" customWidth="1"/>
    <col min="8190" max="8190" width="13.85546875" style="2" customWidth="1"/>
    <col min="8191" max="8191" width="12.7109375" style="2" bestFit="1" customWidth="1"/>
    <col min="8192" max="8192" width="9.7109375" style="2" bestFit="1" customWidth="1"/>
    <col min="8193" max="8193" width="11.140625" style="2" customWidth="1"/>
    <col min="8194" max="8194" width="13.140625" style="2" customWidth="1"/>
    <col min="8195" max="8195" width="12.7109375" style="2" bestFit="1" customWidth="1"/>
    <col min="8196" max="8196" width="11.5703125" style="2" customWidth="1"/>
    <col min="8197" max="8197" width="14.7109375" style="2" customWidth="1"/>
    <col min="8198" max="8198" width="13.7109375" style="2" customWidth="1"/>
    <col min="8199" max="8199" width="12.7109375" style="2" bestFit="1" customWidth="1"/>
    <col min="8200" max="8200" width="9.7109375" style="2" bestFit="1" customWidth="1"/>
    <col min="8201" max="8201" width="11.42578125" style="2" customWidth="1"/>
    <col min="8202" max="8202" width="11.5703125" style="2" bestFit="1" customWidth="1"/>
    <col min="8203" max="8440" width="9.140625" style="2"/>
    <col min="8441" max="8441" width="6.7109375" style="2" bestFit="1" customWidth="1"/>
    <col min="8442" max="8442" width="74.5703125" style="2" customWidth="1"/>
    <col min="8443" max="8443" width="12.7109375" style="2" bestFit="1" customWidth="1"/>
    <col min="8444" max="8444" width="11.28515625" style="2" customWidth="1"/>
    <col min="8445" max="8445" width="15" style="2" customWidth="1"/>
    <col min="8446" max="8446" width="13.85546875" style="2" customWidth="1"/>
    <col min="8447" max="8447" width="12.7109375" style="2" bestFit="1" customWidth="1"/>
    <col min="8448" max="8448" width="9.7109375" style="2" bestFit="1" customWidth="1"/>
    <col min="8449" max="8449" width="11.140625" style="2" customWidth="1"/>
    <col min="8450" max="8450" width="13.140625" style="2" customWidth="1"/>
    <col min="8451" max="8451" width="12.7109375" style="2" bestFit="1" customWidth="1"/>
    <col min="8452" max="8452" width="11.5703125" style="2" customWidth="1"/>
    <col min="8453" max="8453" width="14.7109375" style="2" customWidth="1"/>
    <col min="8454" max="8454" width="13.7109375" style="2" customWidth="1"/>
    <col min="8455" max="8455" width="12.7109375" style="2" bestFit="1" customWidth="1"/>
    <col min="8456" max="8456" width="9.7109375" style="2" bestFit="1" customWidth="1"/>
    <col min="8457" max="8457" width="11.42578125" style="2" customWidth="1"/>
    <col min="8458" max="8458" width="11.5703125" style="2" bestFit="1" customWidth="1"/>
    <col min="8459" max="8696" width="9.140625" style="2"/>
    <col min="8697" max="8697" width="6.7109375" style="2" bestFit="1" customWidth="1"/>
    <col min="8698" max="8698" width="74.5703125" style="2" customWidth="1"/>
    <col min="8699" max="8699" width="12.7109375" style="2" bestFit="1" customWidth="1"/>
    <col min="8700" max="8700" width="11.28515625" style="2" customWidth="1"/>
    <col min="8701" max="8701" width="15" style="2" customWidth="1"/>
    <col min="8702" max="8702" width="13.85546875" style="2" customWidth="1"/>
    <col min="8703" max="8703" width="12.7109375" style="2" bestFit="1" customWidth="1"/>
    <col min="8704" max="8704" width="9.7109375" style="2" bestFit="1" customWidth="1"/>
    <col min="8705" max="8705" width="11.140625" style="2" customWidth="1"/>
    <col min="8706" max="8706" width="13.140625" style="2" customWidth="1"/>
    <col min="8707" max="8707" width="12.7109375" style="2" bestFit="1" customWidth="1"/>
    <col min="8708" max="8708" width="11.5703125" style="2" customWidth="1"/>
    <col min="8709" max="8709" width="14.7109375" style="2" customWidth="1"/>
    <col min="8710" max="8710" width="13.7109375" style="2" customWidth="1"/>
    <col min="8711" max="8711" width="12.7109375" style="2" bestFit="1" customWidth="1"/>
    <col min="8712" max="8712" width="9.7109375" style="2" bestFit="1" customWidth="1"/>
    <col min="8713" max="8713" width="11.42578125" style="2" customWidth="1"/>
    <col min="8714" max="8714" width="11.5703125" style="2" bestFit="1" customWidth="1"/>
    <col min="8715" max="8952" width="9.140625" style="2"/>
    <col min="8953" max="8953" width="6.7109375" style="2" bestFit="1" customWidth="1"/>
    <col min="8954" max="8954" width="74.5703125" style="2" customWidth="1"/>
    <col min="8955" max="8955" width="12.7109375" style="2" bestFit="1" customWidth="1"/>
    <col min="8956" max="8956" width="11.28515625" style="2" customWidth="1"/>
    <col min="8957" max="8957" width="15" style="2" customWidth="1"/>
    <col min="8958" max="8958" width="13.85546875" style="2" customWidth="1"/>
    <col min="8959" max="8959" width="12.7109375" style="2" bestFit="1" customWidth="1"/>
    <col min="8960" max="8960" width="9.7109375" style="2" bestFit="1" customWidth="1"/>
    <col min="8961" max="8961" width="11.140625" style="2" customWidth="1"/>
    <col min="8962" max="8962" width="13.140625" style="2" customWidth="1"/>
    <col min="8963" max="8963" width="12.7109375" style="2" bestFit="1" customWidth="1"/>
    <col min="8964" max="8964" width="11.5703125" style="2" customWidth="1"/>
    <col min="8965" max="8965" width="14.7109375" style="2" customWidth="1"/>
    <col min="8966" max="8966" width="13.7109375" style="2" customWidth="1"/>
    <col min="8967" max="8967" width="12.7109375" style="2" bestFit="1" customWidth="1"/>
    <col min="8968" max="8968" width="9.7109375" style="2" bestFit="1" customWidth="1"/>
    <col min="8969" max="8969" width="11.42578125" style="2" customWidth="1"/>
    <col min="8970" max="8970" width="11.5703125" style="2" bestFit="1" customWidth="1"/>
    <col min="8971" max="9208" width="9.140625" style="2"/>
    <col min="9209" max="9209" width="6.7109375" style="2" bestFit="1" customWidth="1"/>
    <col min="9210" max="9210" width="74.5703125" style="2" customWidth="1"/>
    <col min="9211" max="9211" width="12.7109375" style="2" bestFit="1" customWidth="1"/>
    <col min="9212" max="9212" width="11.28515625" style="2" customWidth="1"/>
    <col min="9213" max="9213" width="15" style="2" customWidth="1"/>
    <col min="9214" max="9214" width="13.85546875" style="2" customWidth="1"/>
    <col min="9215" max="9215" width="12.7109375" style="2" bestFit="1" customWidth="1"/>
    <col min="9216" max="9216" width="9.7109375" style="2" bestFit="1" customWidth="1"/>
    <col min="9217" max="9217" width="11.140625" style="2" customWidth="1"/>
    <col min="9218" max="9218" width="13.140625" style="2" customWidth="1"/>
    <col min="9219" max="9219" width="12.7109375" style="2" bestFit="1" customWidth="1"/>
    <col min="9220" max="9220" width="11.5703125" style="2" customWidth="1"/>
    <col min="9221" max="9221" width="14.7109375" style="2" customWidth="1"/>
    <col min="9222" max="9222" width="13.7109375" style="2" customWidth="1"/>
    <col min="9223" max="9223" width="12.7109375" style="2" bestFit="1" customWidth="1"/>
    <col min="9224" max="9224" width="9.7109375" style="2" bestFit="1" customWidth="1"/>
    <col min="9225" max="9225" width="11.42578125" style="2" customWidth="1"/>
    <col min="9226" max="9226" width="11.5703125" style="2" bestFit="1" customWidth="1"/>
    <col min="9227" max="9464" width="9.140625" style="2"/>
    <col min="9465" max="9465" width="6.7109375" style="2" bestFit="1" customWidth="1"/>
    <col min="9466" max="9466" width="74.5703125" style="2" customWidth="1"/>
    <col min="9467" max="9467" width="12.7109375" style="2" bestFit="1" customWidth="1"/>
    <col min="9468" max="9468" width="11.28515625" style="2" customWidth="1"/>
    <col min="9469" max="9469" width="15" style="2" customWidth="1"/>
    <col min="9470" max="9470" width="13.85546875" style="2" customWidth="1"/>
    <col min="9471" max="9471" width="12.7109375" style="2" bestFit="1" customWidth="1"/>
    <col min="9472" max="9472" width="9.7109375" style="2" bestFit="1" customWidth="1"/>
    <col min="9473" max="9473" width="11.140625" style="2" customWidth="1"/>
    <col min="9474" max="9474" width="13.140625" style="2" customWidth="1"/>
    <col min="9475" max="9475" width="12.7109375" style="2" bestFit="1" customWidth="1"/>
    <col min="9476" max="9476" width="11.5703125" style="2" customWidth="1"/>
    <col min="9477" max="9477" width="14.7109375" style="2" customWidth="1"/>
    <col min="9478" max="9478" width="13.7109375" style="2" customWidth="1"/>
    <col min="9479" max="9479" width="12.7109375" style="2" bestFit="1" customWidth="1"/>
    <col min="9480" max="9480" width="9.7109375" style="2" bestFit="1" customWidth="1"/>
    <col min="9481" max="9481" width="11.42578125" style="2" customWidth="1"/>
    <col min="9482" max="9482" width="11.5703125" style="2" bestFit="1" customWidth="1"/>
    <col min="9483" max="9720" width="9.140625" style="2"/>
    <col min="9721" max="9721" width="6.7109375" style="2" bestFit="1" customWidth="1"/>
    <col min="9722" max="9722" width="74.5703125" style="2" customWidth="1"/>
    <col min="9723" max="9723" width="12.7109375" style="2" bestFit="1" customWidth="1"/>
    <col min="9724" max="9724" width="11.28515625" style="2" customWidth="1"/>
    <col min="9725" max="9725" width="15" style="2" customWidth="1"/>
    <col min="9726" max="9726" width="13.85546875" style="2" customWidth="1"/>
    <col min="9727" max="9727" width="12.7109375" style="2" bestFit="1" customWidth="1"/>
    <col min="9728" max="9728" width="9.7109375" style="2" bestFit="1" customWidth="1"/>
    <col min="9729" max="9729" width="11.140625" style="2" customWidth="1"/>
    <col min="9730" max="9730" width="13.140625" style="2" customWidth="1"/>
    <col min="9731" max="9731" width="12.7109375" style="2" bestFit="1" customWidth="1"/>
    <col min="9732" max="9732" width="11.5703125" style="2" customWidth="1"/>
    <col min="9733" max="9733" width="14.7109375" style="2" customWidth="1"/>
    <col min="9734" max="9734" width="13.7109375" style="2" customWidth="1"/>
    <col min="9735" max="9735" width="12.7109375" style="2" bestFit="1" customWidth="1"/>
    <col min="9736" max="9736" width="9.7109375" style="2" bestFit="1" customWidth="1"/>
    <col min="9737" max="9737" width="11.42578125" style="2" customWidth="1"/>
    <col min="9738" max="9738" width="11.5703125" style="2" bestFit="1" customWidth="1"/>
    <col min="9739" max="9976" width="9.140625" style="2"/>
    <col min="9977" max="9977" width="6.7109375" style="2" bestFit="1" customWidth="1"/>
    <col min="9978" max="9978" width="74.5703125" style="2" customWidth="1"/>
    <col min="9979" max="9979" width="12.7109375" style="2" bestFit="1" customWidth="1"/>
    <col min="9980" max="9980" width="11.28515625" style="2" customWidth="1"/>
    <col min="9981" max="9981" width="15" style="2" customWidth="1"/>
    <col min="9982" max="9982" width="13.85546875" style="2" customWidth="1"/>
    <col min="9983" max="9983" width="12.7109375" style="2" bestFit="1" customWidth="1"/>
    <col min="9984" max="9984" width="9.7109375" style="2" bestFit="1" customWidth="1"/>
    <col min="9985" max="9985" width="11.140625" style="2" customWidth="1"/>
    <col min="9986" max="9986" width="13.140625" style="2" customWidth="1"/>
    <col min="9987" max="9987" width="12.7109375" style="2" bestFit="1" customWidth="1"/>
    <col min="9988" max="9988" width="11.5703125" style="2" customWidth="1"/>
    <col min="9989" max="9989" width="14.7109375" style="2" customWidth="1"/>
    <col min="9990" max="9990" width="13.7109375" style="2" customWidth="1"/>
    <col min="9991" max="9991" width="12.7109375" style="2" bestFit="1" customWidth="1"/>
    <col min="9992" max="9992" width="9.7109375" style="2" bestFit="1" customWidth="1"/>
    <col min="9993" max="9993" width="11.42578125" style="2" customWidth="1"/>
    <col min="9994" max="9994" width="11.5703125" style="2" bestFit="1" customWidth="1"/>
    <col min="9995" max="10232" width="9.140625" style="2"/>
    <col min="10233" max="10233" width="6.7109375" style="2" bestFit="1" customWidth="1"/>
    <col min="10234" max="10234" width="74.5703125" style="2" customWidth="1"/>
    <col min="10235" max="10235" width="12.7109375" style="2" bestFit="1" customWidth="1"/>
    <col min="10236" max="10236" width="11.28515625" style="2" customWidth="1"/>
    <col min="10237" max="10237" width="15" style="2" customWidth="1"/>
    <col min="10238" max="10238" width="13.85546875" style="2" customWidth="1"/>
    <col min="10239" max="10239" width="12.7109375" style="2" bestFit="1" customWidth="1"/>
    <col min="10240" max="10240" width="9.7109375" style="2" bestFit="1" customWidth="1"/>
    <col min="10241" max="10241" width="11.140625" style="2" customWidth="1"/>
    <col min="10242" max="10242" width="13.140625" style="2" customWidth="1"/>
    <col min="10243" max="10243" width="12.7109375" style="2" bestFit="1" customWidth="1"/>
    <col min="10244" max="10244" width="11.5703125" style="2" customWidth="1"/>
    <col min="10245" max="10245" width="14.7109375" style="2" customWidth="1"/>
    <col min="10246" max="10246" width="13.7109375" style="2" customWidth="1"/>
    <col min="10247" max="10247" width="12.7109375" style="2" bestFit="1" customWidth="1"/>
    <col min="10248" max="10248" width="9.7109375" style="2" bestFit="1" customWidth="1"/>
    <col min="10249" max="10249" width="11.42578125" style="2" customWidth="1"/>
    <col min="10250" max="10250" width="11.5703125" style="2" bestFit="1" customWidth="1"/>
    <col min="10251" max="10488" width="9.140625" style="2"/>
    <col min="10489" max="10489" width="6.7109375" style="2" bestFit="1" customWidth="1"/>
    <col min="10490" max="10490" width="74.5703125" style="2" customWidth="1"/>
    <col min="10491" max="10491" width="12.7109375" style="2" bestFit="1" customWidth="1"/>
    <col min="10492" max="10492" width="11.28515625" style="2" customWidth="1"/>
    <col min="10493" max="10493" width="15" style="2" customWidth="1"/>
    <col min="10494" max="10494" width="13.85546875" style="2" customWidth="1"/>
    <col min="10495" max="10495" width="12.7109375" style="2" bestFit="1" customWidth="1"/>
    <col min="10496" max="10496" width="9.7109375" style="2" bestFit="1" customWidth="1"/>
    <col min="10497" max="10497" width="11.140625" style="2" customWidth="1"/>
    <col min="10498" max="10498" width="13.140625" style="2" customWidth="1"/>
    <col min="10499" max="10499" width="12.7109375" style="2" bestFit="1" customWidth="1"/>
    <col min="10500" max="10500" width="11.5703125" style="2" customWidth="1"/>
    <col min="10501" max="10501" width="14.7109375" style="2" customWidth="1"/>
    <col min="10502" max="10502" width="13.7109375" style="2" customWidth="1"/>
    <col min="10503" max="10503" width="12.7109375" style="2" bestFit="1" customWidth="1"/>
    <col min="10504" max="10504" width="9.7109375" style="2" bestFit="1" customWidth="1"/>
    <col min="10505" max="10505" width="11.42578125" style="2" customWidth="1"/>
    <col min="10506" max="10506" width="11.5703125" style="2" bestFit="1" customWidth="1"/>
    <col min="10507" max="10744" width="9.140625" style="2"/>
    <col min="10745" max="10745" width="6.7109375" style="2" bestFit="1" customWidth="1"/>
    <col min="10746" max="10746" width="74.5703125" style="2" customWidth="1"/>
    <col min="10747" max="10747" width="12.7109375" style="2" bestFit="1" customWidth="1"/>
    <col min="10748" max="10748" width="11.28515625" style="2" customWidth="1"/>
    <col min="10749" max="10749" width="15" style="2" customWidth="1"/>
    <col min="10750" max="10750" width="13.85546875" style="2" customWidth="1"/>
    <col min="10751" max="10751" width="12.7109375" style="2" bestFit="1" customWidth="1"/>
    <col min="10752" max="10752" width="9.7109375" style="2" bestFit="1" customWidth="1"/>
    <col min="10753" max="10753" width="11.140625" style="2" customWidth="1"/>
    <col min="10754" max="10754" width="13.140625" style="2" customWidth="1"/>
    <col min="10755" max="10755" width="12.7109375" style="2" bestFit="1" customWidth="1"/>
    <col min="10756" max="10756" width="11.5703125" style="2" customWidth="1"/>
    <col min="10757" max="10757" width="14.7109375" style="2" customWidth="1"/>
    <col min="10758" max="10758" width="13.7109375" style="2" customWidth="1"/>
    <col min="10759" max="10759" width="12.7109375" style="2" bestFit="1" customWidth="1"/>
    <col min="10760" max="10760" width="9.7109375" style="2" bestFit="1" customWidth="1"/>
    <col min="10761" max="10761" width="11.42578125" style="2" customWidth="1"/>
    <col min="10762" max="10762" width="11.5703125" style="2" bestFit="1" customWidth="1"/>
    <col min="10763" max="11000" width="9.140625" style="2"/>
    <col min="11001" max="11001" width="6.7109375" style="2" bestFit="1" customWidth="1"/>
    <col min="11002" max="11002" width="74.5703125" style="2" customWidth="1"/>
    <col min="11003" max="11003" width="12.7109375" style="2" bestFit="1" customWidth="1"/>
    <col min="11004" max="11004" width="11.28515625" style="2" customWidth="1"/>
    <col min="11005" max="11005" width="15" style="2" customWidth="1"/>
    <col min="11006" max="11006" width="13.85546875" style="2" customWidth="1"/>
    <col min="11007" max="11007" width="12.7109375" style="2" bestFit="1" customWidth="1"/>
    <col min="11008" max="11008" width="9.7109375" style="2" bestFit="1" customWidth="1"/>
    <col min="11009" max="11009" width="11.140625" style="2" customWidth="1"/>
    <col min="11010" max="11010" width="13.140625" style="2" customWidth="1"/>
    <col min="11011" max="11011" width="12.7109375" style="2" bestFit="1" customWidth="1"/>
    <col min="11012" max="11012" width="11.5703125" style="2" customWidth="1"/>
    <col min="11013" max="11013" width="14.7109375" style="2" customWidth="1"/>
    <col min="11014" max="11014" width="13.7109375" style="2" customWidth="1"/>
    <col min="11015" max="11015" width="12.7109375" style="2" bestFit="1" customWidth="1"/>
    <col min="11016" max="11016" width="9.7109375" style="2" bestFit="1" customWidth="1"/>
    <col min="11017" max="11017" width="11.42578125" style="2" customWidth="1"/>
    <col min="11018" max="11018" width="11.5703125" style="2" bestFit="1" customWidth="1"/>
    <col min="11019" max="11256" width="9.140625" style="2"/>
    <col min="11257" max="11257" width="6.7109375" style="2" bestFit="1" customWidth="1"/>
    <col min="11258" max="11258" width="74.5703125" style="2" customWidth="1"/>
    <col min="11259" max="11259" width="12.7109375" style="2" bestFit="1" customWidth="1"/>
    <col min="11260" max="11260" width="11.28515625" style="2" customWidth="1"/>
    <col min="11261" max="11261" width="15" style="2" customWidth="1"/>
    <col min="11262" max="11262" width="13.85546875" style="2" customWidth="1"/>
    <col min="11263" max="11263" width="12.7109375" style="2" bestFit="1" customWidth="1"/>
    <col min="11264" max="11264" width="9.7109375" style="2" bestFit="1" customWidth="1"/>
    <col min="11265" max="11265" width="11.140625" style="2" customWidth="1"/>
    <col min="11266" max="11266" width="13.140625" style="2" customWidth="1"/>
    <col min="11267" max="11267" width="12.7109375" style="2" bestFit="1" customWidth="1"/>
    <col min="11268" max="11268" width="11.5703125" style="2" customWidth="1"/>
    <col min="11269" max="11269" width="14.7109375" style="2" customWidth="1"/>
    <col min="11270" max="11270" width="13.7109375" style="2" customWidth="1"/>
    <col min="11271" max="11271" width="12.7109375" style="2" bestFit="1" customWidth="1"/>
    <col min="11272" max="11272" width="9.7109375" style="2" bestFit="1" customWidth="1"/>
    <col min="11273" max="11273" width="11.42578125" style="2" customWidth="1"/>
    <col min="11274" max="11274" width="11.5703125" style="2" bestFit="1" customWidth="1"/>
    <col min="11275" max="11512" width="9.140625" style="2"/>
    <col min="11513" max="11513" width="6.7109375" style="2" bestFit="1" customWidth="1"/>
    <col min="11514" max="11514" width="74.5703125" style="2" customWidth="1"/>
    <col min="11515" max="11515" width="12.7109375" style="2" bestFit="1" customWidth="1"/>
    <col min="11516" max="11516" width="11.28515625" style="2" customWidth="1"/>
    <col min="11517" max="11517" width="15" style="2" customWidth="1"/>
    <col min="11518" max="11518" width="13.85546875" style="2" customWidth="1"/>
    <col min="11519" max="11519" width="12.7109375" style="2" bestFit="1" customWidth="1"/>
    <col min="11520" max="11520" width="9.7109375" style="2" bestFit="1" customWidth="1"/>
    <col min="11521" max="11521" width="11.140625" style="2" customWidth="1"/>
    <col min="11522" max="11522" width="13.140625" style="2" customWidth="1"/>
    <col min="11523" max="11523" width="12.7109375" style="2" bestFit="1" customWidth="1"/>
    <col min="11524" max="11524" width="11.5703125" style="2" customWidth="1"/>
    <col min="11525" max="11525" width="14.7109375" style="2" customWidth="1"/>
    <col min="11526" max="11526" width="13.7109375" style="2" customWidth="1"/>
    <col min="11527" max="11527" width="12.7109375" style="2" bestFit="1" customWidth="1"/>
    <col min="11528" max="11528" width="9.7109375" style="2" bestFit="1" customWidth="1"/>
    <col min="11529" max="11529" width="11.42578125" style="2" customWidth="1"/>
    <col min="11530" max="11530" width="11.5703125" style="2" bestFit="1" customWidth="1"/>
    <col min="11531" max="11768" width="9.140625" style="2"/>
    <col min="11769" max="11769" width="6.7109375" style="2" bestFit="1" customWidth="1"/>
    <col min="11770" max="11770" width="74.5703125" style="2" customWidth="1"/>
    <col min="11771" max="11771" width="12.7109375" style="2" bestFit="1" customWidth="1"/>
    <col min="11772" max="11772" width="11.28515625" style="2" customWidth="1"/>
    <col min="11773" max="11773" width="15" style="2" customWidth="1"/>
    <col min="11774" max="11774" width="13.85546875" style="2" customWidth="1"/>
    <col min="11775" max="11775" width="12.7109375" style="2" bestFit="1" customWidth="1"/>
    <col min="11776" max="11776" width="9.7109375" style="2" bestFit="1" customWidth="1"/>
    <col min="11777" max="11777" width="11.140625" style="2" customWidth="1"/>
    <col min="11778" max="11778" width="13.140625" style="2" customWidth="1"/>
    <col min="11779" max="11779" width="12.7109375" style="2" bestFit="1" customWidth="1"/>
    <col min="11780" max="11780" width="11.5703125" style="2" customWidth="1"/>
    <col min="11781" max="11781" width="14.7109375" style="2" customWidth="1"/>
    <col min="11782" max="11782" width="13.7109375" style="2" customWidth="1"/>
    <col min="11783" max="11783" width="12.7109375" style="2" bestFit="1" customWidth="1"/>
    <col min="11784" max="11784" width="9.7109375" style="2" bestFit="1" customWidth="1"/>
    <col min="11785" max="11785" width="11.42578125" style="2" customWidth="1"/>
    <col min="11786" max="11786" width="11.5703125" style="2" bestFit="1" customWidth="1"/>
    <col min="11787" max="12024" width="9.140625" style="2"/>
    <col min="12025" max="12025" width="6.7109375" style="2" bestFit="1" customWidth="1"/>
    <col min="12026" max="12026" width="74.5703125" style="2" customWidth="1"/>
    <col min="12027" max="12027" width="12.7109375" style="2" bestFit="1" customWidth="1"/>
    <col min="12028" max="12028" width="11.28515625" style="2" customWidth="1"/>
    <col min="12029" max="12029" width="15" style="2" customWidth="1"/>
    <col min="12030" max="12030" width="13.85546875" style="2" customWidth="1"/>
    <col min="12031" max="12031" width="12.7109375" style="2" bestFit="1" customWidth="1"/>
    <col min="12032" max="12032" width="9.7109375" style="2" bestFit="1" customWidth="1"/>
    <col min="12033" max="12033" width="11.140625" style="2" customWidth="1"/>
    <col min="12034" max="12034" width="13.140625" style="2" customWidth="1"/>
    <col min="12035" max="12035" width="12.7109375" style="2" bestFit="1" customWidth="1"/>
    <col min="12036" max="12036" width="11.5703125" style="2" customWidth="1"/>
    <col min="12037" max="12037" width="14.7109375" style="2" customWidth="1"/>
    <col min="12038" max="12038" width="13.7109375" style="2" customWidth="1"/>
    <col min="12039" max="12039" width="12.7109375" style="2" bestFit="1" customWidth="1"/>
    <col min="12040" max="12040" width="9.7109375" style="2" bestFit="1" customWidth="1"/>
    <col min="12041" max="12041" width="11.42578125" style="2" customWidth="1"/>
    <col min="12042" max="12042" width="11.5703125" style="2" bestFit="1" customWidth="1"/>
    <col min="12043" max="12280" width="9.140625" style="2"/>
    <col min="12281" max="12281" width="6.7109375" style="2" bestFit="1" customWidth="1"/>
    <col min="12282" max="12282" width="74.5703125" style="2" customWidth="1"/>
    <col min="12283" max="12283" width="12.7109375" style="2" bestFit="1" customWidth="1"/>
    <col min="12284" max="12284" width="11.28515625" style="2" customWidth="1"/>
    <col min="12285" max="12285" width="15" style="2" customWidth="1"/>
    <col min="12286" max="12286" width="13.85546875" style="2" customWidth="1"/>
    <col min="12287" max="12287" width="12.7109375" style="2" bestFit="1" customWidth="1"/>
    <col min="12288" max="12288" width="9.7109375" style="2" bestFit="1" customWidth="1"/>
    <col min="12289" max="12289" width="11.140625" style="2" customWidth="1"/>
    <col min="12290" max="12290" width="13.140625" style="2" customWidth="1"/>
    <col min="12291" max="12291" width="12.7109375" style="2" bestFit="1" customWidth="1"/>
    <col min="12292" max="12292" width="11.5703125" style="2" customWidth="1"/>
    <col min="12293" max="12293" width="14.7109375" style="2" customWidth="1"/>
    <col min="12294" max="12294" width="13.7109375" style="2" customWidth="1"/>
    <col min="12295" max="12295" width="12.7109375" style="2" bestFit="1" customWidth="1"/>
    <col min="12296" max="12296" width="9.7109375" style="2" bestFit="1" customWidth="1"/>
    <col min="12297" max="12297" width="11.42578125" style="2" customWidth="1"/>
    <col min="12298" max="12298" width="11.5703125" style="2" bestFit="1" customWidth="1"/>
    <col min="12299" max="12536" width="9.140625" style="2"/>
    <col min="12537" max="12537" width="6.7109375" style="2" bestFit="1" customWidth="1"/>
    <col min="12538" max="12538" width="74.5703125" style="2" customWidth="1"/>
    <col min="12539" max="12539" width="12.7109375" style="2" bestFit="1" customWidth="1"/>
    <col min="12540" max="12540" width="11.28515625" style="2" customWidth="1"/>
    <col min="12541" max="12541" width="15" style="2" customWidth="1"/>
    <col min="12542" max="12542" width="13.85546875" style="2" customWidth="1"/>
    <col min="12543" max="12543" width="12.7109375" style="2" bestFit="1" customWidth="1"/>
    <col min="12544" max="12544" width="9.7109375" style="2" bestFit="1" customWidth="1"/>
    <col min="12545" max="12545" width="11.140625" style="2" customWidth="1"/>
    <col min="12546" max="12546" width="13.140625" style="2" customWidth="1"/>
    <col min="12547" max="12547" width="12.7109375" style="2" bestFit="1" customWidth="1"/>
    <col min="12548" max="12548" width="11.5703125" style="2" customWidth="1"/>
    <col min="12549" max="12549" width="14.7109375" style="2" customWidth="1"/>
    <col min="12550" max="12550" width="13.7109375" style="2" customWidth="1"/>
    <col min="12551" max="12551" width="12.7109375" style="2" bestFit="1" customWidth="1"/>
    <col min="12552" max="12552" width="9.7109375" style="2" bestFit="1" customWidth="1"/>
    <col min="12553" max="12553" width="11.42578125" style="2" customWidth="1"/>
    <col min="12554" max="12554" width="11.5703125" style="2" bestFit="1" customWidth="1"/>
    <col min="12555" max="12792" width="9.140625" style="2"/>
    <col min="12793" max="12793" width="6.7109375" style="2" bestFit="1" customWidth="1"/>
    <col min="12794" max="12794" width="74.5703125" style="2" customWidth="1"/>
    <col min="12795" max="12795" width="12.7109375" style="2" bestFit="1" customWidth="1"/>
    <col min="12796" max="12796" width="11.28515625" style="2" customWidth="1"/>
    <col min="12797" max="12797" width="15" style="2" customWidth="1"/>
    <col min="12798" max="12798" width="13.85546875" style="2" customWidth="1"/>
    <col min="12799" max="12799" width="12.7109375" style="2" bestFit="1" customWidth="1"/>
    <col min="12800" max="12800" width="9.7109375" style="2" bestFit="1" customWidth="1"/>
    <col min="12801" max="12801" width="11.140625" style="2" customWidth="1"/>
    <col min="12802" max="12802" width="13.140625" style="2" customWidth="1"/>
    <col min="12803" max="12803" width="12.7109375" style="2" bestFit="1" customWidth="1"/>
    <col min="12804" max="12804" width="11.5703125" style="2" customWidth="1"/>
    <col min="12805" max="12805" width="14.7109375" style="2" customWidth="1"/>
    <col min="12806" max="12806" width="13.7109375" style="2" customWidth="1"/>
    <col min="12807" max="12807" width="12.7109375" style="2" bestFit="1" customWidth="1"/>
    <col min="12808" max="12808" width="9.7109375" style="2" bestFit="1" customWidth="1"/>
    <col min="12809" max="12809" width="11.42578125" style="2" customWidth="1"/>
    <col min="12810" max="12810" width="11.5703125" style="2" bestFit="1" customWidth="1"/>
    <col min="12811" max="13048" width="9.140625" style="2"/>
    <col min="13049" max="13049" width="6.7109375" style="2" bestFit="1" customWidth="1"/>
    <col min="13050" max="13050" width="74.5703125" style="2" customWidth="1"/>
    <col min="13051" max="13051" width="12.7109375" style="2" bestFit="1" customWidth="1"/>
    <col min="13052" max="13052" width="11.28515625" style="2" customWidth="1"/>
    <col min="13053" max="13053" width="15" style="2" customWidth="1"/>
    <col min="13054" max="13054" width="13.85546875" style="2" customWidth="1"/>
    <col min="13055" max="13055" width="12.7109375" style="2" bestFit="1" customWidth="1"/>
    <col min="13056" max="13056" width="9.7109375" style="2" bestFit="1" customWidth="1"/>
    <col min="13057" max="13057" width="11.140625" style="2" customWidth="1"/>
    <col min="13058" max="13058" width="13.140625" style="2" customWidth="1"/>
    <col min="13059" max="13059" width="12.7109375" style="2" bestFit="1" customWidth="1"/>
    <col min="13060" max="13060" width="11.5703125" style="2" customWidth="1"/>
    <col min="13061" max="13061" width="14.7109375" style="2" customWidth="1"/>
    <col min="13062" max="13062" width="13.7109375" style="2" customWidth="1"/>
    <col min="13063" max="13063" width="12.7109375" style="2" bestFit="1" customWidth="1"/>
    <col min="13064" max="13064" width="9.7109375" style="2" bestFit="1" customWidth="1"/>
    <col min="13065" max="13065" width="11.42578125" style="2" customWidth="1"/>
    <col min="13066" max="13066" width="11.5703125" style="2" bestFit="1" customWidth="1"/>
    <col min="13067" max="13304" width="9.140625" style="2"/>
    <col min="13305" max="13305" width="6.7109375" style="2" bestFit="1" customWidth="1"/>
    <col min="13306" max="13306" width="74.5703125" style="2" customWidth="1"/>
    <col min="13307" max="13307" width="12.7109375" style="2" bestFit="1" customWidth="1"/>
    <col min="13308" max="13308" width="11.28515625" style="2" customWidth="1"/>
    <col min="13309" max="13309" width="15" style="2" customWidth="1"/>
    <col min="13310" max="13310" width="13.85546875" style="2" customWidth="1"/>
    <col min="13311" max="13311" width="12.7109375" style="2" bestFit="1" customWidth="1"/>
    <col min="13312" max="13312" width="9.7109375" style="2" bestFit="1" customWidth="1"/>
    <col min="13313" max="13313" width="11.140625" style="2" customWidth="1"/>
    <col min="13314" max="13314" width="13.140625" style="2" customWidth="1"/>
    <col min="13315" max="13315" width="12.7109375" style="2" bestFit="1" customWidth="1"/>
    <col min="13316" max="13316" width="11.5703125" style="2" customWidth="1"/>
    <col min="13317" max="13317" width="14.7109375" style="2" customWidth="1"/>
    <col min="13318" max="13318" width="13.7109375" style="2" customWidth="1"/>
    <col min="13319" max="13319" width="12.7109375" style="2" bestFit="1" customWidth="1"/>
    <col min="13320" max="13320" width="9.7109375" style="2" bestFit="1" customWidth="1"/>
    <col min="13321" max="13321" width="11.42578125" style="2" customWidth="1"/>
    <col min="13322" max="13322" width="11.5703125" style="2" bestFit="1" customWidth="1"/>
    <col min="13323" max="13560" width="9.140625" style="2"/>
    <col min="13561" max="13561" width="6.7109375" style="2" bestFit="1" customWidth="1"/>
    <col min="13562" max="13562" width="74.5703125" style="2" customWidth="1"/>
    <col min="13563" max="13563" width="12.7109375" style="2" bestFit="1" customWidth="1"/>
    <col min="13564" max="13564" width="11.28515625" style="2" customWidth="1"/>
    <col min="13565" max="13565" width="15" style="2" customWidth="1"/>
    <col min="13566" max="13566" width="13.85546875" style="2" customWidth="1"/>
    <col min="13567" max="13567" width="12.7109375" style="2" bestFit="1" customWidth="1"/>
    <col min="13568" max="13568" width="9.7109375" style="2" bestFit="1" customWidth="1"/>
    <col min="13569" max="13569" width="11.140625" style="2" customWidth="1"/>
    <col min="13570" max="13570" width="13.140625" style="2" customWidth="1"/>
    <col min="13571" max="13571" width="12.7109375" style="2" bestFit="1" customWidth="1"/>
    <col min="13572" max="13572" width="11.5703125" style="2" customWidth="1"/>
    <col min="13573" max="13573" width="14.7109375" style="2" customWidth="1"/>
    <col min="13574" max="13574" width="13.7109375" style="2" customWidth="1"/>
    <col min="13575" max="13575" width="12.7109375" style="2" bestFit="1" customWidth="1"/>
    <col min="13576" max="13576" width="9.7109375" style="2" bestFit="1" customWidth="1"/>
    <col min="13577" max="13577" width="11.42578125" style="2" customWidth="1"/>
    <col min="13578" max="13578" width="11.5703125" style="2" bestFit="1" customWidth="1"/>
    <col min="13579" max="13816" width="9.140625" style="2"/>
    <col min="13817" max="13817" width="6.7109375" style="2" bestFit="1" customWidth="1"/>
    <col min="13818" max="13818" width="74.5703125" style="2" customWidth="1"/>
    <col min="13819" max="13819" width="12.7109375" style="2" bestFit="1" customWidth="1"/>
    <col min="13820" max="13820" width="11.28515625" style="2" customWidth="1"/>
    <col min="13821" max="13821" width="15" style="2" customWidth="1"/>
    <col min="13822" max="13822" width="13.85546875" style="2" customWidth="1"/>
    <col min="13823" max="13823" width="12.7109375" style="2" bestFit="1" customWidth="1"/>
    <col min="13824" max="13824" width="9.7109375" style="2" bestFit="1" customWidth="1"/>
    <col min="13825" max="13825" width="11.140625" style="2" customWidth="1"/>
    <col min="13826" max="13826" width="13.140625" style="2" customWidth="1"/>
    <col min="13827" max="13827" width="12.7109375" style="2" bestFit="1" customWidth="1"/>
    <col min="13828" max="13828" width="11.5703125" style="2" customWidth="1"/>
    <col min="13829" max="13829" width="14.7109375" style="2" customWidth="1"/>
    <col min="13830" max="13830" width="13.7109375" style="2" customWidth="1"/>
    <col min="13831" max="13831" width="12.7109375" style="2" bestFit="1" customWidth="1"/>
    <col min="13832" max="13832" width="9.7109375" style="2" bestFit="1" customWidth="1"/>
    <col min="13833" max="13833" width="11.42578125" style="2" customWidth="1"/>
    <col min="13834" max="13834" width="11.5703125" style="2" bestFit="1" customWidth="1"/>
    <col min="13835" max="14072" width="9.140625" style="2"/>
    <col min="14073" max="14073" width="6.7109375" style="2" bestFit="1" customWidth="1"/>
    <col min="14074" max="14074" width="74.5703125" style="2" customWidth="1"/>
    <col min="14075" max="14075" width="12.7109375" style="2" bestFit="1" customWidth="1"/>
    <col min="14076" max="14076" width="11.28515625" style="2" customWidth="1"/>
    <col min="14077" max="14077" width="15" style="2" customWidth="1"/>
    <col min="14078" max="14078" width="13.85546875" style="2" customWidth="1"/>
    <col min="14079" max="14079" width="12.7109375" style="2" bestFit="1" customWidth="1"/>
    <col min="14080" max="14080" width="9.7109375" style="2" bestFit="1" customWidth="1"/>
    <col min="14081" max="14081" width="11.140625" style="2" customWidth="1"/>
    <col min="14082" max="14082" width="13.140625" style="2" customWidth="1"/>
    <col min="14083" max="14083" width="12.7109375" style="2" bestFit="1" customWidth="1"/>
    <col min="14084" max="14084" width="11.5703125" style="2" customWidth="1"/>
    <col min="14085" max="14085" width="14.7109375" style="2" customWidth="1"/>
    <col min="14086" max="14086" width="13.7109375" style="2" customWidth="1"/>
    <col min="14087" max="14087" width="12.7109375" style="2" bestFit="1" customWidth="1"/>
    <col min="14088" max="14088" width="9.7109375" style="2" bestFit="1" customWidth="1"/>
    <col min="14089" max="14089" width="11.42578125" style="2" customWidth="1"/>
    <col min="14090" max="14090" width="11.5703125" style="2" bestFit="1" customWidth="1"/>
    <col min="14091" max="14328" width="9.140625" style="2"/>
    <col min="14329" max="14329" width="6.7109375" style="2" bestFit="1" customWidth="1"/>
    <col min="14330" max="14330" width="74.5703125" style="2" customWidth="1"/>
    <col min="14331" max="14331" width="12.7109375" style="2" bestFit="1" customWidth="1"/>
    <col min="14332" max="14332" width="11.28515625" style="2" customWidth="1"/>
    <col min="14333" max="14333" width="15" style="2" customWidth="1"/>
    <col min="14334" max="14334" width="13.85546875" style="2" customWidth="1"/>
    <col min="14335" max="14335" width="12.7109375" style="2" bestFit="1" customWidth="1"/>
    <col min="14336" max="14336" width="9.7109375" style="2" bestFit="1" customWidth="1"/>
    <col min="14337" max="14337" width="11.140625" style="2" customWidth="1"/>
    <col min="14338" max="14338" width="13.140625" style="2" customWidth="1"/>
    <col min="14339" max="14339" width="12.7109375" style="2" bestFit="1" customWidth="1"/>
    <col min="14340" max="14340" width="11.5703125" style="2" customWidth="1"/>
    <col min="14341" max="14341" width="14.7109375" style="2" customWidth="1"/>
    <col min="14342" max="14342" width="13.7109375" style="2" customWidth="1"/>
    <col min="14343" max="14343" width="12.7109375" style="2" bestFit="1" customWidth="1"/>
    <col min="14344" max="14344" width="9.7109375" style="2" bestFit="1" customWidth="1"/>
    <col min="14345" max="14345" width="11.42578125" style="2" customWidth="1"/>
    <col min="14346" max="14346" width="11.5703125" style="2" bestFit="1" customWidth="1"/>
    <col min="14347" max="14584" width="9.140625" style="2"/>
    <col min="14585" max="14585" width="6.7109375" style="2" bestFit="1" customWidth="1"/>
    <col min="14586" max="14586" width="74.5703125" style="2" customWidth="1"/>
    <col min="14587" max="14587" width="12.7109375" style="2" bestFit="1" customWidth="1"/>
    <col min="14588" max="14588" width="11.28515625" style="2" customWidth="1"/>
    <col min="14589" max="14589" width="15" style="2" customWidth="1"/>
    <col min="14590" max="14590" width="13.85546875" style="2" customWidth="1"/>
    <col min="14591" max="14591" width="12.7109375" style="2" bestFit="1" customWidth="1"/>
    <col min="14592" max="14592" width="9.7109375" style="2" bestFit="1" customWidth="1"/>
    <col min="14593" max="14593" width="11.140625" style="2" customWidth="1"/>
    <col min="14594" max="14594" width="13.140625" style="2" customWidth="1"/>
    <col min="14595" max="14595" width="12.7109375" style="2" bestFit="1" customWidth="1"/>
    <col min="14596" max="14596" width="11.5703125" style="2" customWidth="1"/>
    <col min="14597" max="14597" width="14.7109375" style="2" customWidth="1"/>
    <col min="14598" max="14598" width="13.7109375" style="2" customWidth="1"/>
    <col min="14599" max="14599" width="12.7109375" style="2" bestFit="1" customWidth="1"/>
    <col min="14600" max="14600" width="9.7109375" style="2" bestFit="1" customWidth="1"/>
    <col min="14601" max="14601" width="11.42578125" style="2" customWidth="1"/>
    <col min="14602" max="14602" width="11.5703125" style="2" bestFit="1" customWidth="1"/>
    <col min="14603" max="14840" width="9.140625" style="2"/>
    <col min="14841" max="14841" width="6.7109375" style="2" bestFit="1" customWidth="1"/>
    <col min="14842" max="14842" width="74.5703125" style="2" customWidth="1"/>
    <col min="14843" max="14843" width="12.7109375" style="2" bestFit="1" customWidth="1"/>
    <col min="14844" max="14844" width="11.28515625" style="2" customWidth="1"/>
    <col min="14845" max="14845" width="15" style="2" customWidth="1"/>
    <col min="14846" max="14846" width="13.85546875" style="2" customWidth="1"/>
    <col min="14847" max="14847" width="12.7109375" style="2" bestFit="1" customWidth="1"/>
    <col min="14848" max="14848" width="9.7109375" style="2" bestFit="1" customWidth="1"/>
    <col min="14849" max="14849" width="11.140625" style="2" customWidth="1"/>
    <col min="14850" max="14850" width="13.140625" style="2" customWidth="1"/>
    <col min="14851" max="14851" width="12.7109375" style="2" bestFit="1" customWidth="1"/>
    <col min="14852" max="14852" width="11.5703125" style="2" customWidth="1"/>
    <col min="14853" max="14853" width="14.7109375" style="2" customWidth="1"/>
    <col min="14854" max="14854" width="13.7109375" style="2" customWidth="1"/>
    <col min="14855" max="14855" width="12.7109375" style="2" bestFit="1" customWidth="1"/>
    <col min="14856" max="14856" width="9.7109375" style="2" bestFit="1" customWidth="1"/>
    <col min="14857" max="14857" width="11.42578125" style="2" customWidth="1"/>
    <col min="14858" max="14858" width="11.5703125" style="2" bestFit="1" customWidth="1"/>
    <col min="14859" max="15096" width="9.140625" style="2"/>
    <col min="15097" max="15097" width="6.7109375" style="2" bestFit="1" customWidth="1"/>
    <col min="15098" max="15098" width="74.5703125" style="2" customWidth="1"/>
    <col min="15099" max="15099" width="12.7109375" style="2" bestFit="1" customWidth="1"/>
    <col min="15100" max="15100" width="11.28515625" style="2" customWidth="1"/>
    <col min="15101" max="15101" width="15" style="2" customWidth="1"/>
    <col min="15102" max="15102" width="13.85546875" style="2" customWidth="1"/>
    <col min="15103" max="15103" width="12.7109375" style="2" bestFit="1" customWidth="1"/>
    <col min="15104" max="15104" width="9.7109375" style="2" bestFit="1" customWidth="1"/>
    <col min="15105" max="15105" width="11.140625" style="2" customWidth="1"/>
    <col min="15106" max="15106" width="13.140625" style="2" customWidth="1"/>
    <col min="15107" max="15107" width="12.7109375" style="2" bestFit="1" customWidth="1"/>
    <col min="15108" max="15108" width="11.5703125" style="2" customWidth="1"/>
    <col min="15109" max="15109" width="14.7109375" style="2" customWidth="1"/>
    <col min="15110" max="15110" width="13.7109375" style="2" customWidth="1"/>
    <col min="15111" max="15111" width="12.7109375" style="2" bestFit="1" customWidth="1"/>
    <col min="15112" max="15112" width="9.7109375" style="2" bestFit="1" customWidth="1"/>
    <col min="15113" max="15113" width="11.42578125" style="2" customWidth="1"/>
    <col min="15114" max="15114" width="11.5703125" style="2" bestFit="1" customWidth="1"/>
    <col min="15115" max="15352" width="9.140625" style="2"/>
    <col min="15353" max="15353" width="6.7109375" style="2" bestFit="1" customWidth="1"/>
    <col min="15354" max="15354" width="74.5703125" style="2" customWidth="1"/>
    <col min="15355" max="15355" width="12.7109375" style="2" bestFit="1" customWidth="1"/>
    <col min="15356" max="15356" width="11.28515625" style="2" customWidth="1"/>
    <col min="15357" max="15357" width="15" style="2" customWidth="1"/>
    <col min="15358" max="15358" width="13.85546875" style="2" customWidth="1"/>
    <col min="15359" max="15359" width="12.7109375" style="2" bestFit="1" customWidth="1"/>
    <col min="15360" max="15360" width="9.7109375" style="2" bestFit="1" customWidth="1"/>
    <col min="15361" max="15361" width="11.140625" style="2" customWidth="1"/>
    <col min="15362" max="15362" width="13.140625" style="2" customWidth="1"/>
    <col min="15363" max="15363" width="12.7109375" style="2" bestFit="1" customWidth="1"/>
    <col min="15364" max="15364" width="11.5703125" style="2" customWidth="1"/>
    <col min="15365" max="15365" width="14.7109375" style="2" customWidth="1"/>
    <col min="15366" max="15366" width="13.7109375" style="2" customWidth="1"/>
    <col min="15367" max="15367" width="12.7109375" style="2" bestFit="1" customWidth="1"/>
    <col min="15368" max="15368" width="9.7109375" style="2" bestFit="1" customWidth="1"/>
    <col min="15369" max="15369" width="11.42578125" style="2" customWidth="1"/>
    <col min="15370" max="15370" width="11.5703125" style="2" bestFit="1" customWidth="1"/>
    <col min="15371" max="15608" width="9.140625" style="2"/>
    <col min="15609" max="15609" width="6.7109375" style="2" bestFit="1" customWidth="1"/>
    <col min="15610" max="15610" width="74.5703125" style="2" customWidth="1"/>
    <col min="15611" max="15611" width="12.7109375" style="2" bestFit="1" customWidth="1"/>
    <col min="15612" max="15612" width="11.28515625" style="2" customWidth="1"/>
    <col min="15613" max="15613" width="15" style="2" customWidth="1"/>
    <col min="15614" max="15614" width="13.85546875" style="2" customWidth="1"/>
    <col min="15615" max="15615" width="12.7109375" style="2" bestFit="1" customWidth="1"/>
    <col min="15616" max="15616" width="9.7109375" style="2" bestFit="1" customWidth="1"/>
    <col min="15617" max="15617" width="11.140625" style="2" customWidth="1"/>
    <col min="15618" max="15618" width="13.140625" style="2" customWidth="1"/>
    <col min="15619" max="15619" width="12.7109375" style="2" bestFit="1" customWidth="1"/>
    <col min="15620" max="15620" width="11.5703125" style="2" customWidth="1"/>
    <col min="15621" max="15621" width="14.7109375" style="2" customWidth="1"/>
    <col min="15622" max="15622" width="13.7109375" style="2" customWidth="1"/>
    <col min="15623" max="15623" width="12.7109375" style="2" bestFit="1" customWidth="1"/>
    <col min="15624" max="15624" width="9.7109375" style="2" bestFit="1" customWidth="1"/>
    <col min="15625" max="15625" width="11.42578125" style="2" customWidth="1"/>
    <col min="15626" max="15626" width="11.5703125" style="2" bestFit="1" customWidth="1"/>
    <col min="15627" max="15864" width="9.140625" style="2"/>
    <col min="15865" max="15865" width="6.7109375" style="2" bestFit="1" customWidth="1"/>
    <col min="15866" max="15866" width="74.5703125" style="2" customWidth="1"/>
    <col min="15867" max="15867" width="12.7109375" style="2" bestFit="1" customWidth="1"/>
    <col min="15868" max="15868" width="11.28515625" style="2" customWidth="1"/>
    <col min="15869" max="15869" width="15" style="2" customWidth="1"/>
    <col min="15870" max="15870" width="13.85546875" style="2" customWidth="1"/>
    <col min="15871" max="15871" width="12.7109375" style="2" bestFit="1" customWidth="1"/>
    <col min="15872" max="15872" width="9.7109375" style="2" bestFit="1" customWidth="1"/>
    <col min="15873" max="15873" width="11.140625" style="2" customWidth="1"/>
    <col min="15874" max="15874" width="13.140625" style="2" customWidth="1"/>
    <col min="15875" max="15875" width="12.7109375" style="2" bestFit="1" customWidth="1"/>
    <col min="15876" max="15876" width="11.5703125" style="2" customWidth="1"/>
    <col min="15877" max="15877" width="14.7109375" style="2" customWidth="1"/>
    <col min="15878" max="15878" width="13.7109375" style="2" customWidth="1"/>
    <col min="15879" max="15879" width="12.7109375" style="2" bestFit="1" customWidth="1"/>
    <col min="15880" max="15880" width="9.7109375" style="2" bestFit="1" customWidth="1"/>
    <col min="15881" max="15881" width="11.42578125" style="2" customWidth="1"/>
    <col min="15882" max="15882" width="11.5703125" style="2" bestFit="1" customWidth="1"/>
    <col min="15883" max="16120" width="9.140625" style="2"/>
    <col min="16121" max="16121" width="6.7109375" style="2" bestFit="1" customWidth="1"/>
    <col min="16122" max="16122" width="74.5703125" style="2" customWidth="1"/>
    <col min="16123" max="16123" width="12.7109375" style="2" bestFit="1" customWidth="1"/>
    <col min="16124" max="16124" width="11.28515625" style="2" customWidth="1"/>
    <col min="16125" max="16125" width="15" style="2" customWidth="1"/>
    <col min="16126" max="16126" width="13.85546875" style="2" customWidth="1"/>
    <col min="16127" max="16127" width="12.7109375" style="2" bestFit="1" customWidth="1"/>
    <col min="16128" max="16128" width="9.7109375" style="2" bestFit="1" customWidth="1"/>
    <col min="16129" max="16129" width="11.140625" style="2" customWidth="1"/>
    <col min="16130" max="16130" width="13.140625" style="2" customWidth="1"/>
    <col min="16131" max="16131" width="12.7109375" style="2" bestFit="1" customWidth="1"/>
    <col min="16132" max="16132" width="11.5703125" style="2" customWidth="1"/>
    <col min="16133" max="16133" width="14.7109375" style="2" customWidth="1"/>
    <col min="16134" max="16134" width="13.7109375" style="2" customWidth="1"/>
    <col min="16135" max="16135" width="12.7109375" style="2" bestFit="1" customWidth="1"/>
    <col min="16136" max="16136" width="9.7109375" style="2" bestFit="1" customWidth="1"/>
    <col min="16137" max="16137" width="11.42578125" style="2" customWidth="1"/>
    <col min="16138" max="16138" width="11.5703125" style="2" bestFit="1" customWidth="1"/>
    <col min="16139" max="16384" width="9.140625" style="2"/>
  </cols>
  <sheetData>
    <row r="1" spans="1:10" ht="15.75" customHeight="1" x14ac:dyDescent="0.25">
      <c r="A1" s="175" t="s">
        <v>73</v>
      </c>
      <c r="B1" s="175"/>
      <c r="C1" s="175"/>
      <c r="D1" s="175"/>
      <c r="E1" s="175"/>
      <c r="F1" s="175"/>
      <c r="G1" s="175"/>
      <c r="H1" s="175"/>
      <c r="I1" s="175"/>
      <c r="J1" s="175"/>
    </row>
    <row r="2" spans="1:10" ht="15.75" customHeight="1" x14ac:dyDescent="0.25">
      <c r="A2" s="176" t="s">
        <v>72</v>
      </c>
      <c r="B2" s="176"/>
      <c r="C2" s="176"/>
      <c r="D2" s="176"/>
      <c r="E2" s="176"/>
      <c r="F2" s="176"/>
      <c r="G2" s="176"/>
      <c r="H2" s="176"/>
      <c r="I2" s="176"/>
      <c r="J2" s="176"/>
    </row>
    <row r="3" spans="1:10" ht="15.75" x14ac:dyDescent="0.25">
      <c r="A3" s="186" t="s">
        <v>0</v>
      </c>
      <c r="B3" s="186"/>
      <c r="C3" s="186"/>
      <c r="D3" s="186"/>
      <c r="E3" s="186"/>
      <c r="F3" s="186"/>
      <c r="G3" s="186"/>
      <c r="H3" s="186"/>
      <c r="I3" s="186"/>
      <c r="J3" s="186"/>
    </row>
    <row r="4" spans="1:10" ht="15.75" x14ac:dyDescent="0.25">
      <c r="A4" s="187" t="s">
        <v>71</v>
      </c>
      <c r="B4" s="187"/>
      <c r="C4" s="187"/>
      <c r="D4" s="187"/>
      <c r="E4" s="187"/>
      <c r="F4" s="187"/>
      <c r="G4" s="187"/>
      <c r="H4" s="187"/>
      <c r="I4" s="187"/>
      <c r="J4" s="187"/>
    </row>
    <row r="5" spans="1:10" ht="40.5" customHeight="1" x14ac:dyDescent="0.25">
      <c r="A5" s="181" t="s">
        <v>74</v>
      </c>
      <c r="B5" s="183" t="s">
        <v>2</v>
      </c>
      <c r="C5" s="172" t="s">
        <v>3</v>
      </c>
      <c r="D5" s="172"/>
      <c r="E5" s="172" t="s">
        <v>4</v>
      </c>
      <c r="F5" s="172"/>
      <c r="G5" s="173" t="s">
        <v>5</v>
      </c>
      <c r="H5" s="174"/>
      <c r="I5" s="172" t="s">
        <v>6</v>
      </c>
      <c r="J5" s="172"/>
    </row>
    <row r="6" spans="1:10" ht="15" customHeight="1" thickBot="1" x14ac:dyDescent="0.3">
      <c r="A6" s="182"/>
      <c r="B6" s="183"/>
      <c r="C6" s="3" t="s">
        <v>7</v>
      </c>
      <c r="D6" s="3" t="s">
        <v>8</v>
      </c>
      <c r="E6" s="3" t="s">
        <v>7</v>
      </c>
      <c r="F6" s="3" t="s">
        <v>8</v>
      </c>
      <c r="G6" s="3" t="s">
        <v>7</v>
      </c>
      <c r="H6" s="3" t="s">
        <v>8</v>
      </c>
      <c r="I6" s="3" t="s">
        <v>7</v>
      </c>
      <c r="J6" s="4" t="s">
        <v>8</v>
      </c>
    </row>
    <row r="7" spans="1:10" s="5" customFormat="1" ht="15" customHeight="1" x14ac:dyDescent="0.25">
      <c r="A7" s="154">
        <v>1</v>
      </c>
      <c r="B7" s="155" t="s">
        <v>9</v>
      </c>
      <c r="C7" s="178"/>
      <c r="D7" s="179"/>
      <c r="E7" s="179"/>
      <c r="F7" s="179"/>
      <c r="G7" s="179"/>
      <c r="H7" s="179"/>
      <c r="I7" s="179"/>
      <c r="J7" s="179"/>
    </row>
    <row r="8" spans="1:10" ht="15" customHeight="1" x14ac:dyDescent="0.25">
      <c r="A8" s="102" t="s">
        <v>10</v>
      </c>
      <c r="B8" s="103" t="s">
        <v>11</v>
      </c>
      <c r="C8" s="104">
        <f>C9+C10+C11</f>
        <v>36056</v>
      </c>
      <c r="D8" s="104">
        <f t="shared" ref="D8:F8" si="0">D9+D10+D11</f>
        <v>7282092.3509999998</v>
      </c>
      <c r="E8" s="104">
        <f t="shared" si="0"/>
        <v>57275</v>
      </c>
      <c r="F8" s="104">
        <f t="shared" si="0"/>
        <v>32889424</v>
      </c>
      <c r="G8" s="139">
        <f>E8/C8*100</f>
        <v>158.85012203239407</v>
      </c>
      <c r="H8" s="139">
        <f>F8/D8*100</f>
        <v>451.64799366329811</v>
      </c>
      <c r="I8" s="104">
        <f t="shared" ref="I8:J8" si="1">I9+I10+I11</f>
        <v>109413</v>
      </c>
      <c r="J8" s="104">
        <f t="shared" si="1"/>
        <v>45391424</v>
      </c>
    </row>
    <row r="9" spans="1:10" ht="15" customHeight="1" x14ac:dyDescent="0.25">
      <c r="A9" s="9" t="s">
        <v>12</v>
      </c>
      <c r="B9" s="10" t="s">
        <v>13</v>
      </c>
      <c r="C9" s="45">
        <v>33439</v>
      </c>
      <c r="D9" s="45">
        <v>4125446.4029999999</v>
      </c>
      <c r="E9" s="45">
        <v>54904</v>
      </c>
      <c r="F9" s="45">
        <v>12556112.999999998</v>
      </c>
      <c r="G9" s="138">
        <f t="shared" ref="G9:G12" si="2">E9/C9*100</f>
        <v>164.19151290409403</v>
      </c>
      <c r="H9" s="138">
        <f t="shared" ref="H9:H12" si="3">F9/D9*100</f>
        <v>304.35768092561494</v>
      </c>
      <c r="I9" s="45">
        <v>107579</v>
      </c>
      <c r="J9" s="45">
        <v>26133102.999999996</v>
      </c>
    </row>
    <row r="10" spans="1:10" ht="15" customHeight="1" x14ac:dyDescent="0.25">
      <c r="A10" s="9" t="s">
        <v>14</v>
      </c>
      <c r="B10" s="10" t="s">
        <v>15</v>
      </c>
      <c r="C10" s="45">
        <v>1104</v>
      </c>
      <c r="D10" s="45">
        <v>522313.76250000001</v>
      </c>
      <c r="E10" s="45">
        <v>61</v>
      </c>
      <c r="F10" s="45">
        <v>368564.99999999994</v>
      </c>
      <c r="G10" s="138">
        <f t="shared" si="2"/>
        <v>5.52536231884058</v>
      </c>
      <c r="H10" s="138">
        <f t="shared" si="3"/>
        <v>70.563907455913522</v>
      </c>
      <c r="I10" s="45">
        <v>96</v>
      </c>
      <c r="J10" s="45">
        <v>1627415</v>
      </c>
    </row>
    <row r="11" spans="1:10" ht="15" customHeight="1" x14ac:dyDescent="0.25">
      <c r="A11" s="9" t="s">
        <v>16</v>
      </c>
      <c r="B11" s="10" t="s">
        <v>17</v>
      </c>
      <c r="C11" s="45">
        <v>1513</v>
      </c>
      <c r="D11" s="45">
        <v>2634332.1855000001</v>
      </c>
      <c r="E11" s="45">
        <v>2310</v>
      </c>
      <c r="F11" s="45">
        <v>19964746.000000004</v>
      </c>
      <c r="G11" s="138">
        <f t="shared" si="2"/>
        <v>152.67680105750165</v>
      </c>
      <c r="H11" s="138">
        <f t="shared" si="3"/>
        <v>757.86744397273753</v>
      </c>
      <c r="I11" s="45">
        <v>1738</v>
      </c>
      <c r="J11" s="45">
        <v>17630906</v>
      </c>
    </row>
    <row r="12" spans="1:10" ht="15" customHeight="1" x14ac:dyDescent="0.25">
      <c r="A12" s="9"/>
      <c r="B12" s="12" t="s">
        <v>18</v>
      </c>
      <c r="C12" s="45"/>
      <c r="D12" s="45"/>
      <c r="E12" s="45"/>
      <c r="F12" s="45"/>
      <c r="G12" s="138" t="e">
        <f t="shared" si="2"/>
        <v>#DIV/0!</v>
      </c>
      <c r="H12" s="138" t="e">
        <f t="shared" si="3"/>
        <v>#DIV/0!</v>
      </c>
      <c r="I12" s="45"/>
      <c r="J12" s="45"/>
    </row>
    <row r="13" spans="1:10" ht="15" customHeight="1" x14ac:dyDescent="0.25">
      <c r="A13" s="9"/>
      <c r="B13" s="12" t="s">
        <v>19</v>
      </c>
      <c r="C13" s="45"/>
      <c r="D13" s="45"/>
      <c r="E13" s="45">
        <v>58038</v>
      </c>
      <c r="F13" s="45">
        <v>7787879.3625400001</v>
      </c>
      <c r="G13" s="138" t="e">
        <f t="shared" ref="G13:G29" si="4">E13/C13*100</f>
        <v>#DIV/0!</v>
      </c>
      <c r="H13" s="138" t="e">
        <f t="shared" ref="H13:H29" si="5">F13/D13*100</f>
        <v>#DIV/0!</v>
      </c>
      <c r="I13" s="45">
        <v>109593</v>
      </c>
      <c r="J13" s="45">
        <v>17920179.410499964</v>
      </c>
    </row>
    <row r="14" spans="1:10" ht="15" customHeight="1" x14ac:dyDescent="0.25">
      <c r="A14" s="102" t="s">
        <v>20</v>
      </c>
      <c r="B14" s="112" t="s">
        <v>21</v>
      </c>
      <c r="C14" s="104">
        <f>C15+C16+C17+C18</f>
        <v>34039</v>
      </c>
      <c r="D14" s="104">
        <f t="shared" ref="D14:F14" si="6">D15+D16+D17+D18</f>
        <v>73295860</v>
      </c>
      <c r="E14" s="104">
        <f t="shared" si="6"/>
        <v>42258</v>
      </c>
      <c r="F14" s="104">
        <f t="shared" si="6"/>
        <v>148034783</v>
      </c>
      <c r="G14" s="139">
        <f t="shared" si="4"/>
        <v>124.14583272129029</v>
      </c>
      <c r="H14" s="139">
        <f t="shared" si="5"/>
        <v>201.96881924845417</v>
      </c>
      <c r="I14" s="104">
        <f t="shared" ref="I14:J14" si="7">I15+I16+I17+I18</f>
        <v>33279</v>
      </c>
      <c r="J14" s="104">
        <f t="shared" si="7"/>
        <v>187384857</v>
      </c>
    </row>
    <row r="15" spans="1:10" ht="15" customHeight="1" x14ac:dyDescent="0.25">
      <c r="A15" s="9" t="s">
        <v>22</v>
      </c>
      <c r="B15" s="13" t="s">
        <v>23</v>
      </c>
      <c r="C15" s="45">
        <v>5848</v>
      </c>
      <c r="D15" s="45">
        <v>16233046</v>
      </c>
      <c r="E15" s="45">
        <v>7565</v>
      </c>
      <c r="F15" s="45">
        <v>23006136</v>
      </c>
      <c r="G15" s="138">
        <f t="shared" si="4"/>
        <v>129.36046511627907</v>
      </c>
      <c r="H15" s="138">
        <f t="shared" si="5"/>
        <v>141.72408554746903</v>
      </c>
      <c r="I15" s="45">
        <v>13576</v>
      </c>
      <c r="J15" s="45">
        <v>53667322.000000007</v>
      </c>
    </row>
    <row r="16" spans="1:10" ht="15" customHeight="1" x14ac:dyDescent="0.25">
      <c r="A16" s="9" t="s">
        <v>24</v>
      </c>
      <c r="B16" s="14" t="s">
        <v>25</v>
      </c>
      <c r="C16" s="45">
        <v>11684</v>
      </c>
      <c r="D16" s="45">
        <v>37690650</v>
      </c>
      <c r="E16" s="45">
        <v>17544</v>
      </c>
      <c r="F16" s="45">
        <v>55187555.000000007</v>
      </c>
      <c r="G16" s="138">
        <f t="shared" si="4"/>
        <v>150.15405682985278</v>
      </c>
      <c r="H16" s="138">
        <f t="shared" si="5"/>
        <v>146.42240184236675</v>
      </c>
      <c r="I16" s="45">
        <v>13895</v>
      </c>
      <c r="J16" s="45">
        <v>74494203.999999985</v>
      </c>
    </row>
    <row r="17" spans="1:10" ht="15" customHeight="1" x14ac:dyDescent="0.25">
      <c r="A17" s="9" t="s">
        <v>26</v>
      </c>
      <c r="B17" s="14" t="s">
        <v>27</v>
      </c>
      <c r="C17" s="45">
        <v>14130</v>
      </c>
      <c r="D17" s="45">
        <v>17088862</v>
      </c>
      <c r="E17" s="45">
        <v>17149</v>
      </c>
      <c r="F17" s="45">
        <v>69841092</v>
      </c>
      <c r="G17" s="138">
        <f t="shared" si="4"/>
        <v>121.3658881811748</v>
      </c>
      <c r="H17" s="138">
        <f t="shared" si="5"/>
        <v>408.69363916684449</v>
      </c>
      <c r="I17" s="45">
        <v>5808</v>
      </c>
      <c r="J17" s="45">
        <v>59223330.999999985</v>
      </c>
    </row>
    <row r="18" spans="1:10" ht="15" customHeight="1" x14ac:dyDescent="0.25">
      <c r="A18" s="9" t="s">
        <v>28</v>
      </c>
      <c r="B18" s="11" t="s">
        <v>29</v>
      </c>
      <c r="C18" s="45">
        <v>2377</v>
      </c>
      <c r="D18" s="45">
        <v>2283302</v>
      </c>
      <c r="E18" s="45">
        <v>0</v>
      </c>
      <c r="F18" s="45">
        <v>0</v>
      </c>
      <c r="G18" s="138">
        <f t="shared" si="4"/>
        <v>0</v>
      </c>
      <c r="H18" s="138">
        <f t="shared" si="5"/>
        <v>0</v>
      </c>
      <c r="I18" s="45"/>
      <c r="J18" s="45"/>
    </row>
    <row r="19" spans="1:10" ht="15" customHeight="1" x14ac:dyDescent="0.25">
      <c r="A19" s="9"/>
      <c r="B19" s="15" t="s">
        <v>30</v>
      </c>
      <c r="C19" s="45"/>
      <c r="D19" s="45"/>
      <c r="E19" s="45">
        <v>0</v>
      </c>
      <c r="F19" s="45">
        <v>0</v>
      </c>
      <c r="G19" s="138" t="e">
        <f t="shared" si="4"/>
        <v>#DIV/0!</v>
      </c>
      <c r="H19" s="138" t="e">
        <f t="shared" si="5"/>
        <v>#DIV/0!</v>
      </c>
      <c r="I19" s="45"/>
      <c r="J19" s="45"/>
    </row>
    <row r="20" spans="1:10" ht="15" customHeight="1" x14ac:dyDescent="0.25">
      <c r="A20" s="6" t="s">
        <v>31</v>
      </c>
      <c r="B20" s="7" t="s">
        <v>32</v>
      </c>
      <c r="C20" s="44">
        <v>475</v>
      </c>
      <c r="D20" s="44">
        <v>98513</v>
      </c>
      <c r="E20" s="44">
        <v>47</v>
      </c>
      <c r="F20" s="44">
        <v>1040881.0000000001</v>
      </c>
      <c r="G20" s="138">
        <f t="shared" si="4"/>
        <v>9.8947368421052637</v>
      </c>
      <c r="H20" s="138">
        <f t="shared" si="5"/>
        <v>1056.5925309350037</v>
      </c>
      <c r="I20" s="44">
        <v>0</v>
      </c>
      <c r="J20" s="44">
        <v>0</v>
      </c>
    </row>
    <row r="21" spans="1:10" ht="15" customHeight="1" x14ac:dyDescent="0.25">
      <c r="A21" s="6" t="s">
        <v>33</v>
      </c>
      <c r="B21" s="7" t="s">
        <v>34</v>
      </c>
      <c r="C21" s="44">
        <v>909</v>
      </c>
      <c r="D21" s="44">
        <v>186777</v>
      </c>
      <c r="E21" s="44">
        <v>0</v>
      </c>
      <c r="F21" s="44">
        <v>0</v>
      </c>
      <c r="G21" s="138">
        <f t="shared" si="4"/>
        <v>0</v>
      </c>
      <c r="H21" s="138">
        <f t="shared" si="5"/>
        <v>0</v>
      </c>
      <c r="I21" s="44">
        <v>20</v>
      </c>
      <c r="J21" s="44">
        <v>2461</v>
      </c>
    </row>
    <row r="22" spans="1:10" ht="15" customHeight="1" x14ac:dyDescent="0.25">
      <c r="A22" s="6" t="s">
        <v>35</v>
      </c>
      <c r="B22" s="7" t="s">
        <v>36</v>
      </c>
      <c r="C22" s="44">
        <v>1721</v>
      </c>
      <c r="D22" s="44">
        <v>1127042</v>
      </c>
      <c r="E22" s="44">
        <v>191</v>
      </c>
      <c r="F22" s="44">
        <v>254277.99999999994</v>
      </c>
      <c r="G22" s="138">
        <f t="shared" si="4"/>
        <v>11.098198721673445</v>
      </c>
      <c r="H22" s="138">
        <f t="shared" si="5"/>
        <v>22.561537192047851</v>
      </c>
      <c r="I22" s="44">
        <v>962</v>
      </c>
      <c r="J22" s="44">
        <v>2163008</v>
      </c>
    </row>
    <row r="23" spans="1:10" ht="15" customHeight="1" x14ac:dyDescent="0.25">
      <c r="A23" s="6" t="s">
        <v>37</v>
      </c>
      <c r="B23" s="7" t="s">
        <v>38</v>
      </c>
      <c r="C23" s="44">
        <v>494</v>
      </c>
      <c r="D23" s="44">
        <v>94229</v>
      </c>
      <c r="E23" s="44">
        <v>0</v>
      </c>
      <c r="F23" s="44">
        <v>0</v>
      </c>
      <c r="G23" s="138">
        <f t="shared" si="4"/>
        <v>0</v>
      </c>
      <c r="H23" s="138">
        <f t="shared" si="5"/>
        <v>0</v>
      </c>
      <c r="I23" s="44">
        <v>0</v>
      </c>
      <c r="J23" s="44">
        <v>0</v>
      </c>
    </row>
    <row r="24" spans="1:10" ht="15" customHeight="1" x14ac:dyDescent="0.25">
      <c r="A24" s="6" t="s">
        <v>39</v>
      </c>
      <c r="B24" s="7" t="s">
        <v>40</v>
      </c>
      <c r="C24" s="44">
        <v>783</v>
      </c>
      <c r="D24" s="44">
        <v>406735</v>
      </c>
      <c r="E24" s="44">
        <v>0</v>
      </c>
      <c r="F24" s="44">
        <v>0</v>
      </c>
      <c r="G24" s="138">
        <f t="shared" si="4"/>
        <v>0</v>
      </c>
      <c r="H24" s="138">
        <f t="shared" si="5"/>
        <v>0</v>
      </c>
      <c r="I24" s="44">
        <v>0</v>
      </c>
      <c r="J24" s="44">
        <v>0</v>
      </c>
    </row>
    <row r="25" spans="1:10" ht="15" customHeight="1" x14ac:dyDescent="0.25">
      <c r="A25" s="6" t="s">
        <v>41</v>
      </c>
      <c r="B25" s="7" t="s">
        <v>42</v>
      </c>
      <c r="C25" s="44">
        <v>1390</v>
      </c>
      <c r="D25" s="44">
        <v>359501</v>
      </c>
      <c r="E25" s="44">
        <v>13210</v>
      </c>
      <c r="F25" s="44">
        <v>416027.00000000006</v>
      </c>
      <c r="G25" s="138">
        <f t="shared" si="4"/>
        <v>950.35971223021591</v>
      </c>
      <c r="H25" s="138">
        <f t="shared" si="5"/>
        <v>115.72346113084527</v>
      </c>
      <c r="I25" s="44">
        <v>24951</v>
      </c>
      <c r="J25" s="44">
        <v>527436</v>
      </c>
    </row>
    <row r="26" spans="1:10" ht="15" customHeight="1" x14ac:dyDescent="0.25">
      <c r="A26" s="9"/>
      <c r="B26" s="12" t="s">
        <v>43</v>
      </c>
      <c r="C26" s="45"/>
      <c r="D26" s="45"/>
      <c r="E26" s="45"/>
      <c r="F26" s="45"/>
      <c r="G26" s="138" t="e">
        <f t="shared" si="4"/>
        <v>#DIV/0!</v>
      </c>
      <c r="H26" s="138" t="e">
        <f t="shared" si="5"/>
        <v>#DIV/0!</v>
      </c>
      <c r="I26" s="45"/>
      <c r="J26" s="45"/>
    </row>
    <row r="27" spans="1:10" ht="15" customHeight="1" x14ac:dyDescent="0.25">
      <c r="A27" s="115">
        <v>2</v>
      </c>
      <c r="B27" s="116" t="s">
        <v>44</v>
      </c>
      <c r="C27" s="117">
        <f>C8+C14+C20+C21+C22+C23+C24+C25</f>
        <v>75867</v>
      </c>
      <c r="D27" s="118">
        <f t="shared" ref="D27:F27" si="8">D8+D14+D20+D21+D22+D23+D24+D25</f>
        <v>82850749.350999996</v>
      </c>
      <c r="E27" s="117">
        <f t="shared" si="8"/>
        <v>112981</v>
      </c>
      <c r="F27" s="117">
        <f t="shared" si="8"/>
        <v>182635393</v>
      </c>
      <c r="G27" s="139">
        <f t="shared" si="4"/>
        <v>148.91982021168624</v>
      </c>
      <c r="H27" s="139">
        <f t="shared" si="5"/>
        <v>220.43903577294031</v>
      </c>
      <c r="I27" s="117">
        <f t="shared" ref="I27:J27" si="9">I8+I14+I20+I21+I22+I23+I24+I25</f>
        <v>168625</v>
      </c>
      <c r="J27" s="117">
        <f t="shared" si="9"/>
        <v>235469186</v>
      </c>
    </row>
    <row r="28" spans="1:10" ht="15" customHeight="1" x14ac:dyDescent="0.25">
      <c r="A28" s="9">
        <v>3</v>
      </c>
      <c r="B28" s="16" t="s">
        <v>45</v>
      </c>
      <c r="C28" s="45">
        <v>19574</v>
      </c>
      <c r="D28" s="45">
        <v>10751084</v>
      </c>
      <c r="E28" s="45">
        <v>67573</v>
      </c>
      <c r="F28" s="45">
        <v>20834667.000000004</v>
      </c>
      <c r="G28" s="138">
        <f t="shared" si="4"/>
        <v>345.21814652089506</v>
      </c>
      <c r="H28" s="138">
        <f t="shared" si="5"/>
        <v>193.79131443861851</v>
      </c>
      <c r="I28" s="45">
        <v>128984</v>
      </c>
      <c r="J28" s="45">
        <v>34698979</v>
      </c>
    </row>
    <row r="29" spans="1:10" ht="15" customHeight="1" thickBot="1" x14ac:dyDescent="0.3">
      <c r="A29" s="17"/>
      <c r="B29" s="18" t="s">
        <v>46</v>
      </c>
      <c r="C29" s="39"/>
      <c r="D29" s="39"/>
      <c r="E29" s="39"/>
      <c r="F29" s="39"/>
      <c r="G29" s="138" t="e">
        <f t="shared" si="4"/>
        <v>#DIV/0!</v>
      </c>
      <c r="H29" s="138" t="e">
        <f t="shared" si="5"/>
        <v>#DIV/0!</v>
      </c>
      <c r="I29" s="39"/>
      <c r="J29" s="39"/>
    </row>
    <row r="30" spans="1:10" s="5" customFormat="1" ht="15" customHeight="1" x14ac:dyDescent="0.25">
      <c r="A30" s="150">
        <v>4</v>
      </c>
      <c r="B30" s="151" t="s">
        <v>47</v>
      </c>
      <c r="C30" s="190"/>
      <c r="D30" s="191"/>
      <c r="E30" s="191"/>
      <c r="F30" s="191"/>
      <c r="G30" s="191"/>
      <c r="H30" s="191"/>
      <c r="I30" s="191"/>
      <c r="J30" s="191"/>
    </row>
    <row r="31" spans="1:10" ht="15" customHeight="1" x14ac:dyDescent="0.25">
      <c r="A31" s="20" t="s">
        <v>48</v>
      </c>
      <c r="B31" s="11" t="s">
        <v>49</v>
      </c>
      <c r="C31" s="45"/>
      <c r="D31" s="45"/>
      <c r="E31" s="45"/>
      <c r="F31" s="45"/>
      <c r="G31" s="138" t="e">
        <f t="shared" ref="G31" si="10">E31/C31*100</f>
        <v>#DIV/0!</v>
      </c>
      <c r="H31" s="138" t="e">
        <f t="shared" ref="H31" si="11">F31/D31*100</f>
        <v>#DIV/0!</v>
      </c>
      <c r="I31" s="45"/>
      <c r="J31" s="45"/>
    </row>
    <row r="32" spans="1:10" ht="15" customHeight="1" x14ac:dyDescent="0.25">
      <c r="A32" s="20" t="s">
        <v>50</v>
      </c>
      <c r="B32" s="11" t="s">
        <v>34</v>
      </c>
      <c r="C32" s="45"/>
      <c r="D32" s="45"/>
      <c r="E32" s="45"/>
      <c r="F32" s="45"/>
      <c r="G32" s="138" t="e">
        <f t="shared" ref="G32:G37" si="12">E32/C32*100</f>
        <v>#DIV/0!</v>
      </c>
      <c r="H32" s="138" t="e">
        <f t="shared" ref="H32:H37" si="13">F32/D32*100</f>
        <v>#DIV/0!</v>
      </c>
      <c r="I32" s="45"/>
      <c r="J32" s="45"/>
    </row>
    <row r="33" spans="1:10" ht="15" customHeight="1" x14ac:dyDescent="0.25">
      <c r="A33" s="20" t="s">
        <v>51</v>
      </c>
      <c r="B33" s="11" t="s">
        <v>52</v>
      </c>
      <c r="C33" s="45">
        <v>5256</v>
      </c>
      <c r="D33" s="45">
        <v>13927921</v>
      </c>
      <c r="E33" s="45"/>
      <c r="F33" s="45"/>
      <c r="G33" s="138">
        <f t="shared" si="12"/>
        <v>0</v>
      </c>
      <c r="H33" s="138">
        <f t="shared" si="13"/>
        <v>0</v>
      </c>
      <c r="I33" s="45"/>
      <c r="J33" s="45"/>
    </row>
    <row r="34" spans="1:10" ht="15" customHeight="1" x14ac:dyDescent="0.25">
      <c r="A34" s="20" t="s">
        <v>53</v>
      </c>
      <c r="B34" s="11" t="s">
        <v>54</v>
      </c>
      <c r="C34" s="45"/>
      <c r="D34" s="45"/>
      <c r="E34" s="45"/>
      <c r="F34" s="45"/>
      <c r="G34" s="138" t="e">
        <f t="shared" si="12"/>
        <v>#DIV/0!</v>
      </c>
      <c r="H34" s="138" t="e">
        <f t="shared" si="13"/>
        <v>#DIV/0!</v>
      </c>
      <c r="I34" s="45"/>
      <c r="J34" s="45"/>
    </row>
    <row r="35" spans="1:10" ht="15" customHeight="1" x14ac:dyDescent="0.25">
      <c r="A35" s="20" t="s">
        <v>55</v>
      </c>
      <c r="B35" s="11" t="s">
        <v>42</v>
      </c>
      <c r="C35" s="45">
        <v>3551080</v>
      </c>
      <c r="D35" s="45">
        <v>498021307</v>
      </c>
      <c r="E35" s="45">
        <v>1164143</v>
      </c>
      <c r="F35" s="45">
        <v>975560841.00000024</v>
      </c>
      <c r="G35" s="138">
        <f t="shared" si="12"/>
        <v>32.782787208398574</v>
      </c>
      <c r="H35" s="138">
        <f t="shared" si="13"/>
        <v>195.88737013615366</v>
      </c>
      <c r="I35" s="45">
        <v>4108680</v>
      </c>
      <c r="J35" s="45">
        <v>650187281.99999976</v>
      </c>
    </row>
    <row r="36" spans="1:10" ht="15" customHeight="1" thickBot="1" x14ac:dyDescent="0.3">
      <c r="A36" s="21">
        <v>5</v>
      </c>
      <c r="B36" s="22" t="s">
        <v>56</v>
      </c>
      <c r="C36" s="122">
        <f>C31+C32+C33+C34+C35</f>
        <v>3556336</v>
      </c>
      <c r="D36" s="122">
        <f t="shared" ref="D36:F36" si="14">D31+D32+D33+D34+D35</f>
        <v>511949228</v>
      </c>
      <c r="E36" s="122">
        <f t="shared" si="14"/>
        <v>1164143</v>
      </c>
      <c r="F36" s="122">
        <f t="shared" si="14"/>
        <v>975560841.00000024</v>
      </c>
      <c r="G36" s="137">
        <f t="shared" si="12"/>
        <v>32.73433668809696</v>
      </c>
      <c r="H36" s="137">
        <f t="shared" si="13"/>
        <v>190.55812327545891</v>
      </c>
      <c r="I36" s="122">
        <f t="shared" ref="I36:J36" si="15">I31+I32+I33+I34+I35</f>
        <v>4108680</v>
      </c>
      <c r="J36" s="122">
        <f t="shared" si="15"/>
        <v>650187281.99999976</v>
      </c>
    </row>
    <row r="37" spans="1:10" s="5" customFormat="1" ht="15" customHeight="1" thickBot="1" x14ac:dyDescent="0.3">
      <c r="A37" s="125"/>
      <c r="B37" s="126" t="s">
        <v>57</v>
      </c>
      <c r="C37" s="127">
        <f>C27+C36</f>
        <v>3632203</v>
      </c>
      <c r="D37" s="127">
        <f t="shared" ref="D37:F37" si="16">D27+D36</f>
        <v>594799977.35099995</v>
      </c>
      <c r="E37" s="127">
        <f t="shared" si="16"/>
        <v>1277124</v>
      </c>
      <c r="F37" s="127">
        <f t="shared" si="16"/>
        <v>1158196234.0000002</v>
      </c>
      <c r="G37" s="141">
        <f t="shared" si="12"/>
        <v>35.161140497929217</v>
      </c>
      <c r="H37" s="141">
        <f t="shared" si="13"/>
        <v>194.72028885376574</v>
      </c>
      <c r="I37" s="127">
        <f t="shared" ref="I37:J37" si="17">I27+I36</f>
        <v>4277305</v>
      </c>
      <c r="J37" s="127">
        <f t="shared" si="17"/>
        <v>885656467.99999976</v>
      </c>
    </row>
    <row r="38" spans="1:10" x14ac:dyDescent="0.25">
      <c r="A38" s="25"/>
      <c r="B38" s="26"/>
      <c r="C38" s="26"/>
      <c r="D38" s="26"/>
      <c r="E38" s="26"/>
      <c r="F38" s="24"/>
      <c r="G38" s="24"/>
      <c r="H38" s="24"/>
      <c r="I38" s="24"/>
      <c r="J38" s="24"/>
    </row>
  </sheetData>
  <mergeCells count="12">
    <mergeCell ref="A1:J1"/>
    <mergeCell ref="A2:J2"/>
    <mergeCell ref="A3:J3"/>
    <mergeCell ref="C7:J7"/>
    <mergeCell ref="A4:J4"/>
    <mergeCell ref="A5:A6"/>
    <mergeCell ref="B5:B6"/>
    <mergeCell ref="C30:J30"/>
    <mergeCell ref="C5:D5"/>
    <mergeCell ref="E5:F5"/>
    <mergeCell ref="G5:H5"/>
    <mergeCell ref="I5:J5"/>
  </mergeCells>
  <printOptions horizontalCentered="1"/>
  <pageMargins left="0.5" right="0.5" top="0.5" bottom="0.5" header="0.25" footer="0.25"/>
  <pageSetup paperSize="9" scale="90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38"/>
  <sheetViews>
    <sheetView zoomScaleNormal="100" workbookViewId="0">
      <selection activeCell="A38" sqref="A38:XFD40"/>
    </sheetView>
  </sheetViews>
  <sheetFormatPr defaultRowHeight="15" x14ac:dyDescent="0.25"/>
  <cols>
    <col min="1" max="1" width="6.7109375" style="23" bestFit="1" customWidth="1"/>
    <col min="2" max="2" width="41.140625" style="2" customWidth="1"/>
    <col min="3" max="3" width="12.7109375" style="2" bestFit="1" customWidth="1"/>
    <col min="4" max="4" width="14.42578125" style="2" customWidth="1"/>
    <col min="5" max="5" width="15" style="2" customWidth="1"/>
    <col min="6" max="6" width="13.85546875" style="2" customWidth="1"/>
    <col min="7" max="7" width="12.7109375" style="2" bestFit="1" customWidth="1"/>
    <col min="8" max="8" width="9.7109375" style="2" bestFit="1" customWidth="1"/>
    <col min="9" max="9" width="11.140625" style="2" customWidth="1"/>
    <col min="10" max="10" width="13.140625" style="2" customWidth="1"/>
    <col min="11" max="248" width="9.140625" style="2"/>
    <col min="249" max="249" width="6.7109375" style="2" bestFit="1" customWidth="1"/>
    <col min="250" max="250" width="74.5703125" style="2" customWidth="1"/>
    <col min="251" max="251" width="12.7109375" style="2" bestFit="1" customWidth="1"/>
    <col min="252" max="252" width="11.28515625" style="2" customWidth="1"/>
    <col min="253" max="253" width="15" style="2" customWidth="1"/>
    <col min="254" max="254" width="13.85546875" style="2" customWidth="1"/>
    <col min="255" max="255" width="12.7109375" style="2" bestFit="1" customWidth="1"/>
    <col min="256" max="256" width="9.7109375" style="2" bestFit="1" customWidth="1"/>
    <col min="257" max="257" width="11.140625" style="2" customWidth="1"/>
    <col min="258" max="258" width="13.140625" style="2" customWidth="1"/>
    <col min="259" max="259" width="12.7109375" style="2" bestFit="1" customWidth="1"/>
    <col min="260" max="260" width="11.5703125" style="2" customWidth="1"/>
    <col min="261" max="261" width="14.7109375" style="2" customWidth="1"/>
    <col min="262" max="262" width="13.7109375" style="2" customWidth="1"/>
    <col min="263" max="263" width="12.7109375" style="2" bestFit="1" customWidth="1"/>
    <col min="264" max="264" width="9.7109375" style="2" bestFit="1" customWidth="1"/>
    <col min="265" max="265" width="11.42578125" style="2" customWidth="1"/>
    <col min="266" max="266" width="11.5703125" style="2" bestFit="1" customWidth="1"/>
    <col min="267" max="504" width="9.140625" style="2"/>
    <col min="505" max="505" width="6.7109375" style="2" bestFit="1" customWidth="1"/>
    <col min="506" max="506" width="74.5703125" style="2" customWidth="1"/>
    <col min="507" max="507" width="12.7109375" style="2" bestFit="1" customWidth="1"/>
    <col min="508" max="508" width="11.28515625" style="2" customWidth="1"/>
    <col min="509" max="509" width="15" style="2" customWidth="1"/>
    <col min="510" max="510" width="13.85546875" style="2" customWidth="1"/>
    <col min="511" max="511" width="12.7109375" style="2" bestFit="1" customWidth="1"/>
    <col min="512" max="512" width="9.7109375" style="2" bestFit="1" customWidth="1"/>
    <col min="513" max="513" width="11.140625" style="2" customWidth="1"/>
    <col min="514" max="514" width="13.140625" style="2" customWidth="1"/>
    <col min="515" max="515" width="12.7109375" style="2" bestFit="1" customWidth="1"/>
    <col min="516" max="516" width="11.5703125" style="2" customWidth="1"/>
    <col min="517" max="517" width="14.7109375" style="2" customWidth="1"/>
    <col min="518" max="518" width="13.7109375" style="2" customWidth="1"/>
    <col min="519" max="519" width="12.7109375" style="2" bestFit="1" customWidth="1"/>
    <col min="520" max="520" width="9.7109375" style="2" bestFit="1" customWidth="1"/>
    <col min="521" max="521" width="11.42578125" style="2" customWidth="1"/>
    <col min="522" max="522" width="11.5703125" style="2" bestFit="1" customWidth="1"/>
    <col min="523" max="760" width="9.140625" style="2"/>
    <col min="761" max="761" width="6.7109375" style="2" bestFit="1" customWidth="1"/>
    <col min="762" max="762" width="74.5703125" style="2" customWidth="1"/>
    <col min="763" max="763" width="12.7109375" style="2" bestFit="1" customWidth="1"/>
    <col min="764" max="764" width="11.28515625" style="2" customWidth="1"/>
    <col min="765" max="765" width="15" style="2" customWidth="1"/>
    <col min="766" max="766" width="13.85546875" style="2" customWidth="1"/>
    <col min="767" max="767" width="12.7109375" style="2" bestFit="1" customWidth="1"/>
    <col min="768" max="768" width="9.7109375" style="2" bestFit="1" customWidth="1"/>
    <col min="769" max="769" width="11.140625" style="2" customWidth="1"/>
    <col min="770" max="770" width="13.140625" style="2" customWidth="1"/>
    <col min="771" max="771" width="12.7109375" style="2" bestFit="1" customWidth="1"/>
    <col min="772" max="772" width="11.5703125" style="2" customWidth="1"/>
    <col min="773" max="773" width="14.7109375" style="2" customWidth="1"/>
    <col min="774" max="774" width="13.7109375" style="2" customWidth="1"/>
    <col min="775" max="775" width="12.7109375" style="2" bestFit="1" customWidth="1"/>
    <col min="776" max="776" width="9.7109375" style="2" bestFit="1" customWidth="1"/>
    <col min="777" max="777" width="11.42578125" style="2" customWidth="1"/>
    <col min="778" max="778" width="11.5703125" style="2" bestFit="1" customWidth="1"/>
    <col min="779" max="1016" width="9.140625" style="2"/>
    <col min="1017" max="1017" width="6.7109375" style="2" bestFit="1" customWidth="1"/>
    <col min="1018" max="1018" width="74.5703125" style="2" customWidth="1"/>
    <col min="1019" max="1019" width="12.7109375" style="2" bestFit="1" customWidth="1"/>
    <col min="1020" max="1020" width="11.28515625" style="2" customWidth="1"/>
    <col min="1021" max="1021" width="15" style="2" customWidth="1"/>
    <col min="1022" max="1022" width="13.85546875" style="2" customWidth="1"/>
    <col min="1023" max="1023" width="12.7109375" style="2" bestFit="1" customWidth="1"/>
    <col min="1024" max="1024" width="9.7109375" style="2" bestFit="1" customWidth="1"/>
    <col min="1025" max="1025" width="11.140625" style="2" customWidth="1"/>
    <col min="1026" max="1026" width="13.140625" style="2" customWidth="1"/>
    <col min="1027" max="1027" width="12.7109375" style="2" bestFit="1" customWidth="1"/>
    <col min="1028" max="1028" width="11.5703125" style="2" customWidth="1"/>
    <col min="1029" max="1029" width="14.7109375" style="2" customWidth="1"/>
    <col min="1030" max="1030" width="13.7109375" style="2" customWidth="1"/>
    <col min="1031" max="1031" width="12.7109375" style="2" bestFit="1" customWidth="1"/>
    <col min="1032" max="1032" width="9.7109375" style="2" bestFit="1" customWidth="1"/>
    <col min="1033" max="1033" width="11.42578125" style="2" customWidth="1"/>
    <col min="1034" max="1034" width="11.5703125" style="2" bestFit="1" customWidth="1"/>
    <col min="1035" max="1272" width="9.140625" style="2"/>
    <col min="1273" max="1273" width="6.7109375" style="2" bestFit="1" customWidth="1"/>
    <col min="1274" max="1274" width="74.5703125" style="2" customWidth="1"/>
    <col min="1275" max="1275" width="12.7109375" style="2" bestFit="1" customWidth="1"/>
    <col min="1276" max="1276" width="11.28515625" style="2" customWidth="1"/>
    <col min="1277" max="1277" width="15" style="2" customWidth="1"/>
    <col min="1278" max="1278" width="13.85546875" style="2" customWidth="1"/>
    <col min="1279" max="1279" width="12.7109375" style="2" bestFit="1" customWidth="1"/>
    <col min="1280" max="1280" width="9.7109375" style="2" bestFit="1" customWidth="1"/>
    <col min="1281" max="1281" width="11.140625" style="2" customWidth="1"/>
    <col min="1282" max="1282" width="13.140625" style="2" customWidth="1"/>
    <col min="1283" max="1283" width="12.7109375" style="2" bestFit="1" customWidth="1"/>
    <col min="1284" max="1284" width="11.5703125" style="2" customWidth="1"/>
    <col min="1285" max="1285" width="14.7109375" style="2" customWidth="1"/>
    <col min="1286" max="1286" width="13.7109375" style="2" customWidth="1"/>
    <col min="1287" max="1287" width="12.7109375" style="2" bestFit="1" customWidth="1"/>
    <col min="1288" max="1288" width="9.7109375" style="2" bestFit="1" customWidth="1"/>
    <col min="1289" max="1289" width="11.42578125" style="2" customWidth="1"/>
    <col min="1290" max="1290" width="11.5703125" style="2" bestFit="1" customWidth="1"/>
    <col min="1291" max="1528" width="9.140625" style="2"/>
    <col min="1529" max="1529" width="6.7109375" style="2" bestFit="1" customWidth="1"/>
    <col min="1530" max="1530" width="74.5703125" style="2" customWidth="1"/>
    <col min="1531" max="1531" width="12.7109375" style="2" bestFit="1" customWidth="1"/>
    <col min="1532" max="1532" width="11.28515625" style="2" customWidth="1"/>
    <col min="1533" max="1533" width="15" style="2" customWidth="1"/>
    <col min="1534" max="1534" width="13.85546875" style="2" customWidth="1"/>
    <col min="1535" max="1535" width="12.7109375" style="2" bestFit="1" customWidth="1"/>
    <col min="1536" max="1536" width="9.7109375" style="2" bestFit="1" customWidth="1"/>
    <col min="1537" max="1537" width="11.140625" style="2" customWidth="1"/>
    <col min="1538" max="1538" width="13.140625" style="2" customWidth="1"/>
    <col min="1539" max="1539" width="12.7109375" style="2" bestFit="1" customWidth="1"/>
    <col min="1540" max="1540" width="11.5703125" style="2" customWidth="1"/>
    <col min="1541" max="1541" width="14.7109375" style="2" customWidth="1"/>
    <col min="1542" max="1542" width="13.7109375" style="2" customWidth="1"/>
    <col min="1543" max="1543" width="12.7109375" style="2" bestFit="1" customWidth="1"/>
    <col min="1544" max="1544" width="9.7109375" style="2" bestFit="1" customWidth="1"/>
    <col min="1545" max="1545" width="11.42578125" style="2" customWidth="1"/>
    <col min="1546" max="1546" width="11.5703125" style="2" bestFit="1" customWidth="1"/>
    <col min="1547" max="1784" width="9.140625" style="2"/>
    <col min="1785" max="1785" width="6.7109375" style="2" bestFit="1" customWidth="1"/>
    <col min="1786" max="1786" width="74.5703125" style="2" customWidth="1"/>
    <col min="1787" max="1787" width="12.7109375" style="2" bestFit="1" customWidth="1"/>
    <col min="1788" max="1788" width="11.28515625" style="2" customWidth="1"/>
    <col min="1789" max="1789" width="15" style="2" customWidth="1"/>
    <col min="1790" max="1790" width="13.85546875" style="2" customWidth="1"/>
    <col min="1791" max="1791" width="12.7109375" style="2" bestFit="1" customWidth="1"/>
    <col min="1792" max="1792" width="9.7109375" style="2" bestFit="1" customWidth="1"/>
    <col min="1793" max="1793" width="11.140625" style="2" customWidth="1"/>
    <col min="1794" max="1794" width="13.140625" style="2" customWidth="1"/>
    <col min="1795" max="1795" width="12.7109375" style="2" bestFit="1" customWidth="1"/>
    <col min="1796" max="1796" width="11.5703125" style="2" customWidth="1"/>
    <col min="1797" max="1797" width="14.7109375" style="2" customWidth="1"/>
    <col min="1798" max="1798" width="13.7109375" style="2" customWidth="1"/>
    <col min="1799" max="1799" width="12.7109375" style="2" bestFit="1" customWidth="1"/>
    <col min="1800" max="1800" width="9.7109375" style="2" bestFit="1" customWidth="1"/>
    <col min="1801" max="1801" width="11.42578125" style="2" customWidth="1"/>
    <col min="1802" max="1802" width="11.5703125" style="2" bestFit="1" customWidth="1"/>
    <col min="1803" max="2040" width="9.140625" style="2"/>
    <col min="2041" max="2041" width="6.7109375" style="2" bestFit="1" customWidth="1"/>
    <col min="2042" max="2042" width="74.5703125" style="2" customWidth="1"/>
    <col min="2043" max="2043" width="12.7109375" style="2" bestFit="1" customWidth="1"/>
    <col min="2044" max="2044" width="11.28515625" style="2" customWidth="1"/>
    <col min="2045" max="2045" width="15" style="2" customWidth="1"/>
    <col min="2046" max="2046" width="13.85546875" style="2" customWidth="1"/>
    <col min="2047" max="2047" width="12.7109375" style="2" bestFit="1" customWidth="1"/>
    <col min="2048" max="2048" width="9.7109375" style="2" bestFit="1" customWidth="1"/>
    <col min="2049" max="2049" width="11.140625" style="2" customWidth="1"/>
    <col min="2050" max="2050" width="13.140625" style="2" customWidth="1"/>
    <col min="2051" max="2051" width="12.7109375" style="2" bestFit="1" customWidth="1"/>
    <col min="2052" max="2052" width="11.5703125" style="2" customWidth="1"/>
    <col min="2053" max="2053" width="14.7109375" style="2" customWidth="1"/>
    <col min="2054" max="2054" width="13.7109375" style="2" customWidth="1"/>
    <col min="2055" max="2055" width="12.7109375" style="2" bestFit="1" customWidth="1"/>
    <col min="2056" max="2056" width="9.7109375" style="2" bestFit="1" customWidth="1"/>
    <col min="2057" max="2057" width="11.42578125" style="2" customWidth="1"/>
    <col min="2058" max="2058" width="11.5703125" style="2" bestFit="1" customWidth="1"/>
    <col min="2059" max="2296" width="9.140625" style="2"/>
    <col min="2297" max="2297" width="6.7109375" style="2" bestFit="1" customWidth="1"/>
    <col min="2298" max="2298" width="74.5703125" style="2" customWidth="1"/>
    <col min="2299" max="2299" width="12.7109375" style="2" bestFit="1" customWidth="1"/>
    <col min="2300" max="2300" width="11.28515625" style="2" customWidth="1"/>
    <col min="2301" max="2301" width="15" style="2" customWidth="1"/>
    <col min="2302" max="2302" width="13.85546875" style="2" customWidth="1"/>
    <col min="2303" max="2303" width="12.7109375" style="2" bestFit="1" customWidth="1"/>
    <col min="2304" max="2304" width="9.7109375" style="2" bestFit="1" customWidth="1"/>
    <col min="2305" max="2305" width="11.140625" style="2" customWidth="1"/>
    <col min="2306" max="2306" width="13.140625" style="2" customWidth="1"/>
    <col min="2307" max="2307" width="12.7109375" style="2" bestFit="1" customWidth="1"/>
    <col min="2308" max="2308" width="11.5703125" style="2" customWidth="1"/>
    <col min="2309" max="2309" width="14.7109375" style="2" customWidth="1"/>
    <col min="2310" max="2310" width="13.7109375" style="2" customWidth="1"/>
    <col min="2311" max="2311" width="12.7109375" style="2" bestFit="1" customWidth="1"/>
    <col min="2312" max="2312" width="9.7109375" style="2" bestFit="1" customWidth="1"/>
    <col min="2313" max="2313" width="11.42578125" style="2" customWidth="1"/>
    <col min="2314" max="2314" width="11.5703125" style="2" bestFit="1" customWidth="1"/>
    <col min="2315" max="2552" width="9.140625" style="2"/>
    <col min="2553" max="2553" width="6.7109375" style="2" bestFit="1" customWidth="1"/>
    <col min="2554" max="2554" width="74.5703125" style="2" customWidth="1"/>
    <col min="2555" max="2555" width="12.7109375" style="2" bestFit="1" customWidth="1"/>
    <col min="2556" max="2556" width="11.28515625" style="2" customWidth="1"/>
    <col min="2557" max="2557" width="15" style="2" customWidth="1"/>
    <col min="2558" max="2558" width="13.85546875" style="2" customWidth="1"/>
    <col min="2559" max="2559" width="12.7109375" style="2" bestFit="1" customWidth="1"/>
    <col min="2560" max="2560" width="9.7109375" style="2" bestFit="1" customWidth="1"/>
    <col min="2561" max="2561" width="11.140625" style="2" customWidth="1"/>
    <col min="2562" max="2562" width="13.140625" style="2" customWidth="1"/>
    <col min="2563" max="2563" width="12.7109375" style="2" bestFit="1" customWidth="1"/>
    <col min="2564" max="2564" width="11.5703125" style="2" customWidth="1"/>
    <col min="2565" max="2565" width="14.7109375" style="2" customWidth="1"/>
    <col min="2566" max="2566" width="13.7109375" style="2" customWidth="1"/>
    <col min="2567" max="2567" width="12.7109375" style="2" bestFit="1" customWidth="1"/>
    <col min="2568" max="2568" width="9.7109375" style="2" bestFit="1" customWidth="1"/>
    <col min="2569" max="2569" width="11.42578125" style="2" customWidth="1"/>
    <col min="2570" max="2570" width="11.5703125" style="2" bestFit="1" customWidth="1"/>
    <col min="2571" max="2808" width="9.140625" style="2"/>
    <col min="2809" max="2809" width="6.7109375" style="2" bestFit="1" customWidth="1"/>
    <col min="2810" max="2810" width="74.5703125" style="2" customWidth="1"/>
    <col min="2811" max="2811" width="12.7109375" style="2" bestFit="1" customWidth="1"/>
    <col min="2812" max="2812" width="11.28515625" style="2" customWidth="1"/>
    <col min="2813" max="2813" width="15" style="2" customWidth="1"/>
    <col min="2814" max="2814" width="13.85546875" style="2" customWidth="1"/>
    <col min="2815" max="2815" width="12.7109375" style="2" bestFit="1" customWidth="1"/>
    <col min="2816" max="2816" width="9.7109375" style="2" bestFit="1" customWidth="1"/>
    <col min="2817" max="2817" width="11.140625" style="2" customWidth="1"/>
    <col min="2818" max="2818" width="13.140625" style="2" customWidth="1"/>
    <col min="2819" max="2819" width="12.7109375" style="2" bestFit="1" customWidth="1"/>
    <col min="2820" max="2820" width="11.5703125" style="2" customWidth="1"/>
    <col min="2821" max="2821" width="14.7109375" style="2" customWidth="1"/>
    <col min="2822" max="2822" width="13.7109375" style="2" customWidth="1"/>
    <col min="2823" max="2823" width="12.7109375" style="2" bestFit="1" customWidth="1"/>
    <col min="2824" max="2824" width="9.7109375" style="2" bestFit="1" customWidth="1"/>
    <col min="2825" max="2825" width="11.42578125" style="2" customWidth="1"/>
    <col min="2826" max="2826" width="11.5703125" style="2" bestFit="1" customWidth="1"/>
    <col min="2827" max="3064" width="9.140625" style="2"/>
    <col min="3065" max="3065" width="6.7109375" style="2" bestFit="1" customWidth="1"/>
    <col min="3066" max="3066" width="74.5703125" style="2" customWidth="1"/>
    <col min="3067" max="3067" width="12.7109375" style="2" bestFit="1" customWidth="1"/>
    <col min="3068" max="3068" width="11.28515625" style="2" customWidth="1"/>
    <col min="3069" max="3069" width="15" style="2" customWidth="1"/>
    <col min="3070" max="3070" width="13.85546875" style="2" customWidth="1"/>
    <col min="3071" max="3071" width="12.7109375" style="2" bestFit="1" customWidth="1"/>
    <col min="3072" max="3072" width="9.7109375" style="2" bestFit="1" customWidth="1"/>
    <col min="3073" max="3073" width="11.140625" style="2" customWidth="1"/>
    <col min="3074" max="3074" width="13.140625" style="2" customWidth="1"/>
    <col min="3075" max="3075" width="12.7109375" style="2" bestFit="1" customWidth="1"/>
    <col min="3076" max="3076" width="11.5703125" style="2" customWidth="1"/>
    <col min="3077" max="3077" width="14.7109375" style="2" customWidth="1"/>
    <col min="3078" max="3078" width="13.7109375" style="2" customWidth="1"/>
    <col min="3079" max="3079" width="12.7109375" style="2" bestFit="1" customWidth="1"/>
    <col min="3080" max="3080" width="9.7109375" style="2" bestFit="1" customWidth="1"/>
    <col min="3081" max="3081" width="11.42578125" style="2" customWidth="1"/>
    <col min="3082" max="3082" width="11.5703125" style="2" bestFit="1" customWidth="1"/>
    <col min="3083" max="3320" width="9.140625" style="2"/>
    <col min="3321" max="3321" width="6.7109375" style="2" bestFit="1" customWidth="1"/>
    <col min="3322" max="3322" width="74.5703125" style="2" customWidth="1"/>
    <col min="3323" max="3323" width="12.7109375" style="2" bestFit="1" customWidth="1"/>
    <col min="3324" max="3324" width="11.28515625" style="2" customWidth="1"/>
    <col min="3325" max="3325" width="15" style="2" customWidth="1"/>
    <col min="3326" max="3326" width="13.85546875" style="2" customWidth="1"/>
    <col min="3327" max="3327" width="12.7109375" style="2" bestFit="1" customWidth="1"/>
    <col min="3328" max="3328" width="9.7109375" style="2" bestFit="1" customWidth="1"/>
    <col min="3329" max="3329" width="11.140625" style="2" customWidth="1"/>
    <col min="3330" max="3330" width="13.140625" style="2" customWidth="1"/>
    <col min="3331" max="3331" width="12.7109375" style="2" bestFit="1" customWidth="1"/>
    <col min="3332" max="3332" width="11.5703125" style="2" customWidth="1"/>
    <col min="3333" max="3333" width="14.7109375" style="2" customWidth="1"/>
    <col min="3334" max="3334" width="13.7109375" style="2" customWidth="1"/>
    <col min="3335" max="3335" width="12.7109375" style="2" bestFit="1" customWidth="1"/>
    <col min="3336" max="3336" width="9.7109375" style="2" bestFit="1" customWidth="1"/>
    <col min="3337" max="3337" width="11.42578125" style="2" customWidth="1"/>
    <col min="3338" max="3338" width="11.5703125" style="2" bestFit="1" customWidth="1"/>
    <col min="3339" max="3576" width="9.140625" style="2"/>
    <col min="3577" max="3577" width="6.7109375" style="2" bestFit="1" customWidth="1"/>
    <col min="3578" max="3578" width="74.5703125" style="2" customWidth="1"/>
    <col min="3579" max="3579" width="12.7109375" style="2" bestFit="1" customWidth="1"/>
    <col min="3580" max="3580" width="11.28515625" style="2" customWidth="1"/>
    <col min="3581" max="3581" width="15" style="2" customWidth="1"/>
    <col min="3582" max="3582" width="13.85546875" style="2" customWidth="1"/>
    <col min="3583" max="3583" width="12.7109375" style="2" bestFit="1" customWidth="1"/>
    <col min="3584" max="3584" width="9.7109375" style="2" bestFit="1" customWidth="1"/>
    <col min="3585" max="3585" width="11.140625" style="2" customWidth="1"/>
    <col min="3586" max="3586" width="13.140625" style="2" customWidth="1"/>
    <col min="3587" max="3587" width="12.7109375" style="2" bestFit="1" customWidth="1"/>
    <col min="3588" max="3588" width="11.5703125" style="2" customWidth="1"/>
    <col min="3589" max="3589" width="14.7109375" style="2" customWidth="1"/>
    <col min="3590" max="3590" width="13.7109375" style="2" customWidth="1"/>
    <col min="3591" max="3591" width="12.7109375" style="2" bestFit="1" customWidth="1"/>
    <col min="3592" max="3592" width="9.7109375" style="2" bestFit="1" customWidth="1"/>
    <col min="3593" max="3593" width="11.42578125" style="2" customWidth="1"/>
    <col min="3594" max="3594" width="11.5703125" style="2" bestFit="1" customWidth="1"/>
    <col min="3595" max="3832" width="9.140625" style="2"/>
    <col min="3833" max="3833" width="6.7109375" style="2" bestFit="1" customWidth="1"/>
    <col min="3834" max="3834" width="74.5703125" style="2" customWidth="1"/>
    <col min="3835" max="3835" width="12.7109375" style="2" bestFit="1" customWidth="1"/>
    <col min="3836" max="3836" width="11.28515625" style="2" customWidth="1"/>
    <col min="3837" max="3837" width="15" style="2" customWidth="1"/>
    <col min="3838" max="3838" width="13.85546875" style="2" customWidth="1"/>
    <col min="3839" max="3839" width="12.7109375" style="2" bestFit="1" customWidth="1"/>
    <col min="3840" max="3840" width="9.7109375" style="2" bestFit="1" customWidth="1"/>
    <col min="3841" max="3841" width="11.140625" style="2" customWidth="1"/>
    <col min="3842" max="3842" width="13.140625" style="2" customWidth="1"/>
    <col min="3843" max="3843" width="12.7109375" style="2" bestFit="1" customWidth="1"/>
    <col min="3844" max="3844" width="11.5703125" style="2" customWidth="1"/>
    <col min="3845" max="3845" width="14.7109375" style="2" customWidth="1"/>
    <col min="3846" max="3846" width="13.7109375" style="2" customWidth="1"/>
    <col min="3847" max="3847" width="12.7109375" style="2" bestFit="1" customWidth="1"/>
    <col min="3848" max="3848" width="9.7109375" style="2" bestFit="1" customWidth="1"/>
    <col min="3849" max="3849" width="11.42578125" style="2" customWidth="1"/>
    <col min="3850" max="3850" width="11.5703125" style="2" bestFit="1" customWidth="1"/>
    <col min="3851" max="4088" width="9.140625" style="2"/>
    <col min="4089" max="4089" width="6.7109375" style="2" bestFit="1" customWidth="1"/>
    <col min="4090" max="4090" width="74.5703125" style="2" customWidth="1"/>
    <col min="4091" max="4091" width="12.7109375" style="2" bestFit="1" customWidth="1"/>
    <col min="4092" max="4092" width="11.28515625" style="2" customWidth="1"/>
    <col min="4093" max="4093" width="15" style="2" customWidth="1"/>
    <col min="4094" max="4094" width="13.85546875" style="2" customWidth="1"/>
    <col min="4095" max="4095" width="12.7109375" style="2" bestFit="1" customWidth="1"/>
    <col min="4096" max="4096" width="9.7109375" style="2" bestFit="1" customWidth="1"/>
    <col min="4097" max="4097" width="11.140625" style="2" customWidth="1"/>
    <col min="4098" max="4098" width="13.140625" style="2" customWidth="1"/>
    <col min="4099" max="4099" width="12.7109375" style="2" bestFit="1" customWidth="1"/>
    <col min="4100" max="4100" width="11.5703125" style="2" customWidth="1"/>
    <col min="4101" max="4101" width="14.7109375" style="2" customWidth="1"/>
    <col min="4102" max="4102" width="13.7109375" style="2" customWidth="1"/>
    <col min="4103" max="4103" width="12.7109375" style="2" bestFit="1" customWidth="1"/>
    <col min="4104" max="4104" width="9.7109375" style="2" bestFit="1" customWidth="1"/>
    <col min="4105" max="4105" width="11.42578125" style="2" customWidth="1"/>
    <col min="4106" max="4106" width="11.5703125" style="2" bestFit="1" customWidth="1"/>
    <col min="4107" max="4344" width="9.140625" style="2"/>
    <col min="4345" max="4345" width="6.7109375" style="2" bestFit="1" customWidth="1"/>
    <col min="4346" max="4346" width="74.5703125" style="2" customWidth="1"/>
    <col min="4347" max="4347" width="12.7109375" style="2" bestFit="1" customWidth="1"/>
    <col min="4348" max="4348" width="11.28515625" style="2" customWidth="1"/>
    <col min="4349" max="4349" width="15" style="2" customWidth="1"/>
    <col min="4350" max="4350" width="13.85546875" style="2" customWidth="1"/>
    <col min="4351" max="4351" width="12.7109375" style="2" bestFit="1" customWidth="1"/>
    <col min="4352" max="4352" width="9.7109375" style="2" bestFit="1" customWidth="1"/>
    <col min="4353" max="4353" width="11.140625" style="2" customWidth="1"/>
    <col min="4354" max="4354" width="13.140625" style="2" customWidth="1"/>
    <col min="4355" max="4355" width="12.7109375" style="2" bestFit="1" customWidth="1"/>
    <col min="4356" max="4356" width="11.5703125" style="2" customWidth="1"/>
    <col min="4357" max="4357" width="14.7109375" style="2" customWidth="1"/>
    <col min="4358" max="4358" width="13.7109375" style="2" customWidth="1"/>
    <col min="4359" max="4359" width="12.7109375" style="2" bestFit="1" customWidth="1"/>
    <col min="4360" max="4360" width="9.7109375" style="2" bestFit="1" customWidth="1"/>
    <col min="4361" max="4361" width="11.42578125" style="2" customWidth="1"/>
    <col min="4362" max="4362" width="11.5703125" style="2" bestFit="1" customWidth="1"/>
    <col min="4363" max="4600" width="9.140625" style="2"/>
    <col min="4601" max="4601" width="6.7109375" style="2" bestFit="1" customWidth="1"/>
    <col min="4602" max="4602" width="74.5703125" style="2" customWidth="1"/>
    <col min="4603" max="4603" width="12.7109375" style="2" bestFit="1" customWidth="1"/>
    <col min="4604" max="4604" width="11.28515625" style="2" customWidth="1"/>
    <col min="4605" max="4605" width="15" style="2" customWidth="1"/>
    <col min="4606" max="4606" width="13.85546875" style="2" customWidth="1"/>
    <col min="4607" max="4607" width="12.7109375" style="2" bestFit="1" customWidth="1"/>
    <col min="4608" max="4608" width="9.7109375" style="2" bestFit="1" customWidth="1"/>
    <col min="4609" max="4609" width="11.140625" style="2" customWidth="1"/>
    <col min="4610" max="4610" width="13.140625" style="2" customWidth="1"/>
    <col min="4611" max="4611" width="12.7109375" style="2" bestFit="1" customWidth="1"/>
    <col min="4612" max="4612" width="11.5703125" style="2" customWidth="1"/>
    <col min="4613" max="4613" width="14.7109375" style="2" customWidth="1"/>
    <col min="4614" max="4614" width="13.7109375" style="2" customWidth="1"/>
    <col min="4615" max="4615" width="12.7109375" style="2" bestFit="1" customWidth="1"/>
    <col min="4616" max="4616" width="9.7109375" style="2" bestFit="1" customWidth="1"/>
    <col min="4617" max="4617" width="11.42578125" style="2" customWidth="1"/>
    <col min="4618" max="4618" width="11.5703125" style="2" bestFit="1" customWidth="1"/>
    <col min="4619" max="4856" width="9.140625" style="2"/>
    <col min="4857" max="4857" width="6.7109375" style="2" bestFit="1" customWidth="1"/>
    <col min="4858" max="4858" width="74.5703125" style="2" customWidth="1"/>
    <col min="4859" max="4859" width="12.7109375" style="2" bestFit="1" customWidth="1"/>
    <col min="4860" max="4860" width="11.28515625" style="2" customWidth="1"/>
    <col min="4861" max="4861" width="15" style="2" customWidth="1"/>
    <col min="4862" max="4862" width="13.85546875" style="2" customWidth="1"/>
    <col min="4863" max="4863" width="12.7109375" style="2" bestFit="1" customWidth="1"/>
    <col min="4864" max="4864" width="9.7109375" style="2" bestFit="1" customWidth="1"/>
    <col min="4865" max="4865" width="11.140625" style="2" customWidth="1"/>
    <col min="4866" max="4866" width="13.140625" style="2" customWidth="1"/>
    <col min="4867" max="4867" width="12.7109375" style="2" bestFit="1" customWidth="1"/>
    <col min="4868" max="4868" width="11.5703125" style="2" customWidth="1"/>
    <col min="4869" max="4869" width="14.7109375" style="2" customWidth="1"/>
    <col min="4870" max="4870" width="13.7109375" style="2" customWidth="1"/>
    <col min="4871" max="4871" width="12.7109375" style="2" bestFit="1" customWidth="1"/>
    <col min="4872" max="4872" width="9.7109375" style="2" bestFit="1" customWidth="1"/>
    <col min="4873" max="4873" width="11.42578125" style="2" customWidth="1"/>
    <col min="4874" max="4874" width="11.5703125" style="2" bestFit="1" customWidth="1"/>
    <col min="4875" max="5112" width="9.140625" style="2"/>
    <col min="5113" max="5113" width="6.7109375" style="2" bestFit="1" customWidth="1"/>
    <col min="5114" max="5114" width="74.5703125" style="2" customWidth="1"/>
    <col min="5115" max="5115" width="12.7109375" style="2" bestFit="1" customWidth="1"/>
    <col min="5116" max="5116" width="11.28515625" style="2" customWidth="1"/>
    <col min="5117" max="5117" width="15" style="2" customWidth="1"/>
    <col min="5118" max="5118" width="13.85546875" style="2" customWidth="1"/>
    <col min="5119" max="5119" width="12.7109375" style="2" bestFit="1" customWidth="1"/>
    <col min="5120" max="5120" width="9.7109375" style="2" bestFit="1" customWidth="1"/>
    <col min="5121" max="5121" width="11.140625" style="2" customWidth="1"/>
    <col min="5122" max="5122" width="13.140625" style="2" customWidth="1"/>
    <col min="5123" max="5123" width="12.7109375" style="2" bestFit="1" customWidth="1"/>
    <col min="5124" max="5124" width="11.5703125" style="2" customWidth="1"/>
    <col min="5125" max="5125" width="14.7109375" style="2" customWidth="1"/>
    <col min="5126" max="5126" width="13.7109375" style="2" customWidth="1"/>
    <col min="5127" max="5127" width="12.7109375" style="2" bestFit="1" customWidth="1"/>
    <col min="5128" max="5128" width="9.7109375" style="2" bestFit="1" customWidth="1"/>
    <col min="5129" max="5129" width="11.42578125" style="2" customWidth="1"/>
    <col min="5130" max="5130" width="11.5703125" style="2" bestFit="1" customWidth="1"/>
    <col min="5131" max="5368" width="9.140625" style="2"/>
    <col min="5369" max="5369" width="6.7109375" style="2" bestFit="1" customWidth="1"/>
    <col min="5370" max="5370" width="74.5703125" style="2" customWidth="1"/>
    <col min="5371" max="5371" width="12.7109375" style="2" bestFit="1" customWidth="1"/>
    <col min="5372" max="5372" width="11.28515625" style="2" customWidth="1"/>
    <col min="5373" max="5373" width="15" style="2" customWidth="1"/>
    <col min="5374" max="5374" width="13.85546875" style="2" customWidth="1"/>
    <col min="5375" max="5375" width="12.7109375" style="2" bestFit="1" customWidth="1"/>
    <col min="5376" max="5376" width="9.7109375" style="2" bestFit="1" customWidth="1"/>
    <col min="5377" max="5377" width="11.140625" style="2" customWidth="1"/>
    <col min="5378" max="5378" width="13.140625" style="2" customWidth="1"/>
    <col min="5379" max="5379" width="12.7109375" style="2" bestFit="1" customWidth="1"/>
    <col min="5380" max="5380" width="11.5703125" style="2" customWidth="1"/>
    <col min="5381" max="5381" width="14.7109375" style="2" customWidth="1"/>
    <col min="5382" max="5382" width="13.7109375" style="2" customWidth="1"/>
    <col min="5383" max="5383" width="12.7109375" style="2" bestFit="1" customWidth="1"/>
    <col min="5384" max="5384" width="9.7109375" style="2" bestFit="1" customWidth="1"/>
    <col min="5385" max="5385" width="11.42578125" style="2" customWidth="1"/>
    <col min="5386" max="5386" width="11.5703125" style="2" bestFit="1" customWidth="1"/>
    <col min="5387" max="5624" width="9.140625" style="2"/>
    <col min="5625" max="5625" width="6.7109375" style="2" bestFit="1" customWidth="1"/>
    <col min="5626" max="5626" width="74.5703125" style="2" customWidth="1"/>
    <col min="5627" max="5627" width="12.7109375" style="2" bestFit="1" customWidth="1"/>
    <col min="5628" max="5628" width="11.28515625" style="2" customWidth="1"/>
    <col min="5629" max="5629" width="15" style="2" customWidth="1"/>
    <col min="5630" max="5630" width="13.85546875" style="2" customWidth="1"/>
    <col min="5631" max="5631" width="12.7109375" style="2" bestFit="1" customWidth="1"/>
    <col min="5632" max="5632" width="9.7109375" style="2" bestFit="1" customWidth="1"/>
    <col min="5633" max="5633" width="11.140625" style="2" customWidth="1"/>
    <col min="5634" max="5634" width="13.140625" style="2" customWidth="1"/>
    <col min="5635" max="5635" width="12.7109375" style="2" bestFit="1" customWidth="1"/>
    <col min="5636" max="5636" width="11.5703125" style="2" customWidth="1"/>
    <col min="5637" max="5637" width="14.7109375" style="2" customWidth="1"/>
    <col min="5638" max="5638" width="13.7109375" style="2" customWidth="1"/>
    <col min="5639" max="5639" width="12.7109375" style="2" bestFit="1" customWidth="1"/>
    <col min="5640" max="5640" width="9.7109375" style="2" bestFit="1" customWidth="1"/>
    <col min="5641" max="5641" width="11.42578125" style="2" customWidth="1"/>
    <col min="5642" max="5642" width="11.5703125" style="2" bestFit="1" customWidth="1"/>
    <col min="5643" max="5880" width="9.140625" style="2"/>
    <col min="5881" max="5881" width="6.7109375" style="2" bestFit="1" customWidth="1"/>
    <col min="5882" max="5882" width="74.5703125" style="2" customWidth="1"/>
    <col min="5883" max="5883" width="12.7109375" style="2" bestFit="1" customWidth="1"/>
    <col min="5884" max="5884" width="11.28515625" style="2" customWidth="1"/>
    <col min="5885" max="5885" width="15" style="2" customWidth="1"/>
    <col min="5886" max="5886" width="13.85546875" style="2" customWidth="1"/>
    <col min="5887" max="5887" width="12.7109375" style="2" bestFit="1" customWidth="1"/>
    <col min="5888" max="5888" width="9.7109375" style="2" bestFit="1" customWidth="1"/>
    <col min="5889" max="5889" width="11.140625" style="2" customWidth="1"/>
    <col min="5890" max="5890" width="13.140625" style="2" customWidth="1"/>
    <col min="5891" max="5891" width="12.7109375" style="2" bestFit="1" customWidth="1"/>
    <col min="5892" max="5892" width="11.5703125" style="2" customWidth="1"/>
    <col min="5893" max="5893" width="14.7109375" style="2" customWidth="1"/>
    <col min="5894" max="5894" width="13.7109375" style="2" customWidth="1"/>
    <col min="5895" max="5895" width="12.7109375" style="2" bestFit="1" customWidth="1"/>
    <col min="5896" max="5896" width="9.7109375" style="2" bestFit="1" customWidth="1"/>
    <col min="5897" max="5897" width="11.42578125" style="2" customWidth="1"/>
    <col min="5898" max="5898" width="11.5703125" style="2" bestFit="1" customWidth="1"/>
    <col min="5899" max="6136" width="9.140625" style="2"/>
    <col min="6137" max="6137" width="6.7109375" style="2" bestFit="1" customWidth="1"/>
    <col min="6138" max="6138" width="74.5703125" style="2" customWidth="1"/>
    <col min="6139" max="6139" width="12.7109375" style="2" bestFit="1" customWidth="1"/>
    <col min="6140" max="6140" width="11.28515625" style="2" customWidth="1"/>
    <col min="6141" max="6141" width="15" style="2" customWidth="1"/>
    <col min="6142" max="6142" width="13.85546875" style="2" customWidth="1"/>
    <col min="6143" max="6143" width="12.7109375" style="2" bestFit="1" customWidth="1"/>
    <col min="6144" max="6144" width="9.7109375" style="2" bestFit="1" customWidth="1"/>
    <col min="6145" max="6145" width="11.140625" style="2" customWidth="1"/>
    <col min="6146" max="6146" width="13.140625" style="2" customWidth="1"/>
    <col min="6147" max="6147" width="12.7109375" style="2" bestFit="1" customWidth="1"/>
    <col min="6148" max="6148" width="11.5703125" style="2" customWidth="1"/>
    <col min="6149" max="6149" width="14.7109375" style="2" customWidth="1"/>
    <col min="6150" max="6150" width="13.7109375" style="2" customWidth="1"/>
    <col min="6151" max="6151" width="12.7109375" style="2" bestFit="1" customWidth="1"/>
    <col min="6152" max="6152" width="9.7109375" style="2" bestFit="1" customWidth="1"/>
    <col min="6153" max="6153" width="11.42578125" style="2" customWidth="1"/>
    <col min="6154" max="6154" width="11.5703125" style="2" bestFit="1" customWidth="1"/>
    <col min="6155" max="6392" width="9.140625" style="2"/>
    <col min="6393" max="6393" width="6.7109375" style="2" bestFit="1" customWidth="1"/>
    <col min="6394" max="6394" width="74.5703125" style="2" customWidth="1"/>
    <col min="6395" max="6395" width="12.7109375" style="2" bestFit="1" customWidth="1"/>
    <col min="6396" max="6396" width="11.28515625" style="2" customWidth="1"/>
    <col min="6397" max="6397" width="15" style="2" customWidth="1"/>
    <col min="6398" max="6398" width="13.85546875" style="2" customWidth="1"/>
    <col min="6399" max="6399" width="12.7109375" style="2" bestFit="1" customWidth="1"/>
    <col min="6400" max="6400" width="9.7109375" style="2" bestFit="1" customWidth="1"/>
    <col min="6401" max="6401" width="11.140625" style="2" customWidth="1"/>
    <col min="6402" max="6402" width="13.140625" style="2" customWidth="1"/>
    <col min="6403" max="6403" width="12.7109375" style="2" bestFit="1" customWidth="1"/>
    <col min="6404" max="6404" width="11.5703125" style="2" customWidth="1"/>
    <col min="6405" max="6405" width="14.7109375" style="2" customWidth="1"/>
    <col min="6406" max="6406" width="13.7109375" style="2" customWidth="1"/>
    <col min="6407" max="6407" width="12.7109375" style="2" bestFit="1" customWidth="1"/>
    <col min="6408" max="6408" width="9.7109375" style="2" bestFit="1" customWidth="1"/>
    <col min="6409" max="6409" width="11.42578125" style="2" customWidth="1"/>
    <col min="6410" max="6410" width="11.5703125" style="2" bestFit="1" customWidth="1"/>
    <col min="6411" max="6648" width="9.140625" style="2"/>
    <col min="6649" max="6649" width="6.7109375" style="2" bestFit="1" customWidth="1"/>
    <col min="6650" max="6650" width="74.5703125" style="2" customWidth="1"/>
    <col min="6651" max="6651" width="12.7109375" style="2" bestFit="1" customWidth="1"/>
    <col min="6652" max="6652" width="11.28515625" style="2" customWidth="1"/>
    <col min="6653" max="6653" width="15" style="2" customWidth="1"/>
    <col min="6654" max="6654" width="13.85546875" style="2" customWidth="1"/>
    <col min="6655" max="6655" width="12.7109375" style="2" bestFit="1" customWidth="1"/>
    <col min="6656" max="6656" width="9.7109375" style="2" bestFit="1" customWidth="1"/>
    <col min="6657" max="6657" width="11.140625" style="2" customWidth="1"/>
    <col min="6658" max="6658" width="13.140625" style="2" customWidth="1"/>
    <col min="6659" max="6659" width="12.7109375" style="2" bestFit="1" customWidth="1"/>
    <col min="6660" max="6660" width="11.5703125" style="2" customWidth="1"/>
    <col min="6661" max="6661" width="14.7109375" style="2" customWidth="1"/>
    <col min="6662" max="6662" width="13.7109375" style="2" customWidth="1"/>
    <col min="6663" max="6663" width="12.7109375" style="2" bestFit="1" customWidth="1"/>
    <col min="6664" max="6664" width="9.7109375" style="2" bestFit="1" customWidth="1"/>
    <col min="6665" max="6665" width="11.42578125" style="2" customWidth="1"/>
    <col min="6666" max="6666" width="11.5703125" style="2" bestFit="1" customWidth="1"/>
    <col min="6667" max="6904" width="9.140625" style="2"/>
    <col min="6905" max="6905" width="6.7109375" style="2" bestFit="1" customWidth="1"/>
    <col min="6906" max="6906" width="74.5703125" style="2" customWidth="1"/>
    <col min="6907" max="6907" width="12.7109375" style="2" bestFit="1" customWidth="1"/>
    <col min="6908" max="6908" width="11.28515625" style="2" customWidth="1"/>
    <col min="6909" max="6909" width="15" style="2" customWidth="1"/>
    <col min="6910" max="6910" width="13.85546875" style="2" customWidth="1"/>
    <col min="6911" max="6911" width="12.7109375" style="2" bestFit="1" customWidth="1"/>
    <col min="6912" max="6912" width="9.7109375" style="2" bestFit="1" customWidth="1"/>
    <col min="6913" max="6913" width="11.140625" style="2" customWidth="1"/>
    <col min="6914" max="6914" width="13.140625" style="2" customWidth="1"/>
    <col min="6915" max="6915" width="12.7109375" style="2" bestFit="1" customWidth="1"/>
    <col min="6916" max="6916" width="11.5703125" style="2" customWidth="1"/>
    <col min="6917" max="6917" width="14.7109375" style="2" customWidth="1"/>
    <col min="6918" max="6918" width="13.7109375" style="2" customWidth="1"/>
    <col min="6919" max="6919" width="12.7109375" style="2" bestFit="1" customWidth="1"/>
    <col min="6920" max="6920" width="9.7109375" style="2" bestFit="1" customWidth="1"/>
    <col min="6921" max="6921" width="11.42578125" style="2" customWidth="1"/>
    <col min="6922" max="6922" width="11.5703125" style="2" bestFit="1" customWidth="1"/>
    <col min="6923" max="7160" width="9.140625" style="2"/>
    <col min="7161" max="7161" width="6.7109375" style="2" bestFit="1" customWidth="1"/>
    <col min="7162" max="7162" width="74.5703125" style="2" customWidth="1"/>
    <col min="7163" max="7163" width="12.7109375" style="2" bestFit="1" customWidth="1"/>
    <col min="7164" max="7164" width="11.28515625" style="2" customWidth="1"/>
    <col min="7165" max="7165" width="15" style="2" customWidth="1"/>
    <col min="7166" max="7166" width="13.85546875" style="2" customWidth="1"/>
    <col min="7167" max="7167" width="12.7109375" style="2" bestFit="1" customWidth="1"/>
    <col min="7168" max="7168" width="9.7109375" style="2" bestFit="1" customWidth="1"/>
    <col min="7169" max="7169" width="11.140625" style="2" customWidth="1"/>
    <col min="7170" max="7170" width="13.140625" style="2" customWidth="1"/>
    <col min="7171" max="7171" width="12.7109375" style="2" bestFit="1" customWidth="1"/>
    <col min="7172" max="7172" width="11.5703125" style="2" customWidth="1"/>
    <col min="7173" max="7173" width="14.7109375" style="2" customWidth="1"/>
    <col min="7174" max="7174" width="13.7109375" style="2" customWidth="1"/>
    <col min="7175" max="7175" width="12.7109375" style="2" bestFit="1" customWidth="1"/>
    <col min="7176" max="7176" width="9.7109375" style="2" bestFit="1" customWidth="1"/>
    <col min="7177" max="7177" width="11.42578125" style="2" customWidth="1"/>
    <col min="7178" max="7178" width="11.5703125" style="2" bestFit="1" customWidth="1"/>
    <col min="7179" max="7416" width="9.140625" style="2"/>
    <col min="7417" max="7417" width="6.7109375" style="2" bestFit="1" customWidth="1"/>
    <col min="7418" max="7418" width="74.5703125" style="2" customWidth="1"/>
    <col min="7419" max="7419" width="12.7109375" style="2" bestFit="1" customWidth="1"/>
    <col min="7420" max="7420" width="11.28515625" style="2" customWidth="1"/>
    <col min="7421" max="7421" width="15" style="2" customWidth="1"/>
    <col min="7422" max="7422" width="13.85546875" style="2" customWidth="1"/>
    <col min="7423" max="7423" width="12.7109375" style="2" bestFit="1" customWidth="1"/>
    <col min="7424" max="7424" width="9.7109375" style="2" bestFit="1" customWidth="1"/>
    <col min="7425" max="7425" width="11.140625" style="2" customWidth="1"/>
    <col min="7426" max="7426" width="13.140625" style="2" customWidth="1"/>
    <col min="7427" max="7427" width="12.7109375" style="2" bestFit="1" customWidth="1"/>
    <col min="7428" max="7428" width="11.5703125" style="2" customWidth="1"/>
    <col min="7429" max="7429" width="14.7109375" style="2" customWidth="1"/>
    <col min="7430" max="7430" width="13.7109375" style="2" customWidth="1"/>
    <col min="7431" max="7431" width="12.7109375" style="2" bestFit="1" customWidth="1"/>
    <col min="7432" max="7432" width="9.7109375" style="2" bestFit="1" customWidth="1"/>
    <col min="7433" max="7433" width="11.42578125" style="2" customWidth="1"/>
    <col min="7434" max="7434" width="11.5703125" style="2" bestFit="1" customWidth="1"/>
    <col min="7435" max="7672" width="9.140625" style="2"/>
    <col min="7673" max="7673" width="6.7109375" style="2" bestFit="1" customWidth="1"/>
    <col min="7674" max="7674" width="74.5703125" style="2" customWidth="1"/>
    <col min="7675" max="7675" width="12.7109375" style="2" bestFit="1" customWidth="1"/>
    <col min="7676" max="7676" width="11.28515625" style="2" customWidth="1"/>
    <col min="7677" max="7677" width="15" style="2" customWidth="1"/>
    <col min="7678" max="7678" width="13.85546875" style="2" customWidth="1"/>
    <col min="7679" max="7679" width="12.7109375" style="2" bestFit="1" customWidth="1"/>
    <col min="7680" max="7680" width="9.7109375" style="2" bestFit="1" customWidth="1"/>
    <col min="7681" max="7681" width="11.140625" style="2" customWidth="1"/>
    <col min="7682" max="7682" width="13.140625" style="2" customWidth="1"/>
    <col min="7683" max="7683" width="12.7109375" style="2" bestFit="1" customWidth="1"/>
    <col min="7684" max="7684" width="11.5703125" style="2" customWidth="1"/>
    <col min="7685" max="7685" width="14.7109375" style="2" customWidth="1"/>
    <col min="7686" max="7686" width="13.7109375" style="2" customWidth="1"/>
    <col min="7687" max="7687" width="12.7109375" style="2" bestFit="1" customWidth="1"/>
    <col min="7688" max="7688" width="9.7109375" style="2" bestFit="1" customWidth="1"/>
    <col min="7689" max="7689" width="11.42578125" style="2" customWidth="1"/>
    <col min="7690" max="7690" width="11.5703125" style="2" bestFit="1" customWidth="1"/>
    <col min="7691" max="7928" width="9.140625" style="2"/>
    <col min="7929" max="7929" width="6.7109375" style="2" bestFit="1" customWidth="1"/>
    <col min="7930" max="7930" width="74.5703125" style="2" customWidth="1"/>
    <col min="7931" max="7931" width="12.7109375" style="2" bestFit="1" customWidth="1"/>
    <col min="7932" max="7932" width="11.28515625" style="2" customWidth="1"/>
    <col min="7933" max="7933" width="15" style="2" customWidth="1"/>
    <col min="7934" max="7934" width="13.85546875" style="2" customWidth="1"/>
    <col min="7935" max="7935" width="12.7109375" style="2" bestFit="1" customWidth="1"/>
    <col min="7936" max="7936" width="9.7109375" style="2" bestFit="1" customWidth="1"/>
    <col min="7937" max="7937" width="11.140625" style="2" customWidth="1"/>
    <col min="7938" max="7938" width="13.140625" style="2" customWidth="1"/>
    <col min="7939" max="7939" width="12.7109375" style="2" bestFit="1" customWidth="1"/>
    <col min="7940" max="7940" width="11.5703125" style="2" customWidth="1"/>
    <col min="7941" max="7941" width="14.7109375" style="2" customWidth="1"/>
    <col min="7942" max="7942" width="13.7109375" style="2" customWidth="1"/>
    <col min="7943" max="7943" width="12.7109375" style="2" bestFit="1" customWidth="1"/>
    <col min="7944" max="7944" width="9.7109375" style="2" bestFit="1" customWidth="1"/>
    <col min="7945" max="7945" width="11.42578125" style="2" customWidth="1"/>
    <col min="7946" max="7946" width="11.5703125" style="2" bestFit="1" customWidth="1"/>
    <col min="7947" max="8184" width="9.140625" style="2"/>
    <col min="8185" max="8185" width="6.7109375" style="2" bestFit="1" customWidth="1"/>
    <col min="8186" max="8186" width="74.5703125" style="2" customWidth="1"/>
    <col min="8187" max="8187" width="12.7109375" style="2" bestFit="1" customWidth="1"/>
    <col min="8188" max="8188" width="11.28515625" style="2" customWidth="1"/>
    <col min="8189" max="8189" width="15" style="2" customWidth="1"/>
    <col min="8190" max="8190" width="13.85546875" style="2" customWidth="1"/>
    <col min="8191" max="8191" width="12.7109375" style="2" bestFit="1" customWidth="1"/>
    <col min="8192" max="8192" width="9.7109375" style="2" bestFit="1" customWidth="1"/>
    <col min="8193" max="8193" width="11.140625" style="2" customWidth="1"/>
    <col min="8194" max="8194" width="13.140625" style="2" customWidth="1"/>
    <col min="8195" max="8195" width="12.7109375" style="2" bestFit="1" customWidth="1"/>
    <col min="8196" max="8196" width="11.5703125" style="2" customWidth="1"/>
    <col min="8197" max="8197" width="14.7109375" style="2" customWidth="1"/>
    <col min="8198" max="8198" width="13.7109375" style="2" customWidth="1"/>
    <col min="8199" max="8199" width="12.7109375" style="2" bestFit="1" customWidth="1"/>
    <col min="8200" max="8200" width="9.7109375" style="2" bestFit="1" customWidth="1"/>
    <col min="8201" max="8201" width="11.42578125" style="2" customWidth="1"/>
    <col min="8202" max="8202" width="11.5703125" style="2" bestFit="1" customWidth="1"/>
    <col min="8203" max="8440" width="9.140625" style="2"/>
    <col min="8441" max="8441" width="6.7109375" style="2" bestFit="1" customWidth="1"/>
    <col min="8442" max="8442" width="74.5703125" style="2" customWidth="1"/>
    <col min="8443" max="8443" width="12.7109375" style="2" bestFit="1" customWidth="1"/>
    <col min="8444" max="8444" width="11.28515625" style="2" customWidth="1"/>
    <col min="8445" max="8445" width="15" style="2" customWidth="1"/>
    <col min="8446" max="8446" width="13.85546875" style="2" customWidth="1"/>
    <col min="8447" max="8447" width="12.7109375" style="2" bestFit="1" customWidth="1"/>
    <col min="8448" max="8448" width="9.7109375" style="2" bestFit="1" customWidth="1"/>
    <col min="8449" max="8449" width="11.140625" style="2" customWidth="1"/>
    <col min="8450" max="8450" width="13.140625" style="2" customWidth="1"/>
    <col min="8451" max="8451" width="12.7109375" style="2" bestFit="1" customWidth="1"/>
    <col min="8452" max="8452" width="11.5703125" style="2" customWidth="1"/>
    <col min="8453" max="8453" width="14.7109375" style="2" customWidth="1"/>
    <col min="8454" max="8454" width="13.7109375" style="2" customWidth="1"/>
    <col min="8455" max="8455" width="12.7109375" style="2" bestFit="1" customWidth="1"/>
    <col min="8456" max="8456" width="9.7109375" style="2" bestFit="1" customWidth="1"/>
    <col min="8457" max="8457" width="11.42578125" style="2" customWidth="1"/>
    <col min="8458" max="8458" width="11.5703125" style="2" bestFit="1" customWidth="1"/>
    <col min="8459" max="8696" width="9.140625" style="2"/>
    <col min="8697" max="8697" width="6.7109375" style="2" bestFit="1" customWidth="1"/>
    <col min="8698" max="8698" width="74.5703125" style="2" customWidth="1"/>
    <col min="8699" max="8699" width="12.7109375" style="2" bestFit="1" customWidth="1"/>
    <col min="8700" max="8700" width="11.28515625" style="2" customWidth="1"/>
    <col min="8701" max="8701" width="15" style="2" customWidth="1"/>
    <col min="8702" max="8702" width="13.85546875" style="2" customWidth="1"/>
    <col min="8703" max="8703" width="12.7109375" style="2" bestFit="1" customWidth="1"/>
    <col min="8704" max="8704" width="9.7109375" style="2" bestFit="1" customWidth="1"/>
    <col min="8705" max="8705" width="11.140625" style="2" customWidth="1"/>
    <col min="8706" max="8706" width="13.140625" style="2" customWidth="1"/>
    <col min="8707" max="8707" width="12.7109375" style="2" bestFit="1" customWidth="1"/>
    <col min="8708" max="8708" width="11.5703125" style="2" customWidth="1"/>
    <col min="8709" max="8709" width="14.7109375" style="2" customWidth="1"/>
    <col min="8710" max="8710" width="13.7109375" style="2" customWidth="1"/>
    <col min="8711" max="8711" width="12.7109375" style="2" bestFit="1" customWidth="1"/>
    <col min="8712" max="8712" width="9.7109375" style="2" bestFit="1" customWidth="1"/>
    <col min="8713" max="8713" width="11.42578125" style="2" customWidth="1"/>
    <col min="8714" max="8714" width="11.5703125" style="2" bestFit="1" customWidth="1"/>
    <col min="8715" max="8952" width="9.140625" style="2"/>
    <col min="8953" max="8953" width="6.7109375" style="2" bestFit="1" customWidth="1"/>
    <col min="8954" max="8954" width="74.5703125" style="2" customWidth="1"/>
    <col min="8955" max="8955" width="12.7109375" style="2" bestFit="1" customWidth="1"/>
    <col min="8956" max="8956" width="11.28515625" style="2" customWidth="1"/>
    <col min="8957" max="8957" width="15" style="2" customWidth="1"/>
    <col min="8958" max="8958" width="13.85546875" style="2" customWidth="1"/>
    <col min="8959" max="8959" width="12.7109375" style="2" bestFit="1" customWidth="1"/>
    <col min="8960" max="8960" width="9.7109375" style="2" bestFit="1" customWidth="1"/>
    <col min="8961" max="8961" width="11.140625" style="2" customWidth="1"/>
    <col min="8962" max="8962" width="13.140625" style="2" customWidth="1"/>
    <col min="8963" max="8963" width="12.7109375" style="2" bestFit="1" customWidth="1"/>
    <col min="8964" max="8964" width="11.5703125" style="2" customWidth="1"/>
    <col min="8965" max="8965" width="14.7109375" style="2" customWidth="1"/>
    <col min="8966" max="8966" width="13.7109375" style="2" customWidth="1"/>
    <col min="8967" max="8967" width="12.7109375" style="2" bestFit="1" customWidth="1"/>
    <col min="8968" max="8968" width="9.7109375" style="2" bestFit="1" customWidth="1"/>
    <col min="8969" max="8969" width="11.42578125" style="2" customWidth="1"/>
    <col min="8970" max="8970" width="11.5703125" style="2" bestFit="1" customWidth="1"/>
    <col min="8971" max="9208" width="9.140625" style="2"/>
    <col min="9209" max="9209" width="6.7109375" style="2" bestFit="1" customWidth="1"/>
    <col min="9210" max="9210" width="74.5703125" style="2" customWidth="1"/>
    <col min="9211" max="9211" width="12.7109375" style="2" bestFit="1" customWidth="1"/>
    <col min="9212" max="9212" width="11.28515625" style="2" customWidth="1"/>
    <col min="9213" max="9213" width="15" style="2" customWidth="1"/>
    <col min="9214" max="9214" width="13.85546875" style="2" customWidth="1"/>
    <col min="9215" max="9215" width="12.7109375" style="2" bestFit="1" customWidth="1"/>
    <col min="9216" max="9216" width="9.7109375" style="2" bestFit="1" customWidth="1"/>
    <col min="9217" max="9217" width="11.140625" style="2" customWidth="1"/>
    <col min="9218" max="9218" width="13.140625" style="2" customWidth="1"/>
    <col min="9219" max="9219" width="12.7109375" style="2" bestFit="1" customWidth="1"/>
    <col min="9220" max="9220" width="11.5703125" style="2" customWidth="1"/>
    <col min="9221" max="9221" width="14.7109375" style="2" customWidth="1"/>
    <col min="9222" max="9222" width="13.7109375" style="2" customWidth="1"/>
    <col min="9223" max="9223" width="12.7109375" style="2" bestFit="1" customWidth="1"/>
    <col min="9224" max="9224" width="9.7109375" style="2" bestFit="1" customWidth="1"/>
    <col min="9225" max="9225" width="11.42578125" style="2" customWidth="1"/>
    <col min="9226" max="9226" width="11.5703125" style="2" bestFit="1" customWidth="1"/>
    <col min="9227" max="9464" width="9.140625" style="2"/>
    <col min="9465" max="9465" width="6.7109375" style="2" bestFit="1" customWidth="1"/>
    <col min="9466" max="9466" width="74.5703125" style="2" customWidth="1"/>
    <col min="9467" max="9467" width="12.7109375" style="2" bestFit="1" customWidth="1"/>
    <col min="9468" max="9468" width="11.28515625" style="2" customWidth="1"/>
    <col min="9469" max="9469" width="15" style="2" customWidth="1"/>
    <col min="9470" max="9470" width="13.85546875" style="2" customWidth="1"/>
    <col min="9471" max="9471" width="12.7109375" style="2" bestFit="1" customWidth="1"/>
    <col min="9472" max="9472" width="9.7109375" style="2" bestFit="1" customWidth="1"/>
    <col min="9473" max="9473" width="11.140625" style="2" customWidth="1"/>
    <col min="9474" max="9474" width="13.140625" style="2" customWidth="1"/>
    <col min="9475" max="9475" width="12.7109375" style="2" bestFit="1" customWidth="1"/>
    <col min="9476" max="9476" width="11.5703125" style="2" customWidth="1"/>
    <col min="9477" max="9477" width="14.7109375" style="2" customWidth="1"/>
    <col min="9478" max="9478" width="13.7109375" style="2" customWidth="1"/>
    <col min="9479" max="9479" width="12.7109375" style="2" bestFit="1" customWidth="1"/>
    <col min="9480" max="9480" width="9.7109375" style="2" bestFit="1" customWidth="1"/>
    <col min="9481" max="9481" width="11.42578125" style="2" customWidth="1"/>
    <col min="9482" max="9482" width="11.5703125" style="2" bestFit="1" customWidth="1"/>
    <col min="9483" max="9720" width="9.140625" style="2"/>
    <col min="9721" max="9721" width="6.7109375" style="2" bestFit="1" customWidth="1"/>
    <col min="9722" max="9722" width="74.5703125" style="2" customWidth="1"/>
    <col min="9723" max="9723" width="12.7109375" style="2" bestFit="1" customWidth="1"/>
    <col min="9724" max="9724" width="11.28515625" style="2" customWidth="1"/>
    <col min="9725" max="9725" width="15" style="2" customWidth="1"/>
    <col min="9726" max="9726" width="13.85546875" style="2" customWidth="1"/>
    <col min="9727" max="9727" width="12.7109375" style="2" bestFit="1" customWidth="1"/>
    <col min="9728" max="9728" width="9.7109375" style="2" bestFit="1" customWidth="1"/>
    <col min="9729" max="9729" width="11.140625" style="2" customWidth="1"/>
    <col min="9730" max="9730" width="13.140625" style="2" customWidth="1"/>
    <col min="9731" max="9731" width="12.7109375" style="2" bestFit="1" customWidth="1"/>
    <col min="9732" max="9732" width="11.5703125" style="2" customWidth="1"/>
    <col min="9733" max="9733" width="14.7109375" style="2" customWidth="1"/>
    <col min="9734" max="9734" width="13.7109375" style="2" customWidth="1"/>
    <col min="9735" max="9735" width="12.7109375" style="2" bestFit="1" customWidth="1"/>
    <col min="9736" max="9736" width="9.7109375" style="2" bestFit="1" customWidth="1"/>
    <col min="9737" max="9737" width="11.42578125" style="2" customWidth="1"/>
    <col min="9738" max="9738" width="11.5703125" style="2" bestFit="1" customWidth="1"/>
    <col min="9739" max="9976" width="9.140625" style="2"/>
    <col min="9977" max="9977" width="6.7109375" style="2" bestFit="1" customWidth="1"/>
    <col min="9978" max="9978" width="74.5703125" style="2" customWidth="1"/>
    <col min="9979" max="9979" width="12.7109375" style="2" bestFit="1" customWidth="1"/>
    <col min="9980" max="9980" width="11.28515625" style="2" customWidth="1"/>
    <col min="9981" max="9981" width="15" style="2" customWidth="1"/>
    <col min="9982" max="9982" width="13.85546875" style="2" customWidth="1"/>
    <col min="9983" max="9983" width="12.7109375" style="2" bestFit="1" customWidth="1"/>
    <col min="9984" max="9984" width="9.7109375" style="2" bestFit="1" customWidth="1"/>
    <col min="9985" max="9985" width="11.140625" style="2" customWidth="1"/>
    <col min="9986" max="9986" width="13.140625" style="2" customWidth="1"/>
    <col min="9987" max="9987" width="12.7109375" style="2" bestFit="1" customWidth="1"/>
    <col min="9988" max="9988" width="11.5703125" style="2" customWidth="1"/>
    <col min="9989" max="9989" width="14.7109375" style="2" customWidth="1"/>
    <col min="9990" max="9990" width="13.7109375" style="2" customWidth="1"/>
    <col min="9991" max="9991" width="12.7109375" style="2" bestFit="1" customWidth="1"/>
    <col min="9992" max="9992" width="9.7109375" style="2" bestFit="1" customWidth="1"/>
    <col min="9993" max="9993" width="11.42578125" style="2" customWidth="1"/>
    <col min="9994" max="9994" width="11.5703125" style="2" bestFit="1" customWidth="1"/>
    <col min="9995" max="10232" width="9.140625" style="2"/>
    <col min="10233" max="10233" width="6.7109375" style="2" bestFit="1" customWidth="1"/>
    <col min="10234" max="10234" width="74.5703125" style="2" customWidth="1"/>
    <col min="10235" max="10235" width="12.7109375" style="2" bestFit="1" customWidth="1"/>
    <col min="10236" max="10236" width="11.28515625" style="2" customWidth="1"/>
    <col min="10237" max="10237" width="15" style="2" customWidth="1"/>
    <col min="10238" max="10238" width="13.85546875" style="2" customWidth="1"/>
    <col min="10239" max="10239" width="12.7109375" style="2" bestFit="1" customWidth="1"/>
    <col min="10240" max="10240" width="9.7109375" style="2" bestFit="1" customWidth="1"/>
    <col min="10241" max="10241" width="11.140625" style="2" customWidth="1"/>
    <col min="10242" max="10242" width="13.140625" style="2" customWidth="1"/>
    <col min="10243" max="10243" width="12.7109375" style="2" bestFit="1" customWidth="1"/>
    <col min="10244" max="10244" width="11.5703125" style="2" customWidth="1"/>
    <col min="10245" max="10245" width="14.7109375" style="2" customWidth="1"/>
    <col min="10246" max="10246" width="13.7109375" style="2" customWidth="1"/>
    <col min="10247" max="10247" width="12.7109375" style="2" bestFit="1" customWidth="1"/>
    <col min="10248" max="10248" width="9.7109375" style="2" bestFit="1" customWidth="1"/>
    <col min="10249" max="10249" width="11.42578125" style="2" customWidth="1"/>
    <col min="10250" max="10250" width="11.5703125" style="2" bestFit="1" customWidth="1"/>
    <col min="10251" max="10488" width="9.140625" style="2"/>
    <col min="10489" max="10489" width="6.7109375" style="2" bestFit="1" customWidth="1"/>
    <col min="10490" max="10490" width="74.5703125" style="2" customWidth="1"/>
    <col min="10491" max="10491" width="12.7109375" style="2" bestFit="1" customWidth="1"/>
    <col min="10492" max="10492" width="11.28515625" style="2" customWidth="1"/>
    <col min="10493" max="10493" width="15" style="2" customWidth="1"/>
    <col min="10494" max="10494" width="13.85546875" style="2" customWidth="1"/>
    <col min="10495" max="10495" width="12.7109375" style="2" bestFit="1" customWidth="1"/>
    <col min="10496" max="10496" width="9.7109375" style="2" bestFit="1" customWidth="1"/>
    <col min="10497" max="10497" width="11.140625" style="2" customWidth="1"/>
    <col min="10498" max="10498" width="13.140625" style="2" customWidth="1"/>
    <col min="10499" max="10499" width="12.7109375" style="2" bestFit="1" customWidth="1"/>
    <col min="10500" max="10500" width="11.5703125" style="2" customWidth="1"/>
    <col min="10501" max="10501" width="14.7109375" style="2" customWidth="1"/>
    <col min="10502" max="10502" width="13.7109375" style="2" customWidth="1"/>
    <col min="10503" max="10503" width="12.7109375" style="2" bestFit="1" customWidth="1"/>
    <col min="10504" max="10504" width="9.7109375" style="2" bestFit="1" customWidth="1"/>
    <col min="10505" max="10505" width="11.42578125" style="2" customWidth="1"/>
    <col min="10506" max="10506" width="11.5703125" style="2" bestFit="1" customWidth="1"/>
    <col min="10507" max="10744" width="9.140625" style="2"/>
    <col min="10745" max="10745" width="6.7109375" style="2" bestFit="1" customWidth="1"/>
    <col min="10746" max="10746" width="74.5703125" style="2" customWidth="1"/>
    <col min="10747" max="10747" width="12.7109375" style="2" bestFit="1" customWidth="1"/>
    <col min="10748" max="10748" width="11.28515625" style="2" customWidth="1"/>
    <col min="10749" max="10749" width="15" style="2" customWidth="1"/>
    <col min="10750" max="10750" width="13.85546875" style="2" customWidth="1"/>
    <col min="10751" max="10751" width="12.7109375" style="2" bestFit="1" customWidth="1"/>
    <col min="10752" max="10752" width="9.7109375" style="2" bestFit="1" customWidth="1"/>
    <col min="10753" max="10753" width="11.140625" style="2" customWidth="1"/>
    <col min="10754" max="10754" width="13.140625" style="2" customWidth="1"/>
    <col min="10755" max="10755" width="12.7109375" style="2" bestFit="1" customWidth="1"/>
    <col min="10756" max="10756" width="11.5703125" style="2" customWidth="1"/>
    <col min="10757" max="10757" width="14.7109375" style="2" customWidth="1"/>
    <col min="10758" max="10758" width="13.7109375" style="2" customWidth="1"/>
    <col min="10759" max="10759" width="12.7109375" style="2" bestFit="1" customWidth="1"/>
    <col min="10760" max="10760" width="9.7109375" style="2" bestFit="1" customWidth="1"/>
    <col min="10761" max="10761" width="11.42578125" style="2" customWidth="1"/>
    <col min="10762" max="10762" width="11.5703125" style="2" bestFit="1" customWidth="1"/>
    <col min="10763" max="11000" width="9.140625" style="2"/>
    <col min="11001" max="11001" width="6.7109375" style="2" bestFit="1" customWidth="1"/>
    <col min="11002" max="11002" width="74.5703125" style="2" customWidth="1"/>
    <col min="11003" max="11003" width="12.7109375" style="2" bestFit="1" customWidth="1"/>
    <col min="11004" max="11004" width="11.28515625" style="2" customWidth="1"/>
    <col min="11005" max="11005" width="15" style="2" customWidth="1"/>
    <col min="11006" max="11006" width="13.85546875" style="2" customWidth="1"/>
    <col min="11007" max="11007" width="12.7109375" style="2" bestFit="1" customWidth="1"/>
    <col min="11008" max="11008" width="9.7109375" style="2" bestFit="1" customWidth="1"/>
    <col min="11009" max="11009" width="11.140625" style="2" customWidth="1"/>
    <col min="11010" max="11010" width="13.140625" style="2" customWidth="1"/>
    <col min="11011" max="11011" width="12.7109375" style="2" bestFit="1" customWidth="1"/>
    <col min="11012" max="11012" width="11.5703125" style="2" customWidth="1"/>
    <col min="11013" max="11013" width="14.7109375" style="2" customWidth="1"/>
    <col min="11014" max="11014" width="13.7109375" style="2" customWidth="1"/>
    <col min="11015" max="11015" width="12.7109375" style="2" bestFit="1" customWidth="1"/>
    <col min="11016" max="11016" width="9.7109375" style="2" bestFit="1" customWidth="1"/>
    <col min="11017" max="11017" width="11.42578125" style="2" customWidth="1"/>
    <col min="11018" max="11018" width="11.5703125" style="2" bestFit="1" customWidth="1"/>
    <col min="11019" max="11256" width="9.140625" style="2"/>
    <col min="11257" max="11257" width="6.7109375" style="2" bestFit="1" customWidth="1"/>
    <col min="11258" max="11258" width="74.5703125" style="2" customWidth="1"/>
    <col min="11259" max="11259" width="12.7109375" style="2" bestFit="1" customWidth="1"/>
    <col min="11260" max="11260" width="11.28515625" style="2" customWidth="1"/>
    <col min="11261" max="11261" width="15" style="2" customWidth="1"/>
    <col min="11262" max="11262" width="13.85546875" style="2" customWidth="1"/>
    <col min="11263" max="11263" width="12.7109375" style="2" bestFit="1" customWidth="1"/>
    <col min="11264" max="11264" width="9.7109375" style="2" bestFit="1" customWidth="1"/>
    <col min="11265" max="11265" width="11.140625" style="2" customWidth="1"/>
    <col min="11266" max="11266" width="13.140625" style="2" customWidth="1"/>
    <col min="11267" max="11267" width="12.7109375" style="2" bestFit="1" customWidth="1"/>
    <col min="11268" max="11268" width="11.5703125" style="2" customWidth="1"/>
    <col min="11269" max="11269" width="14.7109375" style="2" customWidth="1"/>
    <col min="11270" max="11270" width="13.7109375" style="2" customWidth="1"/>
    <col min="11271" max="11271" width="12.7109375" style="2" bestFit="1" customWidth="1"/>
    <col min="11272" max="11272" width="9.7109375" style="2" bestFit="1" customWidth="1"/>
    <col min="11273" max="11273" width="11.42578125" style="2" customWidth="1"/>
    <col min="11274" max="11274" width="11.5703125" style="2" bestFit="1" customWidth="1"/>
    <col min="11275" max="11512" width="9.140625" style="2"/>
    <col min="11513" max="11513" width="6.7109375" style="2" bestFit="1" customWidth="1"/>
    <col min="11514" max="11514" width="74.5703125" style="2" customWidth="1"/>
    <col min="11515" max="11515" width="12.7109375" style="2" bestFit="1" customWidth="1"/>
    <col min="11516" max="11516" width="11.28515625" style="2" customWidth="1"/>
    <col min="11517" max="11517" width="15" style="2" customWidth="1"/>
    <col min="11518" max="11518" width="13.85546875" style="2" customWidth="1"/>
    <col min="11519" max="11519" width="12.7109375" style="2" bestFit="1" customWidth="1"/>
    <col min="11520" max="11520" width="9.7109375" style="2" bestFit="1" customWidth="1"/>
    <col min="11521" max="11521" width="11.140625" style="2" customWidth="1"/>
    <col min="11522" max="11522" width="13.140625" style="2" customWidth="1"/>
    <col min="11523" max="11523" width="12.7109375" style="2" bestFit="1" customWidth="1"/>
    <col min="11524" max="11524" width="11.5703125" style="2" customWidth="1"/>
    <col min="11525" max="11525" width="14.7109375" style="2" customWidth="1"/>
    <col min="11526" max="11526" width="13.7109375" style="2" customWidth="1"/>
    <col min="11527" max="11527" width="12.7109375" style="2" bestFit="1" customWidth="1"/>
    <col min="11528" max="11528" width="9.7109375" style="2" bestFit="1" customWidth="1"/>
    <col min="11529" max="11529" width="11.42578125" style="2" customWidth="1"/>
    <col min="11530" max="11530" width="11.5703125" style="2" bestFit="1" customWidth="1"/>
    <col min="11531" max="11768" width="9.140625" style="2"/>
    <col min="11769" max="11769" width="6.7109375" style="2" bestFit="1" customWidth="1"/>
    <col min="11770" max="11770" width="74.5703125" style="2" customWidth="1"/>
    <col min="11771" max="11771" width="12.7109375" style="2" bestFit="1" customWidth="1"/>
    <col min="11772" max="11772" width="11.28515625" style="2" customWidth="1"/>
    <col min="11773" max="11773" width="15" style="2" customWidth="1"/>
    <col min="11774" max="11774" width="13.85546875" style="2" customWidth="1"/>
    <col min="11775" max="11775" width="12.7109375" style="2" bestFit="1" customWidth="1"/>
    <col min="11776" max="11776" width="9.7109375" style="2" bestFit="1" customWidth="1"/>
    <col min="11777" max="11777" width="11.140625" style="2" customWidth="1"/>
    <col min="11778" max="11778" width="13.140625" style="2" customWidth="1"/>
    <col min="11779" max="11779" width="12.7109375" style="2" bestFit="1" customWidth="1"/>
    <col min="11780" max="11780" width="11.5703125" style="2" customWidth="1"/>
    <col min="11781" max="11781" width="14.7109375" style="2" customWidth="1"/>
    <col min="11782" max="11782" width="13.7109375" style="2" customWidth="1"/>
    <col min="11783" max="11783" width="12.7109375" style="2" bestFit="1" customWidth="1"/>
    <col min="11784" max="11784" width="9.7109375" style="2" bestFit="1" customWidth="1"/>
    <col min="11785" max="11785" width="11.42578125" style="2" customWidth="1"/>
    <col min="11786" max="11786" width="11.5703125" style="2" bestFit="1" customWidth="1"/>
    <col min="11787" max="12024" width="9.140625" style="2"/>
    <col min="12025" max="12025" width="6.7109375" style="2" bestFit="1" customWidth="1"/>
    <col min="12026" max="12026" width="74.5703125" style="2" customWidth="1"/>
    <col min="12027" max="12027" width="12.7109375" style="2" bestFit="1" customWidth="1"/>
    <col min="12028" max="12028" width="11.28515625" style="2" customWidth="1"/>
    <col min="12029" max="12029" width="15" style="2" customWidth="1"/>
    <col min="12030" max="12030" width="13.85546875" style="2" customWidth="1"/>
    <col min="12031" max="12031" width="12.7109375" style="2" bestFit="1" customWidth="1"/>
    <col min="12032" max="12032" width="9.7109375" style="2" bestFit="1" customWidth="1"/>
    <col min="12033" max="12033" width="11.140625" style="2" customWidth="1"/>
    <col min="12034" max="12034" width="13.140625" style="2" customWidth="1"/>
    <col min="12035" max="12035" width="12.7109375" style="2" bestFit="1" customWidth="1"/>
    <col min="12036" max="12036" width="11.5703125" style="2" customWidth="1"/>
    <col min="12037" max="12037" width="14.7109375" style="2" customWidth="1"/>
    <col min="12038" max="12038" width="13.7109375" style="2" customWidth="1"/>
    <col min="12039" max="12039" width="12.7109375" style="2" bestFit="1" customWidth="1"/>
    <col min="12040" max="12040" width="9.7109375" style="2" bestFit="1" customWidth="1"/>
    <col min="12041" max="12041" width="11.42578125" style="2" customWidth="1"/>
    <col min="12042" max="12042" width="11.5703125" style="2" bestFit="1" customWidth="1"/>
    <col min="12043" max="12280" width="9.140625" style="2"/>
    <col min="12281" max="12281" width="6.7109375" style="2" bestFit="1" customWidth="1"/>
    <col min="12282" max="12282" width="74.5703125" style="2" customWidth="1"/>
    <col min="12283" max="12283" width="12.7109375" style="2" bestFit="1" customWidth="1"/>
    <col min="12284" max="12284" width="11.28515625" style="2" customWidth="1"/>
    <col min="12285" max="12285" width="15" style="2" customWidth="1"/>
    <col min="12286" max="12286" width="13.85546875" style="2" customWidth="1"/>
    <col min="12287" max="12287" width="12.7109375" style="2" bestFit="1" customWidth="1"/>
    <col min="12288" max="12288" width="9.7109375" style="2" bestFit="1" customWidth="1"/>
    <col min="12289" max="12289" width="11.140625" style="2" customWidth="1"/>
    <col min="12290" max="12290" width="13.140625" style="2" customWidth="1"/>
    <col min="12291" max="12291" width="12.7109375" style="2" bestFit="1" customWidth="1"/>
    <col min="12292" max="12292" width="11.5703125" style="2" customWidth="1"/>
    <col min="12293" max="12293" width="14.7109375" style="2" customWidth="1"/>
    <col min="12294" max="12294" width="13.7109375" style="2" customWidth="1"/>
    <col min="12295" max="12295" width="12.7109375" style="2" bestFit="1" customWidth="1"/>
    <col min="12296" max="12296" width="9.7109375" style="2" bestFit="1" customWidth="1"/>
    <col min="12297" max="12297" width="11.42578125" style="2" customWidth="1"/>
    <col min="12298" max="12298" width="11.5703125" style="2" bestFit="1" customWidth="1"/>
    <col min="12299" max="12536" width="9.140625" style="2"/>
    <col min="12537" max="12537" width="6.7109375" style="2" bestFit="1" customWidth="1"/>
    <col min="12538" max="12538" width="74.5703125" style="2" customWidth="1"/>
    <col min="12539" max="12539" width="12.7109375" style="2" bestFit="1" customWidth="1"/>
    <col min="12540" max="12540" width="11.28515625" style="2" customWidth="1"/>
    <col min="12541" max="12541" width="15" style="2" customWidth="1"/>
    <col min="12542" max="12542" width="13.85546875" style="2" customWidth="1"/>
    <col min="12543" max="12543" width="12.7109375" style="2" bestFit="1" customWidth="1"/>
    <col min="12544" max="12544" width="9.7109375" style="2" bestFit="1" customWidth="1"/>
    <col min="12545" max="12545" width="11.140625" style="2" customWidth="1"/>
    <col min="12546" max="12546" width="13.140625" style="2" customWidth="1"/>
    <col min="12547" max="12547" width="12.7109375" style="2" bestFit="1" customWidth="1"/>
    <col min="12548" max="12548" width="11.5703125" style="2" customWidth="1"/>
    <col min="12549" max="12549" width="14.7109375" style="2" customWidth="1"/>
    <col min="12550" max="12550" width="13.7109375" style="2" customWidth="1"/>
    <col min="12551" max="12551" width="12.7109375" style="2" bestFit="1" customWidth="1"/>
    <col min="12552" max="12552" width="9.7109375" style="2" bestFit="1" customWidth="1"/>
    <col min="12553" max="12553" width="11.42578125" style="2" customWidth="1"/>
    <col min="12554" max="12554" width="11.5703125" style="2" bestFit="1" customWidth="1"/>
    <col min="12555" max="12792" width="9.140625" style="2"/>
    <col min="12793" max="12793" width="6.7109375" style="2" bestFit="1" customWidth="1"/>
    <col min="12794" max="12794" width="74.5703125" style="2" customWidth="1"/>
    <col min="12795" max="12795" width="12.7109375" style="2" bestFit="1" customWidth="1"/>
    <col min="12796" max="12796" width="11.28515625" style="2" customWidth="1"/>
    <col min="12797" max="12797" width="15" style="2" customWidth="1"/>
    <col min="12798" max="12798" width="13.85546875" style="2" customWidth="1"/>
    <col min="12799" max="12799" width="12.7109375" style="2" bestFit="1" customWidth="1"/>
    <col min="12800" max="12800" width="9.7109375" style="2" bestFit="1" customWidth="1"/>
    <col min="12801" max="12801" width="11.140625" style="2" customWidth="1"/>
    <col min="12802" max="12802" width="13.140625" style="2" customWidth="1"/>
    <col min="12803" max="12803" width="12.7109375" style="2" bestFit="1" customWidth="1"/>
    <col min="12804" max="12804" width="11.5703125" style="2" customWidth="1"/>
    <col min="12805" max="12805" width="14.7109375" style="2" customWidth="1"/>
    <col min="12806" max="12806" width="13.7109375" style="2" customWidth="1"/>
    <col min="12807" max="12807" width="12.7109375" style="2" bestFit="1" customWidth="1"/>
    <col min="12808" max="12808" width="9.7109375" style="2" bestFit="1" customWidth="1"/>
    <col min="12809" max="12809" width="11.42578125" style="2" customWidth="1"/>
    <col min="12810" max="12810" width="11.5703125" style="2" bestFit="1" customWidth="1"/>
    <col min="12811" max="13048" width="9.140625" style="2"/>
    <col min="13049" max="13049" width="6.7109375" style="2" bestFit="1" customWidth="1"/>
    <col min="13050" max="13050" width="74.5703125" style="2" customWidth="1"/>
    <col min="13051" max="13051" width="12.7109375" style="2" bestFit="1" customWidth="1"/>
    <col min="13052" max="13052" width="11.28515625" style="2" customWidth="1"/>
    <col min="13053" max="13053" width="15" style="2" customWidth="1"/>
    <col min="13054" max="13054" width="13.85546875" style="2" customWidth="1"/>
    <col min="13055" max="13055" width="12.7109375" style="2" bestFit="1" customWidth="1"/>
    <col min="13056" max="13056" width="9.7109375" style="2" bestFit="1" customWidth="1"/>
    <col min="13057" max="13057" width="11.140625" style="2" customWidth="1"/>
    <col min="13058" max="13058" width="13.140625" style="2" customWidth="1"/>
    <col min="13059" max="13059" width="12.7109375" style="2" bestFit="1" customWidth="1"/>
    <col min="13060" max="13060" width="11.5703125" style="2" customWidth="1"/>
    <col min="13061" max="13061" width="14.7109375" style="2" customWidth="1"/>
    <col min="13062" max="13062" width="13.7109375" style="2" customWidth="1"/>
    <col min="13063" max="13063" width="12.7109375" style="2" bestFit="1" customWidth="1"/>
    <col min="13064" max="13064" width="9.7109375" style="2" bestFit="1" customWidth="1"/>
    <col min="13065" max="13065" width="11.42578125" style="2" customWidth="1"/>
    <col min="13066" max="13066" width="11.5703125" style="2" bestFit="1" customWidth="1"/>
    <col min="13067" max="13304" width="9.140625" style="2"/>
    <col min="13305" max="13305" width="6.7109375" style="2" bestFit="1" customWidth="1"/>
    <col min="13306" max="13306" width="74.5703125" style="2" customWidth="1"/>
    <col min="13307" max="13307" width="12.7109375" style="2" bestFit="1" customWidth="1"/>
    <col min="13308" max="13308" width="11.28515625" style="2" customWidth="1"/>
    <col min="13309" max="13309" width="15" style="2" customWidth="1"/>
    <col min="13310" max="13310" width="13.85546875" style="2" customWidth="1"/>
    <col min="13311" max="13311" width="12.7109375" style="2" bestFit="1" customWidth="1"/>
    <col min="13312" max="13312" width="9.7109375" style="2" bestFit="1" customWidth="1"/>
    <col min="13313" max="13313" width="11.140625" style="2" customWidth="1"/>
    <col min="13314" max="13314" width="13.140625" style="2" customWidth="1"/>
    <col min="13315" max="13315" width="12.7109375" style="2" bestFit="1" customWidth="1"/>
    <col min="13316" max="13316" width="11.5703125" style="2" customWidth="1"/>
    <col min="13317" max="13317" width="14.7109375" style="2" customWidth="1"/>
    <col min="13318" max="13318" width="13.7109375" style="2" customWidth="1"/>
    <col min="13319" max="13319" width="12.7109375" style="2" bestFit="1" customWidth="1"/>
    <col min="13320" max="13320" width="9.7109375" style="2" bestFit="1" customWidth="1"/>
    <col min="13321" max="13321" width="11.42578125" style="2" customWidth="1"/>
    <col min="13322" max="13322" width="11.5703125" style="2" bestFit="1" customWidth="1"/>
    <col min="13323" max="13560" width="9.140625" style="2"/>
    <col min="13561" max="13561" width="6.7109375" style="2" bestFit="1" customWidth="1"/>
    <col min="13562" max="13562" width="74.5703125" style="2" customWidth="1"/>
    <col min="13563" max="13563" width="12.7109375" style="2" bestFit="1" customWidth="1"/>
    <col min="13564" max="13564" width="11.28515625" style="2" customWidth="1"/>
    <col min="13565" max="13565" width="15" style="2" customWidth="1"/>
    <col min="13566" max="13566" width="13.85546875" style="2" customWidth="1"/>
    <col min="13567" max="13567" width="12.7109375" style="2" bestFit="1" customWidth="1"/>
    <col min="13568" max="13568" width="9.7109375" style="2" bestFit="1" customWidth="1"/>
    <col min="13569" max="13569" width="11.140625" style="2" customWidth="1"/>
    <col min="13570" max="13570" width="13.140625" style="2" customWidth="1"/>
    <col min="13571" max="13571" width="12.7109375" style="2" bestFit="1" customWidth="1"/>
    <col min="13572" max="13572" width="11.5703125" style="2" customWidth="1"/>
    <col min="13573" max="13573" width="14.7109375" style="2" customWidth="1"/>
    <col min="13574" max="13574" width="13.7109375" style="2" customWidth="1"/>
    <col min="13575" max="13575" width="12.7109375" style="2" bestFit="1" customWidth="1"/>
    <col min="13576" max="13576" width="9.7109375" style="2" bestFit="1" customWidth="1"/>
    <col min="13577" max="13577" width="11.42578125" style="2" customWidth="1"/>
    <col min="13578" max="13578" width="11.5703125" style="2" bestFit="1" customWidth="1"/>
    <col min="13579" max="13816" width="9.140625" style="2"/>
    <col min="13817" max="13817" width="6.7109375" style="2" bestFit="1" customWidth="1"/>
    <col min="13818" max="13818" width="74.5703125" style="2" customWidth="1"/>
    <col min="13819" max="13819" width="12.7109375" style="2" bestFit="1" customWidth="1"/>
    <col min="13820" max="13820" width="11.28515625" style="2" customWidth="1"/>
    <col min="13821" max="13821" width="15" style="2" customWidth="1"/>
    <col min="13822" max="13822" width="13.85546875" style="2" customWidth="1"/>
    <col min="13823" max="13823" width="12.7109375" style="2" bestFit="1" customWidth="1"/>
    <col min="13824" max="13824" width="9.7109375" style="2" bestFit="1" customWidth="1"/>
    <col min="13825" max="13825" width="11.140625" style="2" customWidth="1"/>
    <col min="13826" max="13826" width="13.140625" style="2" customWidth="1"/>
    <col min="13827" max="13827" width="12.7109375" style="2" bestFit="1" customWidth="1"/>
    <col min="13828" max="13828" width="11.5703125" style="2" customWidth="1"/>
    <col min="13829" max="13829" width="14.7109375" style="2" customWidth="1"/>
    <col min="13830" max="13830" width="13.7109375" style="2" customWidth="1"/>
    <col min="13831" max="13831" width="12.7109375" style="2" bestFit="1" customWidth="1"/>
    <col min="13832" max="13832" width="9.7109375" style="2" bestFit="1" customWidth="1"/>
    <col min="13833" max="13833" width="11.42578125" style="2" customWidth="1"/>
    <col min="13834" max="13834" width="11.5703125" style="2" bestFit="1" customWidth="1"/>
    <col min="13835" max="14072" width="9.140625" style="2"/>
    <col min="14073" max="14073" width="6.7109375" style="2" bestFit="1" customWidth="1"/>
    <col min="14074" max="14074" width="74.5703125" style="2" customWidth="1"/>
    <col min="14075" max="14075" width="12.7109375" style="2" bestFit="1" customWidth="1"/>
    <col min="14076" max="14076" width="11.28515625" style="2" customWidth="1"/>
    <col min="14077" max="14077" width="15" style="2" customWidth="1"/>
    <col min="14078" max="14078" width="13.85546875" style="2" customWidth="1"/>
    <col min="14079" max="14079" width="12.7109375" style="2" bestFit="1" customWidth="1"/>
    <col min="14080" max="14080" width="9.7109375" style="2" bestFit="1" customWidth="1"/>
    <col min="14081" max="14081" width="11.140625" style="2" customWidth="1"/>
    <col min="14082" max="14082" width="13.140625" style="2" customWidth="1"/>
    <col min="14083" max="14083" width="12.7109375" style="2" bestFit="1" customWidth="1"/>
    <col min="14084" max="14084" width="11.5703125" style="2" customWidth="1"/>
    <col min="14085" max="14085" width="14.7109375" style="2" customWidth="1"/>
    <col min="14086" max="14086" width="13.7109375" style="2" customWidth="1"/>
    <col min="14087" max="14087" width="12.7109375" style="2" bestFit="1" customWidth="1"/>
    <col min="14088" max="14088" width="9.7109375" style="2" bestFit="1" customWidth="1"/>
    <col min="14089" max="14089" width="11.42578125" style="2" customWidth="1"/>
    <col min="14090" max="14090" width="11.5703125" style="2" bestFit="1" customWidth="1"/>
    <col min="14091" max="14328" width="9.140625" style="2"/>
    <col min="14329" max="14329" width="6.7109375" style="2" bestFit="1" customWidth="1"/>
    <col min="14330" max="14330" width="74.5703125" style="2" customWidth="1"/>
    <col min="14331" max="14331" width="12.7109375" style="2" bestFit="1" customWidth="1"/>
    <col min="14332" max="14332" width="11.28515625" style="2" customWidth="1"/>
    <col min="14333" max="14333" width="15" style="2" customWidth="1"/>
    <col min="14334" max="14334" width="13.85546875" style="2" customWidth="1"/>
    <col min="14335" max="14335" width="12.7109375" style="2" bestFit="1" customWidth="1"/>
    <col min="14336" max="14336" width="9.7109375" style="2" bestFit="1" customWidth="1"/>
    <col min="14337" max="14337" width="11.140625" style="2" customWidth="1"/>
    <col min="14338" max="14338" width="13.140625" style="2" customWidth="1"/>
    <col min="14339" max="14339" width="12.7109375" style="2" bestFit="1" customWidth="1"/>
    <col min="14340" max="14340" width="11.5703125" style="2" customWidth="1"/>
    <col min="14341" max="14341" width="14.7109375" style="2" customWidth="1"/>
    <col min="14342" max="14342" width="13.7109375" style="2" customWidth="1"/>
    <col min="14343" max="14343" width="12.7109375" style="2" bestFit="1" customWidth="1"/>
    <col min="14344" max="14344" width="9.7109375" style="2" bestFit="1" customWidth="1"/>
    <col min="14345" max="14345" width="11.42578125" style="2" customWidth="1"/>
    <col min="14346" max="14346" width="11.5703125" style="2" bestFit="1" customWidth="1"/>
    <col min="14347" max="14584" width="9.140625" style="2"/>
    <col min="14585" max="14585" width="6.7109375" style="2" bestFit="1" customWidth="1"/>
    <col min="14586" max="14586" width="74.5703125" style="2" customWidth="1"/>
    <col min="14587" max="14587" width="12.7109375" style="2" bestFit="1" customWidth="1"/>
    <col min="14588" max="14588" width="11.28515625" style="2" customWidth="1"/>
    <col min="14589" max="14589" width="15" style="2" customWidth="1"/>
    <col min="14590" max="14590" width="13.85546875" style="2" customWidth="1"/>
    <col min="14591" max="14591" width="12.7109375" style="2" bestFit="1" customWidth="1"/>
    <col min="14592" max="14592" width="9.7109375" style="2" bestFit="1" customWidth="1"/>
    <col min="14593" max="14593" width="11.140625" style="2" customWidth="1"/>
    <col min="14594" max="14594" width="13.140625" style="2" customWidth="1"/>
    <col min="14595" max="14595" width="12.7109375" style="2" bestFit="1" customWidth="1"/>
    <col min="14596" max="14596" width="11.5703125" style="2" customWidth="1"/>
    <col min="14597" max="14597" width="14.7109375" style="2" customWidth="1"/>
    <col min="14598" max="14598" width="13.7109375" style="2" customWidth="1"/>
    <col min="14599" max="14599" width="12.7109375" style="2" bestFit="1" customWidth="1"/>
    <col min="14600" max="14600" width="9.7109375" style="2" bestFit="1" customWidth="1"/>
    <col min="14601" max="14601" width="11.42578125" style="2" customWidth="1"/>
    <col min="14602" max="14602" width="11.5703125" style="2" bestFit="1" customWidth="1"/>
    <col min="14603" max="14840" width="9.140625" style="2"/>
    <col min="14841" max="14841" width="6.7109375" style="2" bestFit="1" customWidth="1"/>
    <col min="14842" max="14842" width="74.5703125" style="2" customWidth="1"/>
    <col min="14843" max="14843" width="12.7109375" style="2" bestFit="1" customWidth="1"/>
    <col min="14844" max="14844" width="11.28515625" style="2" customWidth="1"/>
    <col min="14845" max="14845" width="15" style="2" customWidth="1"/>
    <col min="14846" max="14846" width="13.85546875" style="2" customWidth="1"/>
    <col min="14847" max="14847" width="12.7109375" style="2" bestFit="1" customWidth="1"/>
    <col min="14848" max="14848" width="9.7109375" style="2" bestFit="1" customWidth="1"/>
    <col min="14849" max="14849" width="11.140625" style="2" customWidth="1"/>
    <col min="14850" max="14850" width="13.140625" style="2" customWidth="1"/>
    <col min="14851" max="14851" width="12.7109375" style="2" bestFit="1" customWidth="1"/>
    <col min="14852" max="14852" width="11.5703125" style="2" customWidth="1"/>
    <col min="14853" max="14853" width="14.7109375" style="2" customWidth="1"/>
    <col min="14854" max="14854" width="13.7109375" style="2" customWidth="1"/>
    <col min="14855" max="14855" width="12.7109375" style="2" bestFit="1" customWidth="1"/>
    <col min="14856" max="14856" width="9.7109375" style="2" bestFit="1" customWidth="1"/>
    <col min="14857" max="14857" width="11.42578125" style="2" customWidth="1"/>
    <col min="14858" max="14858" width="11.5703125" style="2" bestFit="1" customWidth="1"/>
    <col min="14859" max="15096" width="9.140625" style="2"/>
    <col min="15097" max="15097" width="6.7109375" style="2" bestFit="1" customWidth="1"/>
    <col min="15098" max="15098" width="74.5703125" style="2" customWidth="1"/>
    <col min="15099" max="15099" width="12.7109375" style="2" bestFit="1" customWidth="1"/>
    <col min="15100" max="15100" width="11.28515625" style="2" customWidth="1"/>
    <col min="15101" max="15101" width="15" style="2" customWidth="1"/>
    <col min="15102" max="15102" width="13.85546875" style="2" customWidth="1"/>
    <col min="15103" max="15103" width="12.7109375" style="2" bestFit="1" customWidth="1"/>
    <col min="15104" max="15104" width="9.7109375" style="2" bestFit="1" customWidth="1"/>
    <col min="15105" max="15105" width="11.140625" style="2" customWidth="1"/>
    <col min="15106" max="15106" width="13.140625" style="2" customWidth="1"/>
    <col min="15107" max="15107" width="12.7109375" style="2" bestFit="1" customWidth="1"/>
    <col min="15108" max="15108" width="11.5703125" style="2" customWidth="1"/>
    <col min="15109" max="15109" width="14.7109375" style="2" customWidth="1"/>
    <col min="15110" max="15110" width="13.7109375" style="2" customWidth="1"/>
    <col min="15111" max="15111" width="12.7109375" style="2" bestFit="1" customWidth="1"/>
    <col min="15112" max="15112" width="9.7109375" style="2" bestFit="1" customWidth="1"/>
    <col min="15113" max="15113" width="11.42578125" style="2" customWidth="1"/>
    <col min="15114" max="15114" width="11.5703125" style="2" bestFit="1" customWidth="1"/>
    <col min="15115" max="15352" width="9.140625" style="2"/>
    <col min="15353" max="15353" width="6.7109375" style="2" bestFit="1" customWidth="1"/>
    <col min="15354" max="15354" width="74.5703125" style="2" customWidth="1"/>
    <col min="15355" max="15355" width="12.7109375" style="2" bestFit="1" customWidth="1"/>
    <col min="15356" max="15356" width="11.28515625" style="2" customWidth="1"/>
    <col min="15357" max="15357" width="15" style="2" customWidth="1"/>
    <col min="15358" max="15358" width="13.85546875" style="2" customWidth="1"/>
    <col min="15359" max="15359" width="12.7109375" style="2" bestFit="1" customWidth="1"/>
    <col min="15360" max="15360" width="9.7109375" style="2" bestFit="1" customWidth="1"/>
    <col min="15361" max="15361" width="11.140625" style="2" customWidth="1"/>
    <col min="15362" max="15362" width="13.140625" style="2" customWidth="1"/>
    <col min="15363" max="15363" width="12.7109375" style="2" bestFit="1" customWidth="1"/>
    <col min="15364" max="15364" width="11.5703125" style="2" customWidth="1"/>
    <col min="15365" max="15365" width="14.7109375" style="2" customWidth="1"/>
    <col min="15366" max="15366" width="13.7109375" style="2" customWidth="1"/>
    <col min="15367" max="15367" width="12.7109375" style="2" bestFit="1" customWidth="1"/>
    <col min="15368" max="15368" width="9.7109375" style="2" bestFit="1" customWidth="1"/>
    <col min="15369" max="15369" width="11.42578125" style="2" customWidth="1"/>
    <col min="15370" max="15370" width="11.5703125" style="2" bestFit="1" customWidth="1"/>
    <col min="15371" max="15608" width="9.140625" style="2"/>
    <col min="15609" max="15609" width="6.7109375" style="2" bestFit="1" customWidth="1"/>
    <col min="15610" max="15610" width="74.5703125" style="2" customWidth="1"/>
    <col min="15611" max="15611" width="12.7109375" style="2" bestFit="1" customWidth="1"/>
    <col min="15612" max="15612" width="11.28515625" style="2" customWidth="1"/>
    <col min="15613" max="15613" width="15" style="2" customWidth="1"/>
    <col min="15614" max="15614" width="13.85546875" style="2" customWidth="1"/>
    <col min="15615" max="15615" width="12.7109375" style="2" bestFit="1" customWidth="1"/>
    <col min="15616" max="15616" width="9.7109375" style="2" bestFit="1" customWidth="1"/>
    <col min="15617" max="15617" width="11.140625" style="2" customWidth="1"/>
    <col min="15618" max="15618" width="13.140625" style="2" customWidth="1"/>
    <col min="15619" max="15619" width="12.7109375" style="2" bestFit="1" customWidth="1"/>
    <col min="15620" max="15620" width="11.5703125" style="2" customWidth="1"/>
    <col min="15621" max="15621" width="14.7109375" style="2" customWidth="1"/>
    <col min="15622" max="15622" width="13.7109375" style="2" customWidth="1"/>
    <col min="15623" max="15623" width="12.7109375" style="2" bestFit="1" customWidth="1"/>
    <col min="15624" max="15624" width="9.7109375" style="2" bestFit="1" customWidth="1"/>
    <col min="15625" max="15625" width="11.42578125" style="2" customWidth="1"/>
    <col min="15626" max="15626" width="11.5703125" style="2" bestFit="1" customWidth="1"/>
    <col min="15627" max="15864" width="9.140625" style="2"/>
    <col min="15865" max="15865" width="6.7109375" style="2" bestFit="1" customWidth="1"/>
    <col min="15866" max="15866" width="74.5703125" style="2" customWidth="1"/>
    <col min="15867" max="15867" width="12.7109375" style="2" bestFit="1" customWidth="1"/>
    <col min="15868" max="15868" width="11.28515625" style="2" customWidth="1"/>
    <col min="15869" max="15869" width="15" style="2" customWidth="1"/>
    <col min="15870" max="15870" width="13.85546875" style="2" customWidth="1"/>
    <col min="15871" max="15871" width="12.7109375" style="2" bestFit="1" customWidth="1"/>
    <col min="15872" max="15872" width="9.7109375" style="2" bestFit="1" customWidth="1"/>
    <col min="15873" max="15873" width="11.140625" style="2" customWidth="1"/>
    <col min="15874" max="15874" width="13.140625" style="2" customWidth="1"/>
    <col min="15875" max="15875" width="12.7109375" style="2" bestFit="1" customWidth="1"/>
    <col min="15876" max="15876" width="11.5703125" style="2" customWidth="1"/>
    <col min="15877" max="15877" width="14.7109375" style="2" customWidth="1"/>
    <col min="15878" max="15878" width="13.7109375" style="2" customWidth="1"/>
    <col min="15879" max="15879" width="12.7109375" style="2" bestFit="1" customWidth="1"/>
    <col min="15880" max="15880" width="9.7109375" style="2" bestFit="1" customWidth="1"/>
    <col min="15881" max="15881" width="11.42578125" style="2" customWidth="1"/>
    <col min="15882" max="15882" width="11.5703125" style="2" bestFit="1" customWidth="1"/>
    <col min="15883" max="16120" width="9.140625" style="2"/>
    <col min="16121" max="16121" width="6.7109375" style="2" bestFit="1" customWidth="1"/>
    <col min="16122" max="16122" width="74.5703125" style="2" customWidth="1"/>
    <col min="16123" max="16123" width="12.7109375" style="2" bestFit="1" customWidth="1"/>
    <col min="16124" max="16124" width="11.28515625" style="2" customWidth="1"/>
    <col min="16125" max="16125" width="15" style="2" customWidth="1"/>
    <col min="16126" max="16126" width="13.85546875" style="2" customWidth="1"/>
    <col min="16127" max="16127" width="12.7109375" style="2" bestFit="1" customWidth="1"/>
    <col min="16128" max="16128" width="9.7109375" style="2" bestFit="1" customWidth="1"/>
    <col min="16129" max="16129" width="11.140625" style="2" customWidth="1"/>
    <col min="16130" max="16130" width="13.140625" style="2" customWidth="1"/>
    <col min="16131" max="16131" width="12.7109375" style="2" bestFit="1" customWidth="1"/>
    <col min="16132" max="16132" width="11.5703125" style="2" customWidth="1"/>
    <col min="16133" max="16133" width="14.7109375" style="2" customWidth="1"/>
    <col min="16134" max="16134" width="13.7109375" style="2" customWidth="1"/>
    <col min="16135" max="16135" width="12.7109375" style="2" bestFit="1" customWidth="1"/>
    <col min="16136" max="16136" width="9.7109375" style="2" bestFit="1" customWidth="1"/>
    <col min="16137" max="16137" width="11.42578125" style="2" customWidth="1"/>
    <col min="16138" max="16138" width="11.5703125" style="2" bestFit="1" customWidth="1"/>
    <col min="16139" max="16384" width="9.140625" style="2"/>
  </cols>
  <sheetData>
    <row r="1" spans="1:10" ht="15.75" customHeight="1" x14ac:dyDescent="0.25">
      <c r="A1" s="175" t="s">
        <v>73</v>
      </c>
      <c r="B1" s="175"/>
      <c r="C1" s="175"/>
      <c r="D1" s="175"/>
      <c r="E1" s="175"/>
      <c r="F1" s="175"/>
      <c r="G1" s="175"/>
      <c r="H1" s="175"/>
      <c r="I1" s="175"/>
      <c r="J1" s="175"/>
    </row>
    <row r="2" spans="1:10" ht="15.75" customHeight="1" x14ac:dyDescent="0.25">
      <c r="A2" s="176" t="s">
        <v>72</v>
      </c>
      <c r="B2" s="176"/>
      <c r="C2" s="176"/>
      <c r="D2" s="176"/>
      <c r="E2" s="176"/>
      <c r="F2" s="176"/>
      <c r="G2" s="176"/>
      <c r="H2" s="176"/>
      <c r="I2" s="176"/>
      <c r="J2" s="176"/>
    </row>
    <row r="3" spans="1:10" ht="15.75" x14ac:dyDescent="0.25">
      <c r="A3" s="186" t="s">
        <v>0</v>
      </c>
      <c r="B3" s="186"/>
      <c r="C3" s="186"/>
      <c r="D3" s="186"/>
      <c r="E3" s="186"/>
      <c r="F3" s="186"/>
      <c r="G3" s="186"/>
      <c r="H3" s="186"/>
      <c r="I3" s="186"/>
      <c r="J3" s="186"/>
    </row>
    <row r="4" spans="1:10" ht="15.75" x14ac:dyDescent="0.25">
      <c r="A4" s="187" t="s">
        <v>71</v>
      </c>
      <c r="B4" s="187"/>
      <c r="C4" s="187"/>
      <c r="D4" s="187"/>
      <c r="E4" s="187"/>
      <c r="F4" s="187"/>
      <c r="G4" s="187"/>
      <c r="H4" s="187"/>
      <c r="I4" s="187"/>
      <c r="J4" s="187"/>
    </row>
    <row r="5" spans="1:10" ht="40.5" customHeight="1" x14ac:dyDescent="0.25">
      <c r="A5" s="181" t="s">
        <v>74</v>
      </c>
      <c r="B5" s="183" t="s">
        <v>2</v>
      </c>
      <c r="C5" s="172" t="s">
        <v>3</v>
      </c>
      <c r="D5" s="172"/>
      <c r="E5" s="172" t="s">
        <v>4</v>
      </c>
      <c r="F5" s="172"/>
      <c r="G5" s="173" t="s">
        <v>5</v>
      </c>
      <c r="H5" s="174"/>
      <c r="I5" s="172" t="s">
        <v>6</v>
      </c>
      <c r="J5" s="172"/>
    </row>
    <row r="6" spans="1:10" ht="15" customHeight="1" thickBot="1" x14ac:dyDescent="0.3">
      <c r="A6" s="182"/>
      <c r="B6" s="183"/>
      <c r="C6" s="3" t="s">
        <v>7</v>
      </c>
      <c r="D6" s="3" t="s">
        <v>8</v>
      </c>
      <c r="E6" s="3" t="s">
        <v>7</v>
      </c>
      <c r="F6" s="3" t="s">
        <v>8</v>
      </c>
      <c r="G6" s="3" t="s">
        <v>7</v>
      </c>
      <c r="H6" s="3" t="s">
        <v>8</v>
      </c>
      <c r="I6" s="3" t="s">
        <v>7</v>
      </c>
      <c r="J6" s="4" t="s">
        <v>8</v>
      </c>
    </row>
    <row r="7" spans="1:10" s="5" customFormat="1" ht="15" customHeight="1" x14ac:dyDescent="0.25">
      <c r="A7" s="154">
        <v>1</v>
      </c>
      <c r="B7" s="155" t="s">
        <v>9</v>
      </c>
      <c r="C7" s="178"/>
      <c r="D7" s="179"/>
      <c r="E7" s="179"/>
      <c r="F7" s="179"/>
      <c r="G7" s="179"/>
      <c r="H7" s="179"/>
      <c r="I7" s="179"/>
      <c r="J7" s="179"/>
    </row>
    <row r="8" spans="1:10" ht="15" customHeight="1" x14ac:dyDescent="0.25">
      <c r="A8" s="102" t="s">
        <v>10</v>
      </c>
      <c r="B8" s="103" t="s">
        <v>11</v>
      </c>
      <c r="C8" s="105">
        <f>C9+C10+C11</f>
        <v>39542</v>
      </c>
      <c r="D8" s="105">
        <f t="shared" ref="D8:F8" si="0">D9+D10+D11</f>
        <v>19575601.684</v>
      </c>
      <c r="E8" s="105">
        <f t="shared" si="0"/>
        <v>29676</v>
      </c>
      <c r="F8" s="105">
        <f t="shared" si="0"/>
        <v>9992755.9999999981</v>
      </c>
      <c r="G8" s="139">
        <f>E8/C8*100</f>
        <v>75.049314652774271</v>
      </c>
      <c r="H8" s="139">
        <f>F8/D8*100</f>
        <v>51.046992890989998</v>
      </c>
      <c r="I8" s="104">
        <f t="shared" ref="I8:J8" si="1">I9+I10+I11</f>
        <v>162003</v>
      </c>
      <c r="J8" s="104">
        <f t="shared" si="1"/>
        <v>45205226</v>
      </c>
    </row>
    <row r="9" spans="1:10" ht="15" customHeight="1" x14ac:dyDescent="0.25">
      <c r="A9" s="9" t="s">
        <v>12</v>
      </c>
      <c r="B9" s="10" t="s">
        <v>13</v>
      </c>
      <c r="C9" s="49">
        <v>33638</v>
      </c>
      <c r="D9" s="49">
        <v>6018554.5300000003</v>
      </c>
      <c r="E9" s="49">
        <v>29657</v>
      </c>
      <c r="F9" s="49">
        <v>9137879.9999999981</v>
      </c>
      <c r="G9" s="138">
        <f>E9/C9*100</f>
        <v>88.165170343064389</v>
      </c>
      <c r="H9" s="138">
        <f>F9/D9*100</f>
        <v>151.82848231168219</v>
      </c>
      <c r="I9" s="45">
        <v>161528</v>
      </c>
      <c r="J9" s="45">
        <v>23216529.000000004</v>
      </c>
    </row>
    <row r="10" spans="1:10" ht="15" customHeight="1" x14ac:dyDescent="0.25">
      <c r="A10" s="9" t="s">
        <v>14</v>
      </c>
      <c r="B10" s="10" t="s">
        <v>15</v>
      </c>
      <c r="C10" s="49">
        <v>4811</v>
      </c>
      <c r="D10" s="49">
        <v>698968.76</v>
      </c>
      <c r="E10" s="49">
        <v>4</v>
      </c>
      <c r="F10" s="49">
        <v>194464</v>
      </c>
      <c r="G10" s="138">
        <f t="shared" ref="G10:G29" si="2">E10/C10*100</f>
        <v>8.3142797755144451E-2</v>
      </c>
      <c r="H10" s="138">
        <f t="shared" ref="H10:H29" si="3">F10/D10*100</f>
        <v>27.821558148035113</v>
      </c>
      <c r="I10" s="45">
        <v>18</v>
      </c>
      <c r="J10" s="45">
        <v>43879</v>
      </c>
    </row>
    <row r="11" spans="1:10" ht="15" customHeight="1" x14ac:dyDescent="0.25">
      <c r="A11" s="9" t="s">
        <v>16</v>
      </c>
      <c r="B11" s="10" t="s">
        <v>17</v>
      </c>
      <c r="C11" s="49">
        <v>1093</v>
      </c>
      <c r="D11" s="49">
        <v>12858078.393999999</v>
      </c>
      <c r="E11" s="49">
        <v>15</v>
      </c>
      <c r="F11" s="49">
        <v>660411.99999999988</v>
      </c>
      <c r="G11" s="138">
        <f t="shared" si="2"/>
        <v>1.3723696248856359</v>
      </c>
      <c r="H11" s="138">
        <f t="shared" si="3"/>
        <v>5.1361640500509758</v>
      </c>
      <c r="I11" s="45">
        <v>457</v>
      </c>
      <c r="J11" s="45">
        <v>21944818</v>
      </c>
    </row>
    <row r="12" spans="1:10" ht="15" customHeight="1" x14ac:dyDescent="0.25">
      <c r="A12" s="9"/>
      <c r="B12" s="12" t="s">
        <v>18</v>
      </c>
      <c r="C12" s="49"/>
      <c r="D12" s="49"/>
      <c r="E12" s="49"/>
      <c r="F12" s="49"/>
      <c r="G12" s="138" t="e">
        <f t="shared" si="2"/>
        <v>#DIV/0!</v>
      </c>
      <c r="H12" s="138" t="e">
        <f t="shared" si="3"/>
        <v>#DIV/0!</v>
      </c>
      <c r="I12" s="45"/>
      <c r="J12" s="45"/>
    </row>
    <row r="13" spans="1:10" ht="15" customHeight="1" x14ac:dyDescent="0.25">
      <c r="A13" s="9"/>
      <c r="B13" s="12" t="s">
        <v>19</v>
      </c>
      <c r="C13" s="49"/>
      <c r="D13" s="49"/>
      <c r="E13" s="49">
        <v>27836</v>
      </c>
      <c r="F13" s="49">
        <v>2246900</v>
      </c>
      <c r="G13" s="138" t="e">
        <f t="shared" si="2"/>
        <v>#DIV/0!</v>
      </c>
      <c r="H13" s="138" t="e">
        <f t="shared" si="3"/>
        <v>#DIV/0!</v>
      </c>
      <c r="I13" s="45">
        <v>159366</v>
      </c>
      <c r="J13" s="45">
        <v>3773700</v>
      </c>
    </row>
    <row r="14" spans="1:10" ht="15" customHeight="1" x14ac:dyDescent="0.25">
      <c r="A14" s="102" t="s">
        <v>20</v>
      </c>
      <c r="B14" s="112" t="s">
        <v>21</v>
      </c>
      <c r="C14" s="105">
        <f>C15+C16+C17+C18</f>
        <v>37648</v>
      </c>
      <c r="D14" s="105">
        <f t="shared" ref="D14:F14" si="4">D15+D16+D17+D18</f>
        <v>33060742</v>
      </c>
      <c r="E14" s="105">
        <f t="shared" si="4"/>
        <v>14413</v>
      </c>
      <c r="F14" s="105">
        <f t="shared" si="4"/>
        <v>61677764</v>
      </c>
      <c r="G14" s="139">
        <f t="shared" si="2"/>
        <v>38.283574160645983</v>
      </c>
      <c r="H14" s="139">
        <f t="shared" si="3"/>
        <v>186.55892236175461</v>
      </c>
      <c r="I14" s="104">
        <f t="shared" ref="I14:J14" si="5">I15+I16+I17+I18</f>
        <v>14037</v>
      </c>
      <c r="J14" s="104">
        <f t="shared" si="5"/>
        <v>43072902</v>
      </c>
    </row>
    <row r="15" spans="1:10" ht="15" customHeight="1" x14ac:dyDescent="0.25">
      <c r="A15" s="9" t="s">
        <v>22</v>
      </c>
      <c r="B15" s="13" t="s">
        <v>23</v>
      </c>
      <c r="C15" s="49">
        <v>19118</v>
      </c>
      <c r="D15" s="49">
        <v>13015158</v>
      </c>
      <c r="E15" s="49">
        <v>13660</v>
      </c>
      <c r="F15" s="49">
        <v>10334936.000000002</v>
      </c>
      <c r="G15" s="138">
        <f t="shared" si="2"/>
        <v>71.450988597133588</v>
      </c>
      <c r="H15" s="138">
        <f t="shared" si="3"/>
        <v>79.406919224491944</v>
      </c>
      <c r="I15" s="45">
        <v>12661</v>
      </c>
      <c r="J15" s="45">
        <v>28517294</v>
      </c>
    </row>
    <row r="16" spans="1:10" ht="15" customHeight="1" x14ac:dyDescent="0.25">
      <c r="A16" s="9" t="s">
        <v>24</v>
      </c>
      <c r="B16" s="14" t="s">
        <v>25</v>
      </c>
      <c r="C16" s="49">
        <v>9160</v>
      </c>
      <c r="D16" s="49">
        <v>15758442</v>
      </c>
      <c r="E16" s="49">
        <v>641</v>
      </c>
      <c r="F16" s="49">
        <v>31009786</v>
      </c>
      <c r="G16" s="138">
        <f t="shared" si="2"/>
        <v>6.9978165938864638</v>
      </c>
      <c r="H16" s="138">
        <f t="shared" si="3"/>
        <v>196.78205497726236</v>
      </c>
      <c r="I16" s="45">
        <v>1216</v>
      </c>
      <c r="J16" s="45">
        <v>9777473.0000000019</v>
      </c>
    </row>
    <row r="17" spans="1:10" ht="15" customHeight="1" x14ac:dyDescent="0.25">
      <c r="A17" s="9" t="s">
        <v>26</v>
      </c>
      <c r="B17" s="14" t="s">
        <v>27</v>
      </c>
      <c r="C17" s="49">
        <v>2738</v>
      </c>
      <c r="D17" s="49">
        <v>3024666</v>
      </c>
      <c r="E17" s="49">
        <v>112</v>
      </c>
      <c r="F17" s="49">
        <v>20333042</v>
      </c>
      <c r="G17" s="138">
        <f t="shared" si="2"/>
        <v>4.0905770635500369</v>
      </c>
      <c r="H17" s="138">
        <f t="shared" si="3"/>
        <v>672.24090197066391</v>
      </c>
      <c r="I17" s="45">
        <v>160</v>
      </c>
      <c r="J17" s="45">
        <v>4778135</v>
      </c>
    </row>
    <row r="18" spans="1:10" ht="15" customHeight="1" x14ac:dyDescent="0.25">
      <c r="A18" s="9" t="s">
        <v>28</v>
      </c>
      <c r="B18" s="11" t="s">
        <v>29</v>
      </c>
      <c r="C18" s="49">
        <v>6632</v>
      </c>
      <c r="D18" s="49">
        <v>1262476</v>
      </c>
      <c r="E18" s="49">
        <v>0</v>
      </c>
      <c r="F18" s="49">
        <v>0</v>
      </c>
      <c r="G18" s="138">
        <f t="shared" si="2"/>
        <v>0</v>
      </c>
      <c r="H18" s="138">
        <f t="shared" si="3"/>
        <v>0</v>
      </c>
      <c r="I18" s="45"/>
      <c r="J18" s="45"/>
    </row>
    <row r="19" spans="1:10" ht="15" customHeight="1" x14ac:dyDescent="0.25">
      <c r="A19" s="9"/>
      <c r="B19" s="15" t="s">
        <v>30</v>
      </c>
      <c r="C19" s="49"/>
      <c r="D19" s="49"/>
      <c r="E19" s="49"/>
      <c r="F19" s="49"/>
      <c r="G19" s="138" t="e">
        <f t="shared" si="2"/>
        <v>#DIV/0!</v>
      </c>
      <c r="H19" s="138" t="e">
        <f t="shared" si="3"/>
        <v>#DIV/0!</v>
      </c>
      <c r="I19" s="45"/>
      <c r="J19" s="45"/>
    </row>
    <row r="20" spans="1:10" ht="15" customHeight="1" x14ac:dyDescent="0.25">
      <c r="A20" s="6" t="s">
        <v>31</v>
      </c>
      <c r="B20" s="7" t="s">
        <v>32</v>
      </c>
      <c r="C20" s="48">
        <v>951</v>
      </c>
      <c r="D20" s="48">
        <v>2608175</v>
      </c>
      <c r="E20" s="48">
        <v>70</v>
      </c>
      <c r="F20" s="48">
        <v>5801192</v>
      </c>
      <c r="G20" s="138">
        <f t="shared" si="2"/>
        <v>7.3606729758149321</v>
      </c>
      <c r="H20" s="138">
        <f t="shared" si="3"/>
        <v>222.42341867397704</v>
      </c>
      <c r="I20" s="44">
        <v>38</v>
      </c>
      <c r="J20" s="44">
        <v>4241432</v>
      </c>
    </row>
    <row r="21" spans="1:10" ht="15" customHeight="1" x14ac:dyDescent="0.25">
      <c r="A21" s="6" t="s">
        <v>33</v>
      </c>
      <c r="B21" s="7" t="s">
        <v>34</v>
      </c>
      <c r="C21" s="48">
        <v>2837</v>
      </c>
      <c r="D21" s="48">
        <v>192629</v>
      </c>
      <c r="E21" s="48">
        <v>334</v>
      </c>
      <c r="F21" s="48">
        <v>9905.0000000000018</v>
      </c>
      <c r="G21" s="138">
        <f t="shared" si="2"/>
        <v>11.772999647514981</v>
      </c>
      <c r="H21" s="138">
        <f t="shared" si="3"/>
        <v>5.1420087318108907</v>
      </c>
      <c r="I21" s="44">
        <v>1190</v>
      </c>
      <c r="J21" s="44">
        <v>14500</v>
      </c>
    </row>
    <row r="22" spans="1:10" ht="15" customHeight="1" x14ac:dyDescent="0.25">
      <c r="A22" s="6" t="s">
        <v>35</v>
      </c>
      <c r="B22" s="7" t="s">
        <v>36</v>
      </c>
      <c r="C22" s="48">
        <v>3326</v>
      </c>
      <c r="D22" s="48">
        <v>1585599</v>
      </c>
      <c r="E22" s="48">
        <v>692</v>
      </c>
      <c r="F22" s="48">
        <v>278452.00000000006</v>
      </c>
      <c r="G22" s="138">
        <f t="shared" si="2"/>
        <v>20.805772699939869</v>
      </c>
      <c r="H22" s="138">
        <f t="shared" si="3"/>
        <v>17.561312790938949</v>
      </c>
      <c r="I22" s="44">
        <v>3320</v>
      </c>
      <c r="J22" s="44">
        <v>1067077</v>
      </c>
    </row>
    <row r="23" spans="1:10" ht="15" customHeight="1" x14ac:dyDescent="0.25">
      <c r="A23" s="6" t="s">
        <v>37</v>
      </c>
      <c r="B23" s="7" t="s">
        <v>38</v>
      </c>
      <c r="C23" s="48">
        <v>763</v>
      </c>
      <c r="D23" s="48">
        <v>95097</v>
      </c>
      <c r="E23" s="48"/>
      <c r="F23" s="48"/>
      <c r="G23" s="138">
        <f t="shared" si="2"/>
        <v>0</v>
      </c>
      <c r="H23" s="138">
        <f t="shared" si="3"/>
        <v>0</v>
      </c>
      <c r="I23" s="44"/>
      <c r="J23" s="44"/>
    </row>
    <row r="24" spans="1:10" ht="15" customHeight="1" x14ac:dyDescent="0.25">
      <c r="A24" s="6" t="s">
        <v>39</v>
      </c>
      <c r="B24" s="7" t="s">
        <v>40</v>
      </c>
      <c r="C24" s="48">
        <v>857</v>
      </c>
      <c r="D24" s="48">
        <v>143098</v>
      </c>
      <c r="E24" s="48"/>
      <c r="F24" s="48"/>
      <c r="G24" s="138">
        <f t="shared" si="2"/>
        <v>0</v>
      </c>
      <c r="H24" s="138">
        <f t="shared" si="3"/>
        <v>0</v>
      </c>
      <c r="I24" s="44"/>
      <c r="J24" s="44"/>
    </row>
    <row r="25" spans="1:10" ht="15" customHeight="1" x14ac:dyDescent="0.25">
      <c r="A25" s="6" t="s">
        <v>41</v>
      </c>
      <c r="B25" s="7" t="s">
        <v>42</v>
      </c>
      <c r="C25" s="48">
        <v>24288</v>
      </c>
      <c r="D25" s="48">
        <v>1281255</v>
      </c>
      <c r="E25" s="48">
        <v>18342</v>
      </c>
      <c r="F25" s="48">
        <v>625881</v>
      </c>
      <c r="G25" s="138">
        <f t="shared" si="2"/>
        <v>75.518774703557312</v>
      </c>
      <c r="H25" s="138">
        <f t="shared" si="3"/>
        <v>48.84905815001698</v>
      </c>
      <c r="I25" s="44">
        <v>104359</v>
      </c>
      <c r="J25" s="44">
        <v>54712882.999999993</v>
      </c>
    </row>
    <row r="26" spans="1:10" ht="15" customHeight="1" x14ac:dyDescent="0.25">
      <c r="A26" s="9"/>
      <c r="B26" s="12" t="s">
        <v>43</v>
      </c>
      <c r="C26" s="49"/>
      <c r="D26" s="49"/>
      <c r="E26" s="49"/>
      <c r="F26" s="49"/>
      <c r="G26" s="138" t="e">
        <f t="shared" si="2"/>
        <v>#DIV/0!</v>
      </c>
      <c r="H26" s="138" t="e">
        <f t="shared" si="3"/>
        <v>#DIV/0!</v>
      </c>
      <c r="I26" s="45"/>
      <c r="J26" s="45"/>
    </row>
    <row r="27" spans="1:10" ht="15" customHeight="1" x14ac:dyDescent="0.25">
      <c r="A27" s="115">
        <v>2</v>
      </c>
      <c r="B27" s="116" t="s">
        <v>44</v>
      </c>
      <c r="C27" s="118">
        <f>C8+C14+C20+C21+C22+C23+C24+C25</f>
        <v>110212</v>
      </c>
      <c r="D27" s="118">
        <f t="shared" ref="D27:F27" si="6">D8+D14+D20+D21+D22+D23+D24+D25</f>
        <v>58542196.684</v>
      </c>
      <c r="E27" s="118">
        <f t="shared" si="6"/>
        <v>63527</v>
      </c>
      <c r="F27" s="118">
        <f t="shared" si="6"/>
        <v>78385950</v>
      </c>
      <c r="G27" s="139">
        <f t="shared" si="2"/>
        <v>57.640728777265636</v>
      </c>
      <c r="H27" s="139">
        <f t="shared" si="3"/>
        <v>133.89649592944545</v>
      </c>
      <c r="I27" s="117">
        <f t="shared" ref="I27:J27" si="7">I8+I14+I20+I21+I22+I23+I24+I25</f>
        <v>284947</v>
      </c>
      <c r="J27" s="117">
        <f t="shared" si="7"/>
        <v>148314020</v>
      </c>
    </row>
    <row r="28" spans="1:10" ht="15" customHeight="1" x14ac:dyDescent="0.25">
      <c r="A28" s="9">
        <v>3</v>
      </c>
      <c r="B28" s="16" t="s">
        <v>45</v>
      </c>
      <c r="C28" s="49">
        <v>31599</v>
      </c>
      <c r="D28" s="49">
        <v>3393381</v>
      </c>
      <c r="E28" s="49">
        <v>84288</v>
      </c>
      <c r="F28" s="49">
        <v>3205190</v>
      </c>
      <c r="G28" s="138">
        <f t="shared" si="2"/>
        <v>266.74261843729232</v>
      </c>
      <c r="H28" s="138">
        <f t="shared" si="3"/>
        <v>94.454174170244954</v>
      </c>
      <c r="I28" s="45">
        <v>277554</v>
      </c>
      <c r="J28" s="45">
        <v>5866102</v>
      </c>
    </row>
    <row r="29" spans="1:10" ht="15" customHeight="1" thickBot="1" x14ac:dyDescent="0.3">
      <c r="A29" s="17"/>
      <c r="B29" s="18" t="s">
        <v>46</v>
      </c>
      <c r="C29" s="50"/>
      <c r="D29" s="50"/>
      <c r="E29" s="50">
        <v>31132</v>
      </c>
      <c r="F29" s="50">
        <v>889957.5</v>
      </c>
      <c r="G29" s="138" t="e">
        <f t="shared" si="2"/>
        <v>#DIV/0!</v>
      </c>
      <c r="H29" s="138" t="e">
        <f t="shared" si="3"/>
        <v>#DIV/0!</v>
      </c>
      <c r="I29" s="39"/>
      <c r="J29" s="39"/>
    </row>
    <row r="30" spans="1:10" s="5" customFormat="1" ht="15" customHeight="1" x14ac:dyDescent="0.25">
      <c r="A30" s="150">
        <v>4</v>
      </c>
      <c r="B30" s="151" t="s">
        <v>47</v>
      </c>
      <c r="C30" s="190"/>
      <c r="D30" s="191"/>
      <c r="E30" s="191"/>
      <c r="F30" s="191"/>
      <c r="G30" s="191"/>
      <c r="H30" s="191"/>
      <c r="I30" s="191"/>
      <c r="J30" s="191"/>
    </row>
    <row r="31" spans="1:10" ht="15" customHeight="1" x14ac:dyDescent="0.25">
      <c r="A31" s="20" t="s">
        <v>48</v>
      </c>
      <c r="B31" s="11" t="s">
        <v>49</v>
      </c>
      <c r="C31" s="45">
        <v>2</v>
      </c>
      <c r="D31" s="45">
        <v>9121</v>
      </c>
      <c r="E31" s="45">
        <v>48</v>
      </c>
      <c r="F31" s="49">
        <v>646331</v>
      </c>
      <c r="G31" s="138">
        <f t="shared" ref="G31:G37" si="8">E31/C31*100</f>
        <v>2400</v>
      </c>
      <c r="H31" s="138">
        <f t="shared" ref="H31:H37" si="9">F31/D31*100</f>
        <v>7086.1857252494246</v>
      </c>
      <c r="I31" s="45">
        <v>40</v>
      </c>
      <c r="J31" s="45">
        <v>180064</v>
      </c>
    </row>
    <row r="32" spans="1:10" ht="15" customHeight="1" x14ac:dyDescent="0.25">
      <c r="A32" s="20" t="s">
        <v>50</v>
      </c>
      <c r="B32" s="11" t="s">
        <v>34</v>
      </c>
      <c r="C32" s="45">
        <v>6</v>
      </c>
      <c r="D32" s="45">
        <v>609</v>
      </c>
      <c r="E32" s="45"/>
      <c r="F32" s="49"/>
      <c r="G32" s="138">
        <f t="shared" si="8"/>
        <v>0</v>
      </c>
      <c r="H32" s="138">
        <f t="shared" si="9"/>
        <v>0</v>
      </c>
      <c r="I32" s="45">
        <v>252</v>
      </c>
      <c r="J32" s="45">
        <v>22842</v>
      </c>
    </row>
    <row r="33" spans="1:10" ht="15" customHeight="1" x14ac:dyDescent="0.25">
      <c r="A33" s="20" t="s">
        <v>51</v>
      </c>
      <c r="B33" s="11" t="s">
        <v>52</v>
      </c>
      <c r="C33" s="45">
        <v>5650</v>
      </c>
      <c r="D33" s="45">
        <v>5426548</v>
      </c>
      <c r="E33" s="45">
        <v>103</v>
      </c>
      <c r="F33" s="49">
        <v>245342</v>
      </c>
      <c r="G33" s="138">
        <f t="shared" si="8"/>
        <v>1.8230088495575221</v>
      </c>
      <c r="H33" s="138">
        <f t="shared" si="9"/>
        <v>4.5211430913354125</v>
      </c>
      <c r="I33" s="45">
        <v>423</v>
      </c>
      <c r="J33" s="45">
        <v>4904720</v>
      </c>
    </row>
    <row r="34" spans="1:10" ht="15" customHeight="1" x14ac:dyDescent="0.25">
      <c r="A34" s="20" t="s">
        <v>53</v>
      </c>
      <c r="B34" s="11" t="s">
        <v>54</v>
      </c>
      <c r="C34" s="45">
        <v>6711</v>
      </c>
      <c r="D34" s="45">
        <v>81678773</v>
      </c>
      <c r="E34" s="45">
        <v>744</v>
      </c>
      <c r="F34" s="49">
        <v>345926</v>
      </c>
      <c r="G34" s="138">
        <f t="shared" si="8"/>
        <v>11.086276262852033</v>
      </c>
      <c r="H34" s="138">
        <f t="shared" si="9"/>
        <v>0.42352007418132981</v>
      </c>
      <c r="I34" s="45">
        <v>6542</v>
      </c>
      <c r="J34" s="45">
        <v>1274232.0000000002</v>
      </c>
    </row>
    <row r="35" spans="1:10" ht="15" customHeight="1" x14ac:dyDescent="0.25">
      <c r="A35" s="20" t="s">
        <v>55</v>
      </c>
      <c r="B35" s="11" t="s">
        <v>42</v>
      </c>
      <c r="C35" s="45">
        <v>5546472</v>
      </c>
      <c r="D35" s="45">
        <v>513021020</v>
      </c>
      <c r="E35" s="45">
        <v>8091570</v>
      </c>
      <c r="F35" s="49">
        <v>950274489.00000024</v>
      </c>
      <c r="G35" s="138">
        <f t="shared" si="8"/>
        <v>145.88679073832878</v>
      </c>
      <c r="H35" s="138">
        <f t="shared" si="9"/>
        <v>185.23110203164779</v>
      </c>
      <c r="I35" s="45">
        <v>4654980</v>
      </c>
      <c r="J35" s="45">
        <v>205557579</v>
      </c>
    </row>
    <row r="36" spans="1:10" ht="15" customHeight="1" thickBot="1" x14ac:dyDescent="0.3">
      <c r="A36" s="21">
        <v>5</v>
      </c>
      <c r="B36" s="22" t="s">
        <v>56</v>
      </c>
      <c r="C36" s="122">
        <f>C31+C32+C33+C34+C35</f>
        <v>5558841</v>
      </c>
      <c r="D36" s="122">
        <f t="shared" ref="D36:F36" si="10">D31+D32+D33+D34+D35</f>
        <v>600136071</v>
      </c>
      <c r="E36" s="122">
        <f t="shared" si="10"/>
        <v>8092465</v>
      </c>
      <c r="F36" s="77">
        <f t="shared" si="10"/>
        <v>951512088.00000024</v>
      </c>
      <c r="G36" s="137">
        <f t="shared" si="8"/>
        <v>145.57827791800486</v>
      </c>
      <c r="H36" s="137">
        <f t="shared" si="9"/>
        <v>158.54939137627676</v>
      </c>
      <c r="I36" s="122">
        <f t="shared" ref="I36:J36" si="11">I31+I32+I33+I34+I35</f>
        <v>4662237</v>
      </c>
      <c r="J36" s="122">
        <f t="shared" si="11"/>
        <v>211939437</v>
      </c>
    </row>
    <row r="37" spans="1:10" s="5" customFormat="1" ht="15" customHeight="1" thickBot="1" x14ac:dyDescent="0.3">
      <c r="A37" s="125"/>
      <c r="B37" s="126" t="s">
        <v>57</v>
      </c>
      <c r="C37" s="127">
        <f>C27+C36</f>
        <v>5669053</v>
      </c>
      <c r="D37" s="127">
        <f t="shared" ref="D37:F37" si="12">D27+D36</f>
        <v>658678267.68400002</v>
      </c>
      <c r="E37" s="127">
        <f t="shared" si="12"/>
        <v>8155992</v>
      </c>
      <c r="F37" s="124">
        <f t="shared" si="12"/>
        <v>1029898038.0000002</v>
      </c>
      <c r="G37" s="141">
        <f t="shared" si="8"/>
        <v>143.86868494614532</v>
      </c>
      <c r="H37" s="141">
        <f t="shared" si="9"/>
        <v>156.35828423810884</v>
      </c>
      <c r="I37" s="127">
        <f t="shared" ref="I37:J37" si="13">I27+I36</f>
        <v>4947184</v>
      </c>
      <c r="J37" s="127">
        <f t="shared" si="13"/>
        <v>360253457</v>
      </c>
    </row>
    <row r="38" spans="1:10" x14ac:dyDescent="0.25">
      <c r="A38" s="25"/>
      <c r="B38" s="26"/>
      <c r="C38" s="26"/>
      <c r="D38" s="26"/>
      <c r="E38" s="26"/>
      <c r="F38" s="24"/>
      <c r="G38" s="24"/>
      <c r="H38" s="24"/>
      <c r="I38" s="24"/>
      <c r="J38" s="24"/>
    </row>
  </sheetData>
  <mergeCells count="12">
    <mergeCell ref="A1:J1"/>
    <mergeCell ref="A2:J2"/>
    <mergeCell ref="A3:J3"/>
    <mergeCell ref="C7:J7"/>
    <mergeCell ref="A4:J4"/>
    <mergeCell ref="A5:A6"/>
    <mergeCell ref="B5:B6"/>
    <mergeCell ref="C30:J30"/>
    <mergeCell ref="C5:D5"/>
    <mergeCell ref="E5:F5"/>
    <mergeCell ref="G5:H5"/>
    <mergeCell ref="I5:J5"/>
  </mergeCells>
  <printOptions horizontalCentered="1"/>
  <pageMargins left="0.5" right="0.5" top="0.5" bottom="0.5" header="0.25" footer="0.25"/>
  <pageSetup paperSize="9" scale="90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37"/>
  <sheetViews>
    <sheetView zoomScaleNormal="100" workbookViewId="0">
      <selection activeCell="A38" sqref="A38:XFD41"/>
    </sheetView>
  </sheetViews>
  <sheetFormatPr defaultRowHeight="15" x14ac:dyDescent="0.25"/>
  <cols>
    <col min="1" max="1" width="6.7109375" style="23" bestFit="1" customWidth="1"/>
    <col min="2" max="2" width="41.140625" style="2" customWidth="1"/>
    <col min="3" max="3" width="12.7109375" style="2" bestFit="1" customWidth="1"/>
    <col min="4" max="4" width="14.42578125" style="2" customWidth="1"/>
    <col min="5" max="5" width="15" style="2" customWidth="1"/>
    <col min="6" max="6" width="13.85546875" style="2" customWidth="1"/>
    <col min="7" max="7" width="12.7109375" style="2" bestFit="1" customWidth="1"/>
    <col min="8" max="8" width="9.7109375" style="2" bestFit="1" customWidth="1"/>
    <col min="9" max="9" width="11.140625" style="2" customWidth="1"/>
    <col min="10" max="10" width="13.140625" style="2" customWidth="1"/>
    <col min="11" max="248" width="9.140625" style="2"/>
    <col min="249" max="249" width="6.7109375" style="2" bestFit="1" customWidth="1"/>
    <col min="250" max="250" width="74.5703125" style="2" customWidth="1"/>
    <col min="251" max="251" width="12.7109375" style="2" bestFit="1" customWidth="1"/>
    <col min="252" max="252" width="11.28515625" style="2" customWidth="1"/>
    <col min="253" max="253" width="15" style="2" customWidth="1"/>
    <col min="254" max="254" width="13.85546875" style="2" customWidth="1"/>
    <col min="255" max="255" width="12.7109375" style="2" bestFit="1" customWidth="1"/>
    <col min="256" max="256" width="9.7109375" style="2" bestFit="1" customWidth="1"/>
    <col min="257" max="257" width="11.140625" style="2" customWidth="1"/>
    <col min="258" max="258" width="13.140625" style="2" customWidth="1"/>
    <col min="259" max="259" width="12.7109375" style="2" bestFit="1" customWidth="1"/>
    <col min="260" max="260" width="11.5703125" style="2" customWidth="1"/>
    <col min="261" max="261" width="14.7109375" style="2" customWidth="1"/>
    <col min="262" max="262" width="13.7109375" style="2" customWidth="1"/>
    <col min="263" max="263" width="12.7109375" style="2" bestFit="1" customWidth="1"/>
    <col min="264" max="264" width="9.7109375" style="2" bestFit="1" customWidth="1"/>
    <col min="265" max="265" width="11.42578125" style="2" customWidth="1"/>
    <col min="266" max="266" width="11.5703125" style="2" bestFit="1" customWidth="1"/>
    <col min="267" max="504" width="9.140625" style="2"/>
    <col min="505" max="505" width="6.7109375" style="2" bestFit="1" customWidth="1"/>
    <col min="506" max="506" width="74.5703125" style="2" customWidth="1"/>
    <col min="507" max="507" width="12.7109375" style="2" bestFit="1" customWidth="1"/>
    <col min="508" max="508" width="11.28515625" style="2" customWidth="1"/>
    <col min="509" max="509" width="15" style="2" customWidth="1"/>
    <col min="510" max="510" width="13.85546875" style="2" customWidth="1"/>
    <col min="511" max="511" width="12.7109375" style="2" bestFit="1" customWidth="1"/>
    <col min="512" max="512" width="9.7109375" style="2" bestFit="1" customWidth="1"/>
    <col min="513" max="513" width="11.140625" style="2" customWidth="1"/>
    <col min="514" max="514" width="13.140625" style="2" customWidth="1"/>
    <col min="515" max="515" width="12.7109375" style="2" bestFit="1" customWidth="1"/>
    <col min="516" max="516" width="11.5703125" style="2" customWidth="1"/>
    <col min="517" max="517" width="14.7109375" style="2" customWidth="1"/>
    <col min="518" max="518" width="13.7109375" style="2" customWidth="1"/>
    <col min="519" max="519" width="12.7109375" style="2" bestFit="1" customWidth="1"/>
    <col min="520" max="520" width="9.7109375" style="2" bestFit="1" customWidth="1"/>
    <col min="521" max="521" width="11.42578125" style="2" customWidth="1"/>
    <col min="522" max="522" width="11.5703125" style="2" bestFit="1" customWidth="1"/>
    <col min="523" max="760" width="9.140625" style="2"/>
    <col min="761" max="761" width="6.7109375" style="2" bestFit="1" customWidth="1"/>
    <col min="762" max="762" width="74.5703125" style="2" customWidth="1"/>
    <col min="763" max="763" width="12.7109375" style="2" bestFit="1" customWidth="1"/>
    <col min="764" max="764" width="11.28515625" style="2" customWidth="1"/>
    <col min="765" max="765" width="15" style="2" customWidth="1"/>
    <col min="766" max="766" width="13.85546875" style="2" customWidth="1"/>
    <col min="767" max="767" width="12.7109375" style="2" bestFit="1" customWidth="1"/>
    <col min="768" max="768" width="9.7109375" style="2" bestFit="1" customWidth="1"/>
    <col min="769" max="769" width="11.140625" style="2" customWidth="1"/>
    <col min="770" max="770" width="13.140625" style="2" customWidth="1"/>
    <col min="771" max="771" width="12.7109375" style="2" bestFit="1" customWidth="1"/>
    <col min="772" max="772" width="11.5703125" style="2" customWidth="1"/>
    <col min="773" max="773" width="14.7109375" style="2" customWidth="1"/>
    <col min="774" max="774" width="13.7109375" style="2" customWidth="1"/>
    <col min="775" max="775" width="12.7109375" style="2" bestFit="1" customWidth="1"/>
    <col min="776" max="776" width="9.7109375" style="2" bestFit="1" customWidth="1"/>
    <col min="777" max="777" width="11.42578125" style="2" customWidth="1"/>
    <col min="778" max="778" width="11.5703125" style="2" bestFit="1" customWidth="1"/>
    <col min="779" max="1016" width="9.140625" style="2"/>
    <col min="1017" max="1017" width="6.7109375" style="2" bestFit="1" customWidth="1"/>
    <col min="1018" max="1018" width="74.5703125" style="2" customWidth="1"/>
    <col min="1019" max="1019" width="12.7109375" style="2" bestFit="1" customWidth="1"/>
    <col min="1020" max="1020" width="11.28515625" style="2" customWidth="1"/>
    <col min="1021" max="1021" width="15" style="2" customWidth="1"/>
    <col min="1022" max="1022" width="13.85546875" style="2" customWidth="1"/>
    <col min="1023" max="1023" width="12.7109375" style="2" bestFit="1" customWidth="1"/>
    <col min="1024" max="1024" width="9.7109375" style="2" bestFit="1" customWidth="1"/>
    <col min="1025" max="1025" width="11.140625" style="2" customWidth="1"/>
    <col min="1026" max="1026" width="13.140625" style="2" customWidth="1"/>
    <col min="1027" max="1027" width="12.7109375" style="2" bestFit="1" customWidth="1"/>
    <col min="1028" max="1028" width="11.5703125" style="2" customWidth="1"/>
    <col min="1029" max="1029" width="14.7109375" style="2" customWidth="1"/>
    <col min="1030" max="1030" width="13.7109375" style="2" customWidth="1"/>
    <col min="1031" max="1031" width="12.7109375" style="2" bestFit="1" customWidth="1"/>
    <col min="1032" max="1032" width="9.7109375" style="2" bestFit="1" customWidth="1"/>
    <col min="1033" max="1033" width="11.42578125" style="2" customWidth="1"/>
    <col min="1034" max="1034" width="11.5703125" style="2" bestFit="1" customWidth="1"/>
    <col min="1035" max="1272" width="9.140625" style="2"/>
    <col min="1273" max="1273" width="6.7109375" style="2" bestFit="1" customWidth="1"/>
    <col min="1274" max="1274" width="74.5703125" style="2" customWidth="1"/>
    <col min="1275" max="1275" width="12.7109375" style="2" bestFit="1" customWidth="1"/>
    <col min="1276" max="1276" width="11.28515625" style="2" customWidth="1"/>
    <col min="1277" max="1277" width="15" style="2" customWidth="1"/>
    <col min="1278" max="1278" width="13.85546875" style="2" customWidth="1"/>
    <col min="1279" max="1279" width="12.7109375" style="2" bestFit="1" customWidth="1"/>
    <col min="1280" max="1280" width="9.7109375" style="2" bestFit="1" customWidth="1"/>
    <col min="1281" max="1281" width="11.140625" style="2" customWidth="1"/>
    <col min="1282" max="1282" width="13.140625" style="2" customWidth="1"/>
    <col min="1283" max="1283" width="12.7109375" style="2" bestFit="1" customWidth="1"/>
    <col min="1284" max="1284" width="11.5703125" style="2" customWidth="1"/>
    <col min="1285" max="1285" width="14.7109375" style="2" customWidth="1"/>
    <col min="1286" max="1286" width="13.7109375" style="2" customWidth="1"/>
    <col min="1287" max="1287" width="12.7109375" style="2" bestFit="1" customWidth="1"/>
    <col min="1288" max="1288" width="9.7109375" style="2" bestFit="1" customWidth="1"/>
    <col min="1289" max="1289" width="11.42578125" style="2" customWidth="1"/>
    <col min="1290" max="1290" width="11.5703125" style="2" bestFit="1" customWidth="1"/>
    <col min="1291" max="1528" width="9.140625" style="2"/>
    <col min="1529" max="1529" width="6.7109375" style="2" bestFit="1" customWidth="1"/>
    <col min="1530" max="1530" width="74.5703125" style="2" customWidth="1"/>
    <col min="1531" max="1531" width="12.7109375" style="2" bestFit="1" customWidth="1"/>
    <col min="1532" max="1532" width="11.28515625" style="2" customWidth="1"/>
    <col min="1533" max="1533" width="15" style="2" customWidth="1"/>
    <col min="1534" max="1534" width="13.85546875" style="2" customWidth="1"/>
    <col min="1535" max="1535" width="12.7109375" style="2" bestFit="1" customWidth="1"/>
    <col min="1536" max="1536" width="9.7109375" style="2" bestFit="1" customWidth="1"/>
    <col min="1537" max="1537" width="11.140625" style="2" customWidth="1"/>
    <col min="1538" max="1538" width="13.140625" style="2" customWidth="1"/>
    <col min="1539" max="1539" width="12.7109375" style="2" bestFit="1" customWidth="1"/>
    <col min="1540" max="1540" width="11.5703125" style="2" customWidth="1"/>
    <col min="1541" max="1541" width="14.7109375" style="2" customWidth="1"/>
    <col min="1542" max="1542" width="13.7109375" style="2" customWidth="1"/>
    <col min="1543" max="1543" width="12.7109375" style="2" bestFit="1" customWidth="1"/>
    <col min="1544" max="1544" width="9.7109375" style="2" bestFit="1" customWidth="1"/>
    <col min="1545" max="1545" width="11.42578125" style="2" customWidth="1"/>
    <col min="1546" max="1546" width="11.5703125" style="2" bestFit="1" customWidth="1"/>
    <col min="1547" max="1784" width="9.140625" style="2"/>
    <col min="1785" max="1785" width="6.7109375" style="2" bestFit="1" customWidth="1"/>
    <col min="1786" max="1786" width="74.5703125" style="2" customWidth="1"/>
    <col min="1787" max="1787" width="12.7109375" style="2" bestFit="1" customWidth="1"/>
    <col min="1788" max="1788" width="11.28515625" style="2" customWidth="1"/>
    <col min="1789" max="1789" width="15" style="2" customWidth="1"/>
    <col min="1790" max="1790" width="13.85546875" style="2" customWidth="1"/>
    <col min="1791" max="1791" width="12.7109375" style="2" bestFit="1" customWidth="1"/>
    <col min="1792" max="1792" width="9.7109375" style="2" bestFit="1" customWidth="1"/>
    <col min="1793" max="1793" width="11.140625" style="2" customWidth="1"/>
    <col min="1794" max="1794" width="13.140625" style="2" customWidth="1"/>
    <col min="1795" max="1795" width="12.7109375" style="2" bestFit="1" customWidth="1"/>
    <col min="1796" max="1796" width="11.5703125" style="2" customWidth="1"/>
    <col min="1797" max="1797" width="14.7109375" style="2" customWidth="1"/>
    <col min="1798" max="1798" width="13.7109375" style="2" customWidth="1"/>
    <col min="1799" max="1799" width="12.7109375" style="2" bestFit="1" customWidth="1"/>
    <col min="1800" max="1800" width="9.7109375" style="2" bestFit="1" customWidth="1"/>
    <col min="1801" max="1801" width="11.42578125" style="2" customWidth="1"/>
    <col min="1802" max="1802" width="11.5703125" style="2" bestFit="1" customWidth="1"/>
    <col min="1803" max="2040" width="9.140625" style="2"/>
    <col min="2041" max="2041" width="6.7109375" style="2" bestFit="1" customWidth="1"/>
    <col min="2042" max="2042" width="74.5703125" style="2" customWidth="1"/>
    <col min="2043" max="2043" width="12.7109375" style="2" bestFit="1" customWidth="1"/>
    <col min="2044" max="2044" width="11.28515625" style="2" customWidth="1"/>
    <col min="2045" max="2045" width="15" style="2" customWidth="1"/>
    <col min="2046" max="2046" width="13.85546875" style="2" customWidth="1"/>
    <col min="2047" max="2047" width="12.7109375" style="2" bestFit="1" customWidth="1"/>
    <col min="2048" max="2048" width="9.7109375" style="2" bestFit="1" customWidth="1"/>
    <col min="2049" max="2049" width="11.140625" style="2" customWidth="1"/>
    <col min="2050" max="2050" width="13.140625" style="2" customWidth="1"/>
    <col min="2051" max="2051" width="12.7109375" style="2" bestFit="1" customWidth="1"/>
    <col min="2052" max="2052" width="11.5703125" style="2" customWidth="1"/>
    <col min="2053" max="2053" width="14.7109375" style="2" customWidth="1"/>
    <col min="2054" max="2054" width="13.7109375" style="2" customWidth="1"/>
    <col min="2055" max="2055" width="12.7109375" style="2" bestFit="1" customWidth="1"/>
    <col min="2056" max="2056" width="9.7109375" style="2" bestFit="1" customWidth="1"/>
    <col min="2057" max="2057" width="11.42578125" style="2" customWidth="1"/>
    <col min="2058" max="2058" width="11.5703125" style="2" bestFit="1" customWidth="1"/>
    <col min="2059" max="2296" width="9.140625" style="2"/>
    <col min="2297" max="2297" width="6.7109375" style="2" bestFit="1" customWidth="1"/>
    <col min="2298" max="2298" width="74.5703125" style="2" customWidth="1"/>
    <col min="2299" max="2299" width="12.7109375" style="2" bestFit="1" customWidth="1"/>
    <col min="2300" max="2300" width="11.28515625" style="2" customWidth="1"/>
    <col min="2301" max="2301" width="15" style="2" customWidth="1"/>
    <col min="2302" max="2302" width="13.85546875" style="2" customWidth="1"/>
    <col min="2303" max="2303" width="12.7109375" style="2" bestFit="1" customWidth="1"/>
    <col min="2304" max="2304" width="9.7109375" style="2" bestFit="1" customWidth="1"/>
    <col min="2305" max="2305" width="11.140625" style="2" customWidth="1"/>
    <col min="2306" max="2306" width="13.140625" style="2" customWidth="1"/>
    <col min="2307" max="2307" width="12.7109375" style="2" bestFit="1" customWidth="1"/>
    <col min="2308" max="2308" width="11.5703125" style="2" customWidth="1"/>
    <col min="2309" max="2309" width="14.7109375" style="2" customWidth="1"/>
    <col min="2310" max="2310" width="13.7109375" style="2" customWidth="1"/>
    <col min="2311" max="2311" width="12.7109375" style="2" bestFit="1" customWidth="1"/>
    <col min="2312" max="2312" width="9.7109375" style="2" bestFit="1" customWidth="1"/>
    <col min="2313" max="2313" width="11.42578125" style="2" customWidth="1"/>
    <col min="2314" max="2314" width="11.5703125" style="2" bestFit="1" customWidth="1"/>
    <col min="2315" max="2552" width="9.140625" style="2"/>
    <col min="2553" max="2553" width="6.7109375" style="2" bestFit="1" customWidth="1"/>
    <col min="2554" max="2554" width="74.5703125" style="2" customWidth="1"/>
    <col min="2555" max="2555" width="12.7109375" style="2" bestFit="1" customWidth="1"/>
    <col min="2556" max="2556" width="11.28515625" style="2" customWidth="1"/>
    <col min="2557" max="2557" width="15" style="2" customWidth="1"/>
    <col min="2558" max="2558" width="13.85546875" style="2" customWidth="1"/>
    <col min="2559" max="2559" width="12.7109375" style="2" bestFit="1" customWidth="1"/>
    <col min="2560" max="2560" width="9.7109375" style="2" bestFit="1" customWidth="1"/>
    <col min="2561" max="2561" width="11.140625" style="2" customWidth="1"/>
    <col min="2562" max="2562" width="13.140625" style="2" customWidth="1"/>
    <col min="2563" max="2563" width="12.7109375" style="2" bestFit="1" customWidth="1"/>
    <col min="2564" max="2564" width="11.5703125" style="2" customWidth="1"/>
    <col min="2565" max="2565" width="14.7109375" style="2" customWidth="1"/>
    <col min="2566" max="2566" width="13.7109375" style="2" customWidth="1"/>
    <col min="2567" max="2567" width="12.7109375" style="2" bestFit="1" customWidth="1"/>
    <col min="2568" max="2568" width="9.7109375" style="2" bestFit="1" customWidth="1"/>
    <col min="2569" max="2569" width="11.42578125" style="2" customWidth="1"/>
    <col min="2570" max="2570" width="11.5703125" style="2" bestFit="1" customWidth="1"/>
    <col min="2571" max="2808" width="9.140625" style="2"/>
    <col min="2809" max="2809" width="6.7109375" style="2" bestFit="1" customWidth="1"/>
    <col min="2810" max="2810" width="74.5703125" style="2" customWidth="1"/>
    <col min="2811" max="2811" width="12.7109375" style="2" bestFit="1" customWidth="1"/>
    <col min="2812" max="2812" width="11.28515625" style="2" customWidth="1"/>
    <col min="2813" max="2813" width="15" style="2" customWidth="1"/>
    <col min="2814" max="2814" width="13.85546875" style="2" customWidth="1"/>
    <col min="2815" max="2815" width="12.7109375" style="2" bestFit="1" customWidth="1"/>
    <col min="2816" max="2816" width="9.7109375" style="2" bestFit="1" customWidth="1"/>
    <col min="2817" max="2817" width="11.140625" style="2" customWidth="1"/>
    <col min="2818" max="2818" width="13.140625" style="2" customWidth="1"/>
    <col min="2819" max="2819" width="12.7109375" style="2" bestFit="1" customWidth="1"/>
    <col min="2820" max="2820" width="11.5703125" style="2" customWidth="1"/>
    <col min="2821" max="2821" width="14.7109375" style="2" customWidth="1"/>
    <col min="2822" max="2822" width="13.7109375" style="2" customWidth="1"/>
    <col min="2823" max="2823" width="12.7109375" style="2" bestFit="1" customWidth="1"/>
    <col min="2824" max="2824" width="9.7109375" style="2" bestFit="1" customWidth="1"/>
    <col min="2825" max="2825" width="11.42578125" style="2" customWidth="1"/>
    <col min="2826" max="2826" width="11.5703125" style="2" bestFit="1" customWidth="1"/>
    <col min="2827" max="3064" width="9.140625" style="2"/>
    <col min="3065" max="3065" width="6.7109375" style="2" bestFit="1" customWidth="1"/>
    <col min="3066" max="3066" width="74.5703125" style="2" customWidth="1"/>
    <col min="3067" max="3067" width="12.7109375" style="2" bestFit="1" customWidth="1"/>
    <col min="3068" max="3068" width="11.28515625" style="2" customWidth="1"/>
    <col min="3069" max="3069" width="15" style="2" customWidth="1"/>
    <col min="3070" max="3070" width="13.85546875" style="2" customWidth="1"/>
    <col min="3071" max="3071" width="12.7109375" style="2" bestFit="1" customWidth="1"/>
    <col min="3072" max="3072" width="9.7109375" style="2" bestFit="1" customWidth="1"/>
    <col min="3073" max="3073" width="11.140625" style="2" customWidth="1"/>
    <col min="3074" max="3074" width="13.140625" style="2" customWidth="1"/>
    <col min="3075" max="3075" width="12.7109375" style="2" bestFit="1" customWidth="1"/>
    <col min="3076" max="3076" width="11.5703125" style="2" customWidth="1"/>
    <col min="3077" max="3077" width="14.7109375" style="2" customWidth="1"/>
    <col min="3078" max="3078" width="13.7109375" style="2" customWidth="1"/>
    <col min="3079" max="3079" width="12.7109375" style="2" bestFit="1" customWidth="1"/>
    <col min="3080" max="3080" width="9.7109375" style="2" bestFit="1" customWidth="1"/>
    <col min="3081" max="3081" width="11.42578125" style="2" customWidth="1"/>
    <col min="3082" max="3082" width="11.5703125" style="2" bestFit="1" customWidth="1"/>
    <col min="3083" max="3320" width="9.140625" style="2"/>
    <col min="3321" max="3321" width="6.7109375" style="2" bestFit="1" customWidth="1"/>
    <col min="3322" max="3322" width="74.5703125" style="2" customWidth="1"/>
    <col min="3323" max="3323" width="12.7109375" style="2" bestFit="1" customWidth="1"/>
    <col min="3324" max="3324" width="11.28515625" style="2" customWidth="1"/>
    <col min="3325" max="3325" width="15" style="2" customWidth="1"/>
    <col min="3326" max="3326" width="13.85546875" style="2" customWidth="1"/>
    <col min="3327" max="3327" width="12.7109375" style="2" bestFit="1" customWidth="1"/>
    <col min="3328" max="3328" width="9.7109375" style="2" bestFit="1" customWidth="1"/>
    <col min="3329" max="3329" width="11.140625" style="2" customWidth="1"/>
    <col min="3330" max="3330" width="13.140625" style="2" customWidth="1"/>
    <col min="3331" max="3331" width="12.7109375" style="2" bestFit="1" customWidth="1"/>
    <col min="3332" max="3332" width="11.5703125" style="2" customWidth="1"/>
    <col min="3333" max="3333" width="14.7109375" style="2" customWidth="1"/>
    <col min="3334" max="3334" width="13.7109375" style="2" customWidth="1"/>
    <col min="3335" max="3335" width="12.7109375" style="2" bestFit="1" customWidth="1"/>
    <col min="3336" max="3336" width="9.7109375" style="2" bestFit="1" customWidth="1"/>
    <col min="3337" max="3337" width="11.42578125" style="2" customWidth="1"/>
    <col min="3338" max="3338" width="11.5703125" style="2" bestFit="1" customWidth="1"/>
    <col min="3339" max="3576" width="9.140625" style="2"/>
    <col min="3577" max="3577" width="6.7109375" style="2" bestFit="1" customWidth="1"/>
    <col min="3578" max="3578" width="74.5703125" style="2" customWidth="1"/>
    <col min="3579" max="3579" width="12.7109375" style="2" bestFit="1" customWidth="1"/>
    <col min="3580" max="3580" width="11.28515625" style="2" customWidth="1"/>
    <col min="3581" max="3581" width="15" style="2" customWidth="1"/>
    <col min="3582" max="3582" width="13.85546875" style="2" customWidth="1"/>
    <col min="3583" max="3583" width="12.7109375" style="2" bestFit="1" customWidth="1"/>
    <col min="3584" max="3584" width="9.7109375" style="2" bestFit="1" customWidth="1"/>
    <col min="3585" max="3585" width="11.140625" style="2" customWidth="1"/>
    <col min="3586" max="3586" width="13.140625" style="2" customWidth="1"/>
    <col min="3587" max="3587" width="12.7109375" style="2" bestFit="1" customWidth="1"/>
    <col min="3588" max="3588" width="11.5703125" style="2" customWidth="1"/>
    <col min="3589" max="3589" width="14.7109375" style="2" customWidth="1"/>
    <col min="3590" max="3590" width="13.7109375" style="2" customWidth="1"/>
    <col min="3591" max="3591" width="12.7109375" style="2" bestFit="1" customWidth="1"/>
    <col min="3592" max="3592" width="9.7109375" style="2" bestFit="1" customWidth="1"/>
    <col min="3593" max="3593" width="11.42578125" style="2" customWidth="1"/>
    <col min="3594" max="3594" width="11.5703125" style="2" bestFit="1" customWidth="1"/>
    <col min="3595" max="3832" width="9.140625" style="2"/>
    <col min="3833" max="3833" width="6.7109375" style="2" bestFit="1" customWidth="1"/>
    <col min="3834" max="3834" width="74.5703125" style="2" customWidth="1"/>
    <col min="3835" max="3835" width="12.7109375" style="2" bestFit="1" customWidth="1"/>
    <col min="3836" max="3836" width="11.28515625" style="2" customWidth="1"/>
    <col min="3837" max="3837" width="15" style="2" customWidth="1"/>
    <col min="3838" max="3838" width="13.85546875" style="2" customWidth="1"/>
    <col min="3839" max="3839" width="12.7109375" style="2" bestFit="1" customWidth="1"/>
    <col min="3840" max="3840" width="9.7109375" style="2" bestFit="1" customWidth="1"/>
    <col min="3841" max="3841" width="11.140625" style="2" customWidth="1"/>
    <col min="3842" max="3842" width="13.140625" style="2" customWidth="1"/>
    <col min="3843" max="3843" width="12.7109375" style="2" bestFit="1" customWidth="1"/>
    <col min="3844" max="3844" width="11.5703125" style="2" customWidth="1"/>
    <col min="3845" max="3845" width="14.7109375" style="2" customWidth="1"/>
    <col min="3846" max="3846" width="13.7109375" style="2" customWidth="1"/>
    <col min="3847" max="3847" width="12.7109375" style="2" bestFit="1" customWidth="1"/>
    <col min="3848" max="3848" width="9.7109375" style="2" bestFit="1" customWidth="1"/>
    <col min="3849" max="3849" width="11.42578125" style="2" customWidth="1"/>
    <col min="3850" max="3850" width="11.5703125" style="2" bestFit="1" customWidth="1"/>
    <col min="3851" max="4088" width="9.140625" style="2"/>
    <col min="4089" max="4089" width="6.7109375" style="2" bestFit="1" customWidth="1"/>
    <col min="4090" max="4090" width="74.5703125" style="2" customWidth="1"/>
    <col min="4091" max="4091" width="12.7109375" style="2" bestFit="1" customWidth="1"/>
    <col min="4092" max="4092" width="11.28515625" style="2" customWidth="1"/>
    <col min="4093" max="4093" width="15" style="2" customWidth="1"/>
    <col min="4094" max="4094" width="13.85546875" style="2" customWidth="1"/>
    <col min="4095" max="4095" width="12.7109375" style="2" bestFit="1" customWidth="1"/>
    <col min="4096" max="4096" width="9.7109375" style="2" bestFit="1" customWidth="1"/>
    <col min="4097" max="4097" width="11.140625" style="2" customWidth="1"/>
    <col min="4098" max="4098" width="13.140625" style="2" customWidth="1"/>
    <col min="4099" max="4099" width="12.7109375" style="2" bestFit="1" customWidth="1"/>
    <col min="4100" max="4100" width="11.5703125" style="2" customWidth="1"/>
    <col min="4101" max="4101" width="14.7109375" style="2" customWidth="1"/>
    <col min="4102" max="4102" width="13.7109375" style="2" customWidth="1"/>
    <col min="4103" max="4103" width="12.7109375" style="2" bestFit="1" customWidth="1"/>
    <col min="4104" max="4104" width="9.7109375" style="2" bestFit="1" customWidth="1"/>
    <col min="4105" max="4105" width="11.42578125" style="2" customWidth="1"/>
    <col min="4106" max="4106" width="11.5703125" style="2" bestFit="1" customWidth="1"/>
    <col min="4107" max="4344" width="9.140625" style="2"/>
    <col min="4345" max="4345" width="6.7109375" style="2" bestFit="1" customWidth="1"/>
    <col min="4346" max="4346" width="74.5703125" style="2" customWidth="1"/>
    <col min="4347" max="4347" width="12.7109375" style="2" bestFit="1" customWidth="1"/>
    <col min="4348" max="4348" width="11.28515625" style="2" customWidth="1"/>
    <col min="4349" max="4349" width="15" style="2" customWidth="1"/>
    <col min="4350" max="4350" width="13.85546875" style="2" customWidth="1"/>
    <col min="4351" max="4351" width="12.7109375" style="2" bestFit="1" customWidth="1"/>
    <col min="4352" max="4352" width="9.7109375" style="2" bestFit="1" customWidth="1"/>
    <col min="4353" max="4353" width="11.140625" style="2" customWidth="1"/>
    <col min="4354" max="4354" width="13.140625" style="2" customWidth="1"/>
    <col min="4355" max="4355" width="12.7109375" style="2" bestFit="1" customWidth="1"/>
    <col min="4356" max="4356" width="11.5703125" style="2" customWidth="1"/>
    <col min="4357" max="4357" width="14.7109375" style="2" customWidth="1"/>
    <col min="4358" max="4358" width="13.7109375" style="2" customWidth="1"/>
    <col min="4359" max="4359" width="12.7109375" style="2" bestFit="1" customWidth="1"/>
    <col min="4360" max="4360" width="9.7109375" style="2" bestFit="1" customWidth="1"/>
    <col min="4361" max="4361" width="11.42578125" style="2" customWidth="1"/>
    <col min="4362" max="4362" width="11.5703125" style="2" bestFit="1" customWidth="1"/>
    <col min="4363" max="4600" width="9.140625" style="2"/>
    <col min="4601" max="4601" width="6.7109375" style="2" bestFit="1" customWidth="1"/>
    <col min="4602" max="4602" width="74.5703125" style="2" customWidth="1"/>
    <col min="4603" max="4603" width="12.7109375" style="2" bestFit="1" customWidth="1"/>
    <col min="4604" max="4604" width="11.28515625" style="2" customWidth="1"/>
    <col min="4605" max="4605" width="15" style="2" customWidth="1"/>
    <col min="4606" max="4606" width="13.85546875" style="2" customWidth="1"/>
    <col min="4607" max="4607" width="12.7109375" style="2" bestFit="1" customWidth="1"/>
    <col min="4608" max="4608" width="9.7109375" style="2" bestFit="1" customWidth="1"/>
    <col min="4609" max="4609" width="11.140625" style="2" customWidth="1"/>
    <col min="4610" max="4610" width="13.140625" style="2" customWidth="1"/>
    <col min="4611" max="4611" width="12.7109375" style="2" bestFit="1" customWidth="1"/>
    <col min="4612" max="4612" width="11.5703125" style="2" customWidth="1"/>
    <col min="4613" max="4613" width="14.7109375" style="2" customWidth="1"/>
    <col min="4614" max="4614" width="13.7109375" style="2" customWidth="1"/>
    <col min="4615" max="4615" width="12.7109375" style="2" bestFit="1" customWidth="1"/>
    <col min="4616" max="4616" width="9.7109375" style="2" bestFit="1" customWidth="1"/>
    <col min="4617" max="4617" width="11.42578125" style="2" customWidth="1"/>
    <col min="4618" max="4618" width="11.5703125" style="2" bestFit="1" customWidth="1"/>
    <col min="4619" max="4856" width="9.140625" style="2"/>
    <col min="4857" max="4857" width="6.7109375" style="2" bestFit="1" customWidth="1"/>
    <col min="4858" max="4858" width="74.5703125" style="2" customWidth="1"/>
    <col min="4859" max="4859" width="12.7109375" style="2" bestFit="1" customWidth="1"/>
    <col min="4860" max="4860" width="11.28515625" style="2" customWidth="1"/>
    <col min="4861" max="4861" width="15" style="2" customWidth="1"/>
    <col min="4862" max="4862" width="13.85546875" style="2" customWidth="1"/>
    <col min="4863" max="4863" width="12.7109375" style="2" bestFit="1" customWidth="1"/>
    <col min="4864" max="4864" width="9.7109375" style="2" bestFit="1" customWidth="1"/>
    <col min="4865" max="4865" width="11.140625" style="2" customWidth="1"/>
    <col min="4866" max="4866" width="13.140625" style="2" customWidth="1"/>
    <col min="4867" max="4867" width="12.7109375" style="2" bestFit="1" customWidth="1"/>
    <col min="4868" max="4868" width="11.5703125" style="2" customWidth="1"/>
    <col min="4869" max="4869" width="14.7109375" style="2" customWidth="1"/>
    <col min="4870" max="4870" width="13.7109375" style="2" customWidth="1"/>
    <col min="4871" max="4871" width="12.7109375" style="2" bestFit="1" customWidth="1"/>
    <col min="4872" max="4872" width="9.7109375" style="2" bestFit="1" customWidth="1"/>
    <col min="4873" max="4873" width="11.42578125" style="2" customWidth="1"/>
    <col min="4874" max="4874" width="11.5703125" style="2" bestFit="1" customWidth="1"/>
    <col min="4875" max="5112" width="9.140625" style="2"/>
    <col min="5113" max="5113" width="6.7109375" style="2" bestFit="1" customWidth="1"/>
    <col min="5114" max="5114" width="74.5703125" style="2" customWidth="1"/>
    <col min="5115" max="5115" width="12.7109375" style="2" bestFit="1" customWidth="1"/>
    <col min="5116" max="5116" width="11.28515625" style="2" customWidth="1"/>
    <col min="5117" max="5117" width="15" style="2" customWidth="1"/>
    <col min="5118" max="5118" width="13.85546875" style="2" customWidth="1"/>
    <col min="5119" max="5119" width="12.7109375" style="2" bestFit="1" customWidth="1"/>
    <col min="5120" max="5120" width="9.7109375" style="2" bestFit="1" customWidth="1"/>
    <col min="5121" max="5121" width="11.140625" style="2" customWidth="1"/>
    <col min="5122" max="5122" width="13.140625" style="2" customWidth="1"/>
    <col min="5123" max="5123" width="12.7109375" style="2" bestFit="1" customWidth="1"/>
    <col min="5124" max="5124" width="11.5703125" style="2" customWidth="1"/>
    <col min="5125" max="5125" width="14.7109375" style="2" customWidth="1"/>
    <col min="5126" max="5126" width="13.7109375" style="2" customWidth="1"/>
    <col min="5127" max="5127" width="12.7109375" style="2" bestFit="1" customWidth="1"/>
    <col min="5128" max="5128" width="9.7109375" style="2" bestFit="1" customWidth="1"/>
    <col min="5129" max="5129" width="11.42578125" style="2" customWidth="1"/>
    <col min="5130" max="5130" width="11.5703125" style="2" bestFit="1" customWidth="1"/>
    <col min="5131" max="5368" width="9.140625" style="2"/>
    <col min="5369" max="5369" width="6.7109375" style="2" bestFit="1" customWidth="1"/>
    <col min="5370" max="5370" width="74.5703125" style="2" customWidth="1"/>
    <col min="5371" max="5371" width="12.7109375" style="2" bestFit="1" customWidth="1"/>
    <col min="5372" max="5372" width="11.28515625" style="2" customWidth="1"/>
    <col min="5373" max="5373" width="15" style="2" customWidth="1"/>
    <col min="5374" max="5374" width="13.85546875" style="2" customWidth="1"/>
    <col min="5375" max="5375" width="12.7109375" style="2" bestFit="1" customWidth="1"/>
    <col min="5376" max="5376" width="9.7109375" style="2" bestFit="1" customWidth="1"/>
    <col min="5377" max="5377" width="11.140625" style="2" customWidth="1"/>
    <col min="5378" max="5378" width="13.140625" style="2" customWidth="1"/>
    <col min="5379" max="5379" width="12.7109375" style="2" bestFit="1" customWidth="1"/>
    <col min="5380" max="5380" width="11.5703125" style="2" customWidth="1"/>
    <col min="5381" max="5381" width="14.7109375" style="2" customWidth="1"/>
    <col min="5382" max="5382" width="13.7109375" style="2" customWidth="1"/>
    <col min="5383" max="5383" width="12.7109375" style="2" bestFit="1" customWidth="1"/>
    <col min="5384" max="5384" width="9.7109375" style="2" bestFit="1" customWidth="1"/>
    <col min="5385" max="5385" width="11.42578125" style="2" customWidth="1"/>
    <col min="5386" max="5386" width="11.5703125" style="2" bestFit="1" customWidth="1"/>
    <col min="5387" max="5624" width="9.140625" style="2"/>
    <col min="5625" max="5625" width="6.7109375" style="2" bestFit="1" customWidth="1"/>
    <col min="5626" max="5626" width="74.5703125" style="2" customWidth="1"/>
    <col min="5627" max="5627" width="12.7109375" style="2" bestFit="1" customWidth="1"/>
    <col min="5628" max="5628" width="11.28515625" style="2" customWidth="1"/>
    <col min="5629" max="5629" width="15" style="2" customWidth="1"/>
    <col min="5630" max="5630" width="13.85546875" style="2" customWidth="1"/>
    <col min="5631" max="5631" width="12.7109375" style="2" bestFit="1" customWidth="1"/>
    <col min="5632" max="5632" width="9.7109375" style="2" bestFit="1" customWidth="1"/>
    <col min="5633" max="5633" width="11.140625" style="2" customWidth="1"/>
    <col min="5634" max="5634" width="13.140625" style="2" customWidth="1"/>
    <col min="5635" max="5635" width="12.7109375" style="2" bestFit="1" customWidth="1"/>
    <col min="5636" max="5636" width="11.5703125" style="2" customWidth="1"/>
    <col min="5637" max="5637" width="14.7109375" style="2" customWidth="1"/>
    <col min="5638" max="5638" width="13.7109375" style="2" customWidth="1"/>
    <col min="5639" max="5639" width="12.7109375" style="2" bestFit="1" customWidth="1"/>
    <col min="5640" max="5640" width="9.7109375" style="2" bestFit="1" customWidth="1"/>
    <col min="5641" max="5641" width="11.42578125" style="2" customWidth="1"/>
    <col min="5642" max="5642" width="11.5703125" style="2" bestFit="1" customWidth="1"/>
    <col min="5643" max="5880" width="9.140625" style="2"/>
    <col min="5881" max="5881" width="6.7109375" style="2" bestFit="1" customWidth="1"/>
    <col min="5882" max="5882" width="74.5703125" style="2" customWidth="1"/>
    <col min="5883" max="5883" width="12.7109375" style="2" bestFit="1" customWidth="1"/>
    <col min="5884" max="5884" width="11.28515625" style="2" customWidth="1"/>
    <col min="5885" max="5885" width="15" style="2" customWidth="1"/>
    <col min="5886" max="5886" width="13.85546875" style="2" customWidth="1"/>
    <col min="5887" max="5887" width="12.7109375" style="2" bestFit="1" customWidth="1"/>
    <col min="5888" max="5888" width="9.7109375" style="2" bestFit="1" customWidth="1"/>
    <col min="5889" max="5889" width="11.140625" style="2" customWidth="1"/>
    <col min="5890" max="5890" width="13.140625" style="2" customWidth="1"/>
    <col min="5891" max="5891" width="12.7109375" style="2" bestFit="1" customWidth="1"/>
    <col min="5892" max="5892" width="11.5703125" style="2" customWidth="1"/>
    <col min="5893" max="5893" width="14.7109375" style="2" customWidth="1"/>
    <col min="5894" max="5894" width="13.7109375" style="2" customWidth="1"/>
    <col min="5895" max="5895" width="12.7109375" style="2" bestFit="1" customWidth="1"/>
    <col min="5896" max="5896" width="9.7109375" style="2" bestFit="1" customWidth="1"/>
    <col min="5897" max="5897" width="11.42578125" style="2" customWidth="1"/>
    <col min="5898" max="5898" width="11.5703125" style="2" bestFit="1" customWidth="1"/>
    <col min="5899" max="6136" width="9.140625" style="2"/>
    <col min="6137" max="6137" width="6.7109375" style="2" bestFit="1" customWidth="1"/>
    <col min="6138" max="6138" width="74.5703125" style="2" customWidth="1"/>
    <col min="6139" max="6139" width="12.7109375" style="2" bestFit="1" customWidth="1"/>
    <col min="6140" max="6140" width="11.28515625" style="2" customWidth="1"/>
    <col min="6141" max="6141" width="15" style="2" customWidth="1"/>
    <col min="6142" max="6142" width="13.85546875" style="2" customWidth="1"/>
    <col min="6143" max="6143" width="12.7109375" style="2" bestFit="1" customWidth="1"/>
    <col min="6144" max="6144" width="9.7109375" style="2" bestFit="1" customWidth="1"/>
    <col min="6145" max="6145" width="11.140625" style="2" customWidth="1"/>
    <col min="6146" max="6146" width="13.140625" style="2" customWidth="1"/>
    <col min="6147" max="6147" width="12.7109375" style="2" bestFit="1" customWidth="1"/>
    <col min="6148" max="6148" width="11.5703125" style="2" customWidth="1"/>
    <col min="6149" max="6149" width="14.7109375" style="2" customWidth="1"/>
    <col min="6150" max="6150" width="13.7109375" style="2" customWidth="1"/>
    <col min="6151" max="6151" width="12.7109375" style="2" bestFit="1" customWidth="1"/>
    <col min="6152" max="6152" width="9.7109375" style="2" bestFit="1" customWidth="1"/>
    <col min="6153" max="6153" width="11.42578125" style="2" customWidth="1"/>
    <col min="6154" max="6154" width="11.5703125" style="2" bestFit="1" customWidth="1"/>
    <col min="6155" max="6392" width="9.140625" style="2"/>
    <col min="6393" max="6393" width="6.7109375" style="2" bestFit="1" customWidth="1"/>
    <col min="6394" max="6394" width="74.5703125" style="2" customWidth="1"/>
    <col min="6395" max="6395" width="12.7109375" style="2" bestFit="1" customWidth="1"/>
    <col min="6396" max="6396" width="11.28515625" style="2" customWidth="1"/>
    <col min="6397" max="6397" width="15" style="2" customWidth="1"/>
    <col min="6398" max="6398" width="13.85546875" style="2" customWidth="1"/>
    <col min="6399" max="6399" width="12.7109375" style="2" bestFit="1" customWidth="1"/>
    <col min="6400" max="6400" width="9.7109375" style="2" bestFit="1" customWidth="1"/>
    <col min="6401" max="6401" width="11.140625" style="2" customWidth="1"/>
    <col min="6402" max="6402" width="13.140625" style="2" customWidth="1"/>
    <col min="6403" max="6403" width="12.7109375" style="2" bestFit="1" customWidth="1"/>
    <col min="6404" max="6404" width="11.5703125" style="2" customWidth="1"/>
    <col min="6405" max="6405" width="14.7109375" style="2" customWidth="1"/>
    <col min="6406" max="6406" width="13.7109375" style="2" customWidth="1"/>
    <col min="6407" max="6407" width="12.7109375" style="2" bestFit="1" customWidth="1"/>
    <col min="6408" max="6408" width="9.7109375" style="2" bestFit="1" customWidth="1"/>
    <col min="6409" max="6409" width="11.42578125" style="2" customWidth="1"/>
    <col min="6410" max="6410" width="11.5703125" style="2" bestFit="1" customWidth="1"/>
    <col min="6411" max="6648" width="9.140625" style="2"/>
    <col min="6649" max="6649" width="6.7109375" style="2" bestFit="1" customWidth="1"/>
    <col min="6650" max="6650" width="74.5703125" style="2" customWidth="1"/>
    <col min="6651" max="6651" width="12.7109375" style="2" bestFit="1" customWidth="1"/>
    <col min="6652" max="6652" width="11.28515625" style="2" customWidth="1"/>
    <col min="6653" max="6653" width="15" style="2" customWidth="1"/>
    <col min="6654" max="6654" width="13.85546875" style="2" customWidth="1"/>
    <col min="6655" max="6655" width="12.7109375" style="2" bestFit="1" customWidth="1"/>
    <col min="6656" max="6656" width="9.7109375" style="2" bestFit="1" customWidth="1"/>
    <col min="6657" max="6657" width="11.140625" style="2" customWidth="1"/>
    <col min="6658" max="6658" width="13.140625" style="2" customWidth="1"/>
    <col min="6659" max="6659" width="12.7109375" style="2" bestFit="1" customWidth="1"/>
    <col min="6660" max="6660" width="11.5703125" style="2" customWidth="1"/>
    <col min="6661" max="6661" width="14.7109375" style="2" customWidth="1"/>
    <col min="6662" max="6662" width="13.7109375" style="2" customWidth="1"/>
    <col min="6663" max="6663" width="12.7109375" style="2" bestFit="1" customWidth="1"/>
    <col min="6664" max="6664" width="9.7109375" style="2" bestFit="1" customWidth="1"/>
    <col min="6665" max="6665" width="11.42578125" style="2" customWidth="1"/>
    <col min="6666" max="6666" width="11.5703125" style="2" bestFit="1" customWidth="1"/>
    <col min="6667" max="6904" width="9.140625" style="2"/>
    <col min="6905" max="6905" width="6.7109375" style="2" bestFit="1" customWidth="1"/>
    <col min="6906" max="6906" width="74.5703125" style="2" customWidth="1"/>
    <col min="6907" max="6907" width="12.7109375" style="2" bestFit="1" customWidth="1"/>
    <col min="6908" max="6908" width="11.28515625" style="2" customWidth="1"/>
    <col min="6909" max="6909" width="15" style="2" customWidth="1"/>
    <col min="6910" max="6910" width="13.85546875" style="2" customWidth="1"/>
    <col min="6911" max="6911" width="12.7109375" style="2" bestFit="1" customWidth="1"/>
    <col min="6912" max="6912" width="9.7109375" style="2" bestFit="1" customWidth="1"/>
    <col min="6913" max="6913" width="11.140625" style="2" customWidth="1"/>
    <col min="6914" max="6914" width="13.140625" style="2" customWidth="1"/>
    <col min="6915" max="6915" width="12.7109375" style="2" bestFit="1" customWidth="1"/>
    <col min="6916" max="6916" width="11.5703125" style="2" customWidth="1"/>
    <col min="6917" max="6917" width="14.7109375" style="2" customWidth="1"/>
    <col min="6918" max="6918" width="13.7109375" style="2" customWidth="1"/>
    <col min="6919" max="6919" width="12.7109375" style="2" bestFit="1" customWidth="1"/>
    <col min="6920" max="6920" width="9.7109375" style="2" bestFit="1" customWidth="1"/>
    <col min="6921" max="6921" width="11.42578125" style="2" customWidth="1"/>
    <col min="6922" max="6922" width="11.5703125" style="2" bestFit="1" customWidth="1"/>
    <col min="6923" max="7160" width="9.140625" style="2"/>
    <col min="7161" max="7161" width="6.7109375" style="2" bestFit="1" customWidth="1"/>
    <col min="7162" max="7162" width="74.5703125" style="2" customWidth="1"/>
    <col min="7163" max="7163" width="12.7109375" style="2" bestFit="1" customWidth="1"/>
    <col min="7164" max="7164" width="11.28515625" style="2" customWidth="1"/>
    <col min="7165" max="7165" width="15" style="2" customWidth="1"/>
    <col min="7166" max="7166" width="13.85546875" style="2" customWidth="1"/>
    <col min="7167" max="7167" width="12.7109375" style="2" bestFit="1" customWidth="1"/>
    <col min="7168" max="7168" width="9.7109375" style="2" bestFit="1" customWidth="1"/>
    <col min="7169" max="7169" width="11.140625" style="2" customWidth="1"/>
    <col min="7170" max="7170" width="13.140625" style="2" customWidth="1"/>
    <col min="7171" max="7171" width="12.7109375" style="2" bestFit="1" customWidth="1"/>
    <col min="7172" max="7172" width="11.5703125" style="2" customWidth="1"/>
    <col min="7173" max="7173" width="14.7109375" style="2" customWidth="1"/>
    <col min="7174" max="7174" width="13.7109375" style="2" customWidth="1"/>
    <col min="7175" max="7175" width="12.7109375" style="2" bestFit="1" customWidth="1"/>
    <col min="7176" max="7176" width="9.7109375" style="2" bestFit="1" customWidth="1"/>
    <col min="7177" max="7177" width="11.42578125" style="2" customWidth="1"/>
    <col min="7178" max="7178" width="11.5703125" style="2" bestFit="1" customWidth="1"/>
    <col min="7179" max="7416" width="9.140625" style="2"/>
    <col min="7417" max="7417" width="6.7109375" style="2" bestFit="1" customWidth="1"/>
    <col min="7418" max="7418" width="74.5703125" style="2" customWidth="1"/>
    <col min="7419" max="7419" width="12.7109375" style="2" bestFit="1" customWidth="1"/>
    <col min="7420" max="7420" width="11.28515625" style="2" customWidth="1"/>
    <col min="7421" max="7421" width="15" style="2" customWidth="1"/>
    <col min="7422" max="7422" width="13.85546875" style="2" customWidth="1"/>
    <col min="7423" max="7423" width="12.7109375" style="2" bestFit="1" customWidth="1"/>
    <col min="7424" max="7424" width="9.7109375" style="2" bestFit="1" customWidth="1"/>
    <col min="7425" max="7425" width="11.140625" style="2" customWidth="1"/>
    <col min="7426" max="7426" width="13.140625" style="2" customWidth="1"/>
    <col min="7427" max="7427" width="12.7109375" style="2" bestFit="1" customWidth="1"/>
    <col min="7428" max="7428" width="11.5703125" style="2" customWidth="1"/>
    <col min="7429" max="7429" width="14.7109375" style="2" customWidth="1"/>
    <col min="7430" max="7430" width="13.7109375" style="2" customWidth="1"/>
    <col min="7431" max="7431" width="12.7109375" style="2" bestFit="1" customWidth="1"/>
    <col min="7432" max="7432" width="9.7109375" style="2" bestFit="1" customWidth="1"/>
    <col min="7433" max="7433" width="11.42578125" style="2" customWidth="1"/>
    <col min="7434" max="7434" width="11.5703125" style="2" bestFit="1" customWidth="1"/>
    <col min="7435" max="7672" width="9.140625" style="2"/>
    <col min="7673" max="7673" width="6.7109375" style="2" bestFit="1" customWidth="1"/>
    <col min="7674" max="7674" width="74.5703125" style="2" customWidth="1"/>
    <col min="7675" max="7675" width="12.7109375" style="2" bestFit="1" customWidth="1"/>
    <col min="7676" max="7676" width="11.28515625" style="2" customWidth="1"/>
    <col min="7677" max="7677" width="15" style="2" customWidth="1"/>
    <col min="7678" max="7678" width="13.85546875" style="2" customWidth="1"/>
    <col min="7679" max="7679" width="12.7109375" style="2" bestFit="1" customWidth="1"/>
    <col min="7680" max="7680" width="9.7109375" style="2" bestFit="1" customWidth="1"/>
    <col min="7681" max="7681" width="11.140625" style="2" customWidth="1"/>
    <col min="7682" max="7682" width="13.140625" style="2" customWidth="1"/>
    <col min="7683" max="7683" width="12.7109375" style="2" bestFit="1" customWidth="1"/>
    <col min="7684" max="7684" width="11.5703125" style="2" customWidth="1"/>
    <col min="7685" max="7685" width="14.7109375" style="2" customWidth="1"/>
    <col min="7686" max="7686" width="13.7109375" style="2" customWidth="1"/>
    <col min="7687" max="7687" width="12.7109375" style="2" bestFit="1" customWidth="1"/>
    <col min="7688" max="7688" width="9.7109375" style="2" bestFit="1" customWidth="1"/>
    <col min="7689" max="7689" width="11.42578125" style="2" customWidth="1"/>
    <col min="7690" max="7690" width="11.5703125" style="2" bestFit="1" customWidth="1"/>
    <col min="7691" max="7928" width="9.140625" style="2"/>
    <col min="7929" max="7929" width="6.7109375" style="2" bestFit="1" customWidth="1"/>
    <col min="7930" max="7930" width="74.5703125" style="2" customWidth="1"/>
    <col min="7931" max="7931" width="12.7109375" style="2" bestFit="1" customWidth="1"/>
    <col min="7932" max="7932" width="11.28515625" style="2" customWidth="1"/>
    <col min="7933" max="7933" width="15" style="2" customWidth="1"/>
    <col min="7934" max="7934" width="13.85546875" style="2" customWidth="1"/>
    <col min="7935" max="7935" width="12.7109375" style="2" bestFit="1" customWidth="1"/>
    <col min="7936" max="7936" width="9.7109375" style="2" bestFit="1" customWidth="1"/>
    <col min="7937" max="7937" width="11.140625" style="2" customWidth="1"/>
    <col min="7938" max="7938" width="13.140625" style="2" customWidth="1"/>
    <col min="7939" max="7939" width="12.7109375" style="2" bestFit="1" customWidth="1"/>
    <col min="7940" max="7940" width="11.5703125" style="2" customWidth="1"/>
    <col min="7941" max="7941" width="14.7109375" style="2" customWidth="1"/>
    <col min="7942" max="7942" width="13.7109375" style="2" customWidth="1"/>
    <col min="7943" max="7943" width="12.7109375" style="2" bestFit="1" customWidth="1"/>
    <col min="7944" max="7944" width="9.7109375" style="2" bestFit="1" customWidth="1"/>
    <col min="7945" max="7945" width="11.42578125" style="2" customWidth="1"/>
    <col min="7946" max="7946" width="11.5703125" style="2" bestFit="1" customWidth="1"/>
    <col min="7947" max="8184" width="9.140625" style="2"/>
    <col min="8185" max="8185" width="6.7109375" style="2" bestFit="1" customWidth="1"/>
    <col min="8186" max="8186" width="74.5703125" style="2" customWidth="1"/>
    <col min="8187" max="8187" width="12.7109375" style="2" bestFit="1" customWidth="1"/>
    <col min="8188" max="8188" width="11.28515625" style="2" customWidth="1"/>
    <col min="8189" max="8189" width="15" style="2" customWidth="1"/>
    <col min="8190" max="8190" width="13.85546875" style="2" customWidth="1"/>
    <col min="8191" max="8191" width="12.7109375" style="2" bestFit="1" customWidth="1"/>
    <col min="8192" max="8192" width="9.7109375" style="2" bestFit="1" customWidth="1"/>
    <col min="8193" max="8193" width="11.140625" style="2" customWidth="1"/>
    <col min="8194" max="8194" width="13.140625" style="2" customWidth="1"/>
    <col min="8195" max="8195" width="12.7109375" style="2" bestFit="1" customWidth="1"/>
    <col min="8196" max="8196" width="11.5703125" style="2" customWidth="1"/>
    <col min="8197" max="8197" width="14.7109375" style="2" customWidth="1"/>
    <col min="8198" max="8198" width="13.7109375" style="2" customWidth="1"/>
    <col min="8199" max="8199" width="12.7109375" style="2" bestFit="1" customWidth="1"/>
    <col min="8200" max="8200" width="9.7109375" style="2" bestFit="1" customWidth="1"/>
    <col min="8201" max="8201" width="11.42578125" style="2" customWidth="1"/>
    <col min="8202" max="8202" width="11.5703125" style="2" bestFit="1" customWidth="1"/>
    <col min="8203" max="8440" width="9.140625" style="2"/>
    <col min="8441" max="8441" width="6.7109375" style="2" bestFit="1" customWidth="1"/>
    <col min="8442" max="8442" width="74.5703125" style="2" customWidth="1"/>
    <col min="8443" max="8443" width="12.7109375" style="2" bestFit="1" customWidth="1"/>
    <col min="8444" max="8444" width="11.28515625" style="2" customWidth="1"/>
    <col min="8445" max="8445" width="15" style="2" customWidth="1"/>
    <col min="8446" max="8446" width="13.85546875" style="2" customWidth="1"/>
    <col min="8447" max="8447" width="12.7109375" style="2" bestFit="1" customWidth="1"/>
    <col min="8448" max="8448" width="9.7109375" style="2" bestFit="1" customWidth="1"/>
    <col min="8449" max="8449" width="11.140625" style="2" customWidth="1"/>
    <col min="8450" max="8450" width="13.140625" style="2" customWidth="1"/>
    <col min="8451" max="8451" width="12.7109375" style="2" bestFit="1" customWidth="1"/>
    <col min="8452" max="8452" width="11.5703125" style="2" customWidth="1"/>
    <col min="8453" max="8453" width="14.7109375" style="2" customWidth="1"/>
    <col min="8454" max="8454" width="13.7109375" style="2" customWidth="1"/>
    <col min="8455" max="8455" width="12.7109375" style="2" bestFit="1" customWidth="1"/>
    <col min="8456" max="8456" width="9.7109375" style="2" bestFit="1" customWidth="1"/>
    <col min="8457" max="8457" width="11.42578125" style="2" customWidth="1"/>
    <col min="8458" max="8458" width="11.5703125" style="2" bestFit="1" customWidth="1"/>
    <col min="8459" max="8696" width="9.140625" style="2"/>
    <col min="8697" max="8697" width="6.7109375" style="2" bestFit="1" customWidth="1"/>
    <col min="8698" max="8698" width="74.5703125" style="2" customWidth="1"/>
    <col min="8699" max="8699" width="12.7109375" style="2" bestFit="1" customWidth="1"/>
    <col min="8700" max="8700" width="11.28515625" style="2" customWidth="1"/>
    <col min="8701" max="8701" width="15" style="2" customWidth="1"/>
    <col min="8702" max="8702" width="13.85546875" style="2" customWidth="1"/>
    <col min="8703" max="8703" width="12.7109375" style="2" bestFit="1" customWidth="1"/>
    <col min="8704" max="8704" width="9.7109375" style="2" bestFit="1" customWidth="1"/>
    <col min="8705" max="8705" width="11.140625" style="2" customWidth="1"/>
    <col min="8706" max="8706" width="13.140625" style="2" customWidth="1"/>
    <col min="8707" max="8707" width="12.7109375" style="2" bestFit="1" customWidth="1"/>
    <col min="8708" max="8708" width="11.5703125" style="2" customWidth="1"/>
    <col min="8709" max="8709" width="14.7109375" style="2" customWidth="1"/>
    <col min="8710" max="8710" width="13.7109375" style="2" customWidth="1"/>
    <col min="8711" max="8711" width="12.7109375" style="2" bestFit="1" customWidth="1"/>
    <col min="8712" max="8712" width="9.7109375" style="2" bestFit="1" customWidth="1"/>
    <col min="8713" max="8713" width="11.42578125" style="2" customWidth="1"/>
    <col min="8714" max="8714" width="11.5703125" style="2" bestFit="1" customWidth="1"/>
    <col min="8715" max="8952" width="9.140625" style="2"/>
    <col min="8953" max="8953" width="6.7109375" style="2" bestFit="1" customWidth="1"/>
    <col min="8954" max="8954" width="74.5703125" style="2" customWidth="1"/>
    <col min="8955" max="8955" width="12.7109375" style="2" bestFit="1" customWidth="1"/>
    <col min="8956" max="8956" width="11.28515625" style="2" customWidth="1"/>
    <col min="8957" max="8957" width="15" style="2" customWidth="1"/>
    <col min="8958" max="8958" width="13.85546875" style="2" customWidth="1"/>
    <col min="8959" max="8959" width="12.7109375" style="2" bestFit="1" customWidth="1"/>
    <col min="8960" max="8960" width="9.7109375" style="2" bestFit="1" customWidth="1"/>
    <col min="8961" max="8961" width="11.140625" style="2" customWidth="1"/>
    <col min="8962" max="8962" width="13.140625" style="2" customWidth="1"/>
    <col min="8963" max="8963" width="12.7109375" style="2" bestFit="1" customWidth="1"/>
    <col min="8964" max="8964" width="11.5703125" style="2" customWidth="1"/>
    <col min="8965" max="8965" width="14.7109375" style="2" customWidth="1"/>
    <col min="8966" max="8966" width="13.7109375" style="2" customWidth="1"/>
    <col min="8967" max="8967" width="12.7109375" style="2" bestFit="1" customWidth="1"/>
    <col min="8968" max="8968" width="9.7109375" style="2" bestFit="1" customWidth="1"/>
    <col min="8969" max="8969" width="11.42578125" style="2" customWidth="1"/>
    <col min="8970" max="8970" width="11.5703125" style="2" bestFit="1" customWidth="1"/>
    <col min="8971" max="9208" width="9.140625" style="2"/>
    <col min="9209" max="9209" width="6.7109375" style="2" bestFit="1" customWidth="1"/>
    <col min="9210" max="9210" width="74.5703125" style="2" customWidth="1"/>
    <col min="9211" max="9211" width="12.7109375" style="2" bestFit="1" customWidth="1"/>
    <col min="9212" max="9212" width="11.28515625" style="2" customWidth="1"/>
    <col min="9213" max="9213" width="15" style="2" customWidth="1"/>
    <col min="9214" max="9214" width="13.85546875" style="2" customWidth="1"/>
    <col min="9215" max="9215" width="12.7109375" style="2" bestFit="1" customWidth="1"/>
    <col min="9216" max="9216" width="9.7109375" style="2" bestFit="1" customWidth="1"/>
    <col min="9217" max="9217" width="11.140625" style="2" customWidth="1"/>
    <col min="9218" max="9218" width="13.140625" style="2" customWidth="1"/>
    <col min="9219" max="9219" width="12.7109375" style="2" bestFit="1" customWidth="1"/>
    <col min="9220" max="9220" width="11.5703125" style="2" customWidth="1"/>
    <col min="9221" max="9221" width="14.7109375" style="2" customWidth="1"/>
    <col min="9222" max="9222" width="13.7109375" style="2" customWidth="1"/>
    <col min="9223" max="9223" width="12.7109375" style="2" bestFit="1" customWidth="1"/>
    <col min="9224" max="9224" width="9.7109375" style="2" bestFit="1" customWidth="1"/>
    <col min="9225" max="9225" width="11.42578125" style="2" customWidth="1"/>
    <col min="9226" max="9226" width="11.5703125" style="2" bestFit="1" customWidth="1"/>
    <col min="9227" max="9464" width="9.140625" style="2"/>
    <col min="9465" max="9465" width="6.7109375" style="2" bestFit="1" customWidth="1"/>
    <col min="9466" max="9466" width="74.5703125" style="2" customWidth="1"/>
    <col min="9467" max="9467" width="12.7109375" style="2" bestFit="1" customWidth="1"/>
    <col min="9468" max="9468" width="11.28515625" style="2" customWidth="1"/>
    <col min="9469" max="9469" width="15" style="2" customWidth="1"/>
    <col min="9470" max="9470" width="13.85546875" style="2" customWidth="1"/>
    <col min="9471" max="9471" width="12.7109375" style="2" bestFit="1" customWidth="1"/>
    <col min="9472" max="9472" width="9.7109375" style="2" bestFit="1" customWidth="1"/>
    <col min="9473" max="9473" width="11.140625" style="2" customWidth="1"/>
    <col min="9474" max="9474" width="13.140625" style="2" customWidth="1"/>
    <col min="9475" max="9475" width="12.7109375" style="2" bestFit="1" customWidth="1"/>
    <col min="9476" max="9476" width="11.5703125" style="2" customWidth="1"/>
    <col min="9477" max="9477" width="14.7109375" style="2" customWidth="1"/>
    <col min="9478" max="9478" width="13.7109375" style="2" customWidth="1"/>
    <col min="9479" max="9479" width="12.7109375" style="2" bestFit="1" customWidth="1"/>
    <col min="9480" max="9480" width="9.7109375" style="2" bestFit="1" customWidth="1"/>
    <col min="9481" max="9481" width="11.42578125" style="2" customWidth="1"/>
    <col min="9482" max="9482" width="11.5703125" style="2" bestFit="1" customWidth="1"/>
    <col min="9483" max="9720" width="9.140625" style="2"/>
    <col min="9721" max="9721" width="6.7109375" style="2" bestFit="1" customWidth="1"/>
    <col min="9722" max="9722" width="74.5703125" style="2" customWidth="1"/>
    <col min="9723" max="9723" width="12.7109375" style="2" bestFit="1" customWidth="1"/>
    <col min="9724" max="9724" width="11.28515625" style="2" customWidth="1"/>
    <col min="9725" max="9725" width="15" style="2" customWidth="1"/>
    <col min="9726" max="9726" width="13.85546875" style="2" customWidth="1"/>
    <col min="9727" max="9727" width="12.7109375" style="2" bestFit="1" customWidth="1"/>
    <col min="9728" max="9728" width="9.7109375" style="2" bestFit="1" customWidth="1"/>
    <col min="9729" max="9729" width="11.140625" style="2" customWidth="1"/>
    <col min="9730" max="9730" width="13.140625" style="2" customWidth="1"/>
    <col min="9731" max="9731" width="12.7109375" style="2" bestFit="1" customWidth="1"/>
    <col min="9732" max="9732" width="11.5703125" style="2" customWidth="1"/>
    <col min="9733" max="9733" width="14.7109375" style="2" customWidth="1"/>
    <col min="9734" max="9734" width="13.7109375" style="2" customWidth="1"/>
    <col min="9735" max="9735" width="12.7109375" style="2" bestFit="1" customWidth="1"/>
    <col min="9736" max="9736" width="9.7109375" style="2" bestFit="1" customWidth="1"/>
    <col min="9737" max="9737" width="11.42578125" style="2" customWidth="1"/>
    <col min="9738" max="9738" width="11.5703125" style="2" bestFit="1" customWidth="1"/>
    <col min="9739" max="9976" width="9.140625" style="2"/>
    <col min="9977" max="9977" width="6.7109375" style="2" bestFit="1" customWidth="1"/>
    <col min="9978" max="9978" width="74.5703125" style="2" customWidth="1"/>
    <col min="9979" max="9979" width="12.7109375" style="2" bestFit="1" customWidth="1"/>
    <col min="9980" max="9980" width="11.28515625" style="2" customWidth="1"/>
    <col min="9981" max="9981" width="15" style="2" customWidth="1"/>
    <col min="9982" max="9982" width="13.85546875" style="2" customWidth="1"/>
    <col min="9983" max="9983" width="12.7109375" style="2" bestFit="1" customWidth="1"/>
    <col min="9984" max="9984" width="9.7109375" style="2" bestFit="1" customWidth="1"/>
    <col min="9985" max="9985" width="11.140625" style="2" customWidth="1"/>
    <col min="9986" max="9986" width="13.140625" style="2" customWidth="1"/>
    <col min="9987" max="9987" width="12.7109375" style="2" bestFit="1" customWidth="1"/>
    <col min="9988" max="9988" width="11.5703125" style="2" customWidth="1"/>
    <col min="9989" max="9989" width="14.7109375" style="2" customWidth="1"/>
    <col min="9990" max="9990" width="13.7109375" style="2" customWidth="1"/>
    <col min="9991" max="9991" width="12.7109375" style="2" bestFit="1" customWidth="1"/>
    <col min="9992" max="9992" width="9.7109375" style="2" bestFit="1" customWidth="1"/>
    <col min="9993" max="9993" width="11.42578125" style="2" customWidth="1"/>
    <col min="9994" max="9994" width="11.5703125" style="2" bestFit="1" customWidth="1"/>
    <col min="9995" max="10232" width="9.140625" style="2"/>
    <col min="10233" max="10233" width="6.7109375" style="2" bestFit="1" customWidth="1"/>
    <col min="10234" max="10234" width="74.5703125" style="2" customWidth="1"/>
    <col min="10235" max="10235" width="12.7109375" style="2" bestFit="1" customWidth="1"/>
    <col min="10236" max="10236" width="11.28515625" style="2" customWidth="1"/>
    <col min="10237" max="10237" width="15" style="2" customWidth="1"/>
    <col min="10238" max="10238" width="13.85546875" style="2" customWidth="1"/>
    <col min="10239" max="10239" width="12.7109375" style="2" bestFit="1" customWidth="1"/>
    <col min="10240" max="10240" width="9.7109375" style="2" bestFit="1" customWidth="1"/>
    <col min="10241" max="10241" width="11.140625" style="2" customWidth="1"/>
    <col min="10242" max="10242" width="13.140625" style="2" customWidth="1"/>
    <col min="10243" max="10243" width="12.7109375" style="2" bestFit="1" customWidth="1"/>
    <col min="10244" max="10244" width="11.5703125" style="2" customWidth="1"/>
    <col min="10245" max="10245" width="14.7109375" style="2" customWidth="1"/>
    <col min="10246" max="10246" width="13.7109375" style="2" customWidth="1"/>
    <col min="10247" max="10247" width="12.7109375" style="2" bestFit="1" customWidth="1"/>
    <col min="10248" max="10248" width="9.7109375" style="2" bestFit="1" customWidth="1"/>
    <col min="10249" max="10249" width="11.42578125" style="2" customWidth="1"/>
    <col min="10250" max="10250" width="11.5703125" style="2" bestFit="1" customWidth="1"/>
    <col min="10251" max="10488" width="9.140625" style="2"/>
    <col min="10489" max="10489" width="6.7109375" style="2" bestFit="1" customWidth="1"/>
    <col min="10490" max="10490" width="74.5703125" style="2" customWidth="1"/>
    <col min="10491" max="10491" width="12.7109375" style="2" bestFit="1" customWidth="1"/>
    <col min="10492" max="10492" width="11.28515625" style="2" customWidth="1"/>
    <col min="10493" max="10493" width="15" style="2" customWidth="1"/>
    <col min="10494" max="10494" width="13.85546875" style="2" customWidth="1"/>
    <col min="10495" max="10495" width="12.7109375" style="2" bestFit="1" customWidth="1"/>
    <col min="10496" max="10496" width="9.7109375" style="2" bestFit="1" customWidth="1"/>
    <col min="10497" max="10497" width="11.140625" style="2" customWidth="1"/>
    <col min="10498" max="10498" width="13.140625" style="2" customWidth="1"/>
    <col min="10499" max="10499" width="12.7109375" style="2" bestFit="1" customWidth="1"/>
    <col min="10500" max="10500" width="11.5703125" style="2" customWidth="1"/>
    <col min="10501" max="10501" width="14.7109375" style="2" customWidth="1"/>
    <col min="10502" max="10502" width="13.7109375" style="2" customWidth="1"/>
    <col min="10503" max="10503" width="12.7109375" style="2" bestFit="1" customWidth="1"/>
    <col min="10504" max="10504" width="9.7109375" style="2" bestFit="1" customWidth="1"/>
    <col min="10505" max="10505" width="11.42578125" style="2" customWidth="1"/>
    <col min="10506" max="10506" width="11.5703125" style="2" bestFit="1" customWidth="1"/>
    <col min="10507" max="10744" width="9.140625" style="2"/>
    <col min="10745" max="10745" width="6.7109375" style="2" bestFit="1" customWidth="1"/>
    <col min="10746" max="10746" width="74.5703125" style="2" customWidth="1"/>
    <col min="10747" max="10747" width="12.7109375" style="2" bestFit="1" customWidth="1"/>
    <col min="10748" max="10748" width="11.28515625" style="2" customWidth="1"/>
    <col min="10749" max="10749" width="15" style="2" customWidth="1"/>
    <col min="10750" max="10750" width="13.85546875" style="2" customWidth="1"/>
    <col min="10751" max="10751" width="12.7109375" style="2" bestFit="1" customWidth="1"/>
    <col min="10752" max="10752" width="9.7109375" style="2" bestFit="1" customWidth="1"/>
    <col min="10753" max="10753" width="11.140625" style="2" customWidth="1"/>
    <col min="10754" max="10754" width="13.140625" style="2" customWidth="1"/>
    <col min="10755" max="10755" width="12.7109375" style="2" bestFit="1" customWidth="1"/>
    <col min="10756" max="10756" width="11.5703125" style="2" customWidth="1"/>
    <col min="10757" max="10757" width="14.7109375" style="2" customWidth="1"/>
    <col min="10758" max="10758" width="13.7109375" style="2" customWidth="1"/>
    <col min="10759" max="10759" width="12.7109375" style="2" bestFit="1" customWidth="1"/>
    <col min="10760" max="10760" width="9.7109375" style="2" bestFit="1" customWidth="1"/>
    <col min="10761" max="10761" width="11.42578125" style="2" customWidth="1"/>
    <col min="10762" max="10762" width="11.5703125" style="2" bestFit="1" customWidth="1"/>
    <col min="10763" max="11000" width="9.140625" style="2"/>
    <col min="11001" max="11001" width="6.7109375" style="2" bestFit="1" customWidth="1"/>
    <col min="11002" max="11002" width="74.5703125" style="2" customWidth="1"/>
    <col min="11003" max="11003" width="12.7109375" style="2" bestFit="1" customWidth="1"/>
    <col min="11004" max="11004" width="11.28515625" style="2" customWidth="1"/>
    <col min="11005" max="11005" width="15" style="2" customWidth="1"/>
    <col min="11006" max="11006" width="13.85546875" style="2" customWidth="1"/>
    <col min="11007" max="11007" width="12.7109375" style="2" bestFit="1" customWidth="1"/>
    <col min="11008" max="11008" width="9.7109375" style="2" bestFit="1" customWidth="1"/>
    <col min="11009" max="11009" width="11.140625" style="2" customWidth="1"/>
    <col min="11010" max="11010" width="13.140625" style="2" customWidth="1"/>
    <col min="11011" max="11011" width="12.7109375" style="2" bestFit="1" customWidth="1"/>
    <col min="11012" max="11012" width="11.5703125" style="2" customWidth="1"/>
    <col min="11013" max="11013" width="14.7109375" style="2" customWidth="1"/>
    <col min="11014" max="11014" width="13.7109375" style="2" customWidth="1"/>
    <col min="11015" max="11015" width="12.7109375" style="2" bestFit="1" customWidth="1"/>
    <col min="11016" max="11016" width="9.7109375" style="2" bestFit="1" customWidth="1"/>
    <col min="11017" max="11017" width="11.42578125" style="2" customWidth="1"/>
    <col min="11018" max="11018" width="11.5703125" style="2" bestFit="1" customWidth="1"/>
    <col min="11019" max="11256" width="9.140625" style="2"/>
    <col min="11257" max="11257" width="6.7109375" style="2" bestFit="1" customWidth="1"/>
    <col min="11258" max="11258" width="74.5703125" style="2" customWidth="1"/>
    <col min="11259" max="11259" width="12.7109375" style="2" bestFit="1" customWidth="1"/>
    <col min="11260" max="11260" width="11.28515625" style="2" customWidth="1"/>
    <col min="11261" max="11261" width="15" style="2" customWidth="1"/>
    <col min="11262" max="11262" width="13.85546875" style="2" customWidth="1"/>
    <col min="11263" max="11263" width="12.7109375" style="2" bestFit="1" customWidth="1"/>
    <col min="11264" max="11264" width="9.7109375" style="2" bestFit="1" customWidth="1"/>
    <col min="11265" max="11265" width="11.140625" style="2" customWidth="1"/>
    <col min="11266" max="11266" width="13.140625" style="2" customWidth="1"/>
    <col min="11267" max="11267" width="12.7109375" style="2" bestFit="1" customWidth="1"/>
    <col min="11268" max="11268" width="11.5703125" style="2" customWidth="1"/>
    <col min="11269" max="11269" width="14.7109375" style="2" customWidth="1"/>
    <col min="11270" max="11270" width="13.7109375" style="2" customWidth="1"/>
    <col min="11271" max="11271" width="12.7109375" style="2" bestFit="1" customWidth="1"/>
    <col min="11272" max="11272" width="9.7109375" style="2" bestFit="1" customWidth="1"/>
    <col min="11273" max="11273" width="11.42578125" style="2" customWidth="1"/>
    <col min="11274" max="11274" width="11.5703125" style="2" bestFit="1" customWidth="1"/>
    <col min="11275" max="11512" width="9.140625" style="2"/>
    <col min="11513" max="11513" width="6.7109375" style="2" bestFit="1" customWidth="1"/>
    <col min="11514" max="11514" width="74.5703125" style="2" customWidth="1"/>
    <col min="11515" max="11515" width="12.7109375" style="2" bestFit="1" customWidth="1"/>
    <col min="11516" max="11516" width="11.28515625" style="2" customWidth="1"/>
    <col min="11517" max="11517" width="15" style="2" customWidth="1"/>
    <col min="11518" max="11518" width="13.85546875" style="2" customWidth="1"/>
    <col min="11519" max="11519" width="12.7109375" style="2" bestFit="1" customWidth="1"/>
    <col min="11520" max="11520" width="9.7109375" style="2" bestFit="1" customWidth="1"/>
    <col min="11521" max="11521" width="11.140625" style="2" customWidth="1"/>
    <col min="11522" max="11522" width="13.140625" style="2" customWidth="1"/>
    <col min="11523" max="11523" width="12.7109375" style="2" bestFit="1" customWidth="1"/>
    <col min="11524" max="11524" width="11.5703125" style="2" customWidth="1"/>
    <col min="11525" max="11525" width="14.7109375" style="2" customWidth="1"/>
    <col min="11526" max="11526" width="13.7109375" style="2" customWidth="1"/>
    <col min="11527" max="11527" width="12.7109375" style="2" bestFit="1" customWidth="1"/>
    <col min="11528" max="11528" width="9.7109375" style="2" bestFit="1" customWidth="1"/>
    <col min="11529" max="11529" width="11.42578125" style="2" customWidth="1"/>
    <col min="11530" max="11530" width="11.5703125" style="2" bestFit="1" customWidth="1"/>
    <col min="11531" max="11768" width="9.140625" style="2"/>
    <col min="11769" max="11769" width="6.7109375" style="2" bestFit="1" customWidth="1"/>
    <col min="11770" max="11770" width="74.5703125" style="2" customWidth="1"/>
    <col min="11771" max="11771" width="12.7109375" style="2" bestFit="1" customWidth="1"/>
    <col min="11772" max="11772" width="11.28515625" style="2" customWidth="1"/>
    <col min="11773" max="11773" width="15" style="2" customWidth="1"/>
    <col min="11774" max="11774" width="13.85546875" style="2" customWidth="1"/>
    <col min="11775" max="11775" width="12.7109375" style="2" bestFit="1" customWidth="1"/>
    <col min="11776" max="11776" width="9.7109375" style="2" bestFit="1" customWidth="1"/>
    <col min="11777" max="11777" width="11.140625" style="2" customWidth="1"/>
    <col min="11778" max="11778" width="13.140625" style="2" customWidth="1"/>
    <col min="11779" max="11779" width="12.7109375" style="2" bestFit="1" customWidth="1"/>
    <col min="11780" max="11780" width="11.5703125" style="2" customWidth="1"/>
    <col min="11781" max="11781" width="14.7109375" style="2" customWidth="1"/>
    <col min="11782" max="11782" width="13.7109375" style="2" customWidth="1"/>
    <col min="11783" max="11783" width="12.7109375" style="2" bestFit="1" customWidth="1"/>
    <col min="11784" max="11784" width="9.7109375" style="2" bestFit="1" customWidth="1"/>
    <col min="11785" max="11785" width="11.42578125" style="2" customWidth="1"/>
    <col min="11786" max="11786" width="11.5703125" style="2" bestFit="1" customWidth="1"/>
    <col min="11787" max="12024" width="9.140625" style="2"/>
    <col min="12025" max="12025" width="6.7109375" style="2" bestFit="1" customWidth="1"/>
    <col min="12026" max="12026" width="74.5703125" style="2" customWidth="1"/>
    <col min="12027" max="12027" width="12.7109375" style="2" bestFit="1" customWidth="1"/>
    <col min="12028" max="12028" width="11.28515625" style="2" customWidth="1"/>
    <col min="12029" max="12029" width="15" style="2" customWidth="1"/>
    <col min="12030" max="12030" width="13.85546875" style="2" customWidth="1"/>
    <col min="12031" max="12031" width="12.7109375" style="2" bestFit="1" customWidth="1"/>
    <col min="12032" max="12032" width="9.7109375" style="2" bestFit="1" customWidth="1"/>
    <col min="12033" max="12033" width="11.140625" style="2" customWidth="1"/>
    <col min="12034" max="12034" width="13.140625" style="2" customWidth="1"/>
    <col min="12035" max="12035" width="12.7109375" style="2" bestFit="1" customWidth="1"/>
    <col min="12036" max="12036" width="11.5703125" style="2" customWidth="1"/>
    <col min="12037" max="12037" width="14.7109375" style="2" customWidth="1"/>
    <col min="12038" max="12038" width="13.7109375" style="2" customWidth="1"/>
    <col min="12039" max="12039" width="12.7109375" style="2" bestFit="1" customWidth="1"/>
    <col min="12040" max="12040" width="9.7109375" style="2" bestFit="1" customWidth="1"/>
    <col min="12041" max="12041" width="11.42578125" style="2" customWidth="1"/>
    <col min="12042" max="12042" width="11.5703125" style="2" bestFit="1" customWidth="1"/>
    <col min="12043" max="12280" width="9.140625" style="2"/>
    <col min="12281" max="12281" width="6.7109375" style="2" bestFit="1" customWidth="1"/>
    <col min="12282" max="12282" width="74.5703125" style="2" customWidth="1"/>
    <col min="12283" max="12283" width="12.7109375" style="2" bestFit="1" customWidth="1"/>
    <col min="12284" max="12284" width="11.28515625" style="2" customWidth="1"/>
    <col min="12285" max="12285" width="15" style="2" customWidth="1"/>
    <col min="12286" max="12286" width="13.85546875" style="2" customWidth="1"/>
    <col min="12287" max="12287" width="12.7109375" style="2" bestFit="1" customWidth="1"/>
    <col min="12288" max="12288" width="9.7109375" style="2" bestFit="1" customWidth="1"/>
    <col min="12289" max="12289" width="11.140625" style="2" customWidth="1"/>
    <col min="12290" max="12290" width="13.140625" style="2" customWidth="1"/>
    <col min="12291" max="12291" width="12.7109375" style="2" bestFit="1" customWidth="1"/>
    <col min="12292" max="12292" width="11.5703125" style="2" customWidth="1"/>
    <col min="12293" max="12293" width="14.7109375" style="2" customWidth="1"/>
    <col min="12294" max="12294" width="13.7109375" style="2" customWidth="1"/>
    <col min="12295" max="12295" width="12.7109375" style="2" bestFit="1" customWidth="1"/>
    <col min="12296" max="12296" width="9.7109375" style="2" bestFit="1" customWidth="1"/>
    <col min="12297" max="12297" width="11.42578125" style="2" customWidth="1"/>
    <col min="12298" max="12298" width="11.5703125" style="2" bestFit="1" customWidth="1"/>
    <col min="12299" max="12536" width="9.140625" style="2"/>
    <col min="12537" max="12537" width="6.7109375" style="2" bestFit="1" customWidth="1"/>
    <col min="12538" max="12538" width="74.5703125" style="2" customWidth="1"/>
    <col min="12539" max="12539" width="12.7109375" style="2" bestFit="1" customWidth="1"/>
    <col min="12540" max="12540" width="11.28515625" style="2" customWidth="1"/>
    <col min="12541" max="12541" width="15" style="2" customWidth="1"/>
    <col min="12542" max="12542" width="13.85546875" style="2" customWidth="1"/>
    <col min="12543" max="12543" width="12.7109375" style="2" bestFit="1" customWidth="1"/>
    <col min="12544" max="12544" width="9.7109375" style="2" bestFit="1" customWidth="1"/>
    <col min="12545" max="12545" width="11.140625" style="2" customWidth="1"/>
    <col min="12546" max="12546" width="13.140625" style="2" customWidth="1"/>
    <col min="12547" max="12547" width="12.7109375" style="2" bestFit="1" customWidth="1"/>
    <col min="12548" max="12548" width="11.5703125" style="2" customWidth="1"/>
    <col min="12549" max="12549" width="14.7109375" style="2" customWidth="1"/>
    <col min="12550" max="12550" width="13.7109375" style="2" customWidth="1"/>
    <col min="12551" max="12551" width="12.7109375" style="2" bestFit="1" customWidth="1"/>
    <col min="12552" max="12552" width="9.7109375" style="2" bestFit="1" customWidth="1"/>
    <col min="12553" max="12553" width="11.42578125" style="2" customWidth="1"/>
    <col min="12554" max="12554" width="11.5703125" style="2" bestFit="1" customWidth="1"/>
    <col min="12555" max="12792" width="9.140625" style="2"/>
    <col min="12793" max="12793" width="6.7109375" style="2" bestFit="1" customWidth="1"/>
    <col min="12794" max="12794" width="74.5703125" style="2" customWidth="1"/>
    <col min="12795" max="12795" width="12.7109375" style="2" bestFit="1" customWidth="1"/>
    <col min="12796" max="12796" width="11.28515625" style="2" customWidth="1"/>
    <col min="12797" max="12797" width="15" style="2" customWidth="1"/>
    <col min="12798" max="12798" width="13.85546875" style="2" customWidth="1"/>
    <col min="12799" max="12799" width="12.7109375" style="2" bestFit="1" customWidth="1"/>
    <col min="12800" max="12800" width="9.7109375" style="2" bestFit="1" customWidth="1"/>
    <col min="12801" max="12801" width="11.140625" style="2" customWidth="1"/>
    <col min="12802" max="12802" width="13.140625" style="2" customWidth="1"/>
    <col min="12803" max="12803" width="12.7109375" style="2" bestFit="1" customWidth="1"/>
    <col min="12804" max="12804" width="11.5703125" style="2" customWidth="1"/>
    <col min="12805" max="12805" width="14.7109375" style="2" customWidth="1"/>
    <col min="12806" max="12806" width="13.7109375" style="2" customWidth="1"/>
    <col min="12807" max="12807" width="12.7109375" style="2" bestFit="1" customWidth="1"/>
    <col min="12808" max="12808" width="9.7109375" style="2" bestFit="1" customWidth="1"/>
    <col min="12809" max="12809" width="11.42578125" style="2" customWidth="1"/>
    <col min="12810" max="12810" width="11.5703125" style="2" bestFit="1" customWidth="1"/>
    <col min="12811" max="13048" width="9.140625" style="2"/>
    <col min="13049" max="13049" width="6.7109375" style="2" bestFit="1" customWidth="1"/>
    <col min="13050" max="13050" width="74.5703125" style="2" customWidth="1"/>
    <col min="13051" max="13051" width="12.7109375" style="2" bestFit="1" customWidth="1"/>
    <col min="13052" max="13052" width="11.28515625" style="2" customWidth="1"/>
    <col min="13053" max="13053" width="15" style="2" customWidth="1"/>
    <col min="13054" max="13054" width="13.85546875" style="2" customWidth="1"/>
    <col min="13055" max="13055" width="12.7109375" style="2" bestFit="1" customWidth="1"/>
    <col min="13056" max="13056" width="9.7109375" style="2" bestFit="1" customWidth="1"/>
    <col min="13057" max="13057" width="11.140625" style="2" customWidth="1"/>
    <col min="13058" max="13058" width="13.140625" style="2" customWidth="1"/>
    <col min="13059" max="13059" width="12.7109375" style="2" bestFit="1" customWidth="1"/>
    <col min="13060" max="13060" width="11.5703125" style="2" customWidth="1"/>
    <col min="13061" max="13061" width="14.7109375" style="2" customWidth="1"/>
    <col min="13062" max="13062" width="13.7109375" style="2" customWidth="1"/>
    <col min="13063" max="13063" width="12.7109375" style="2" bestFit="1" customWidth="1"/>
    <col min="13064" max="13064" width="9.7109375" style="2" bestFit="1" customWidth="1"/>
    <col min="13065" max="13065" width="11.42578125" style="2" customWidth="1"/>
    <col min="13066" max="13066" width="11.5703125" style="2" bestFit="1" customWidth="1"/>
    <col min="13067" max="13304" width="9.140625" style="2"/>
    <col min="13305" max="13305" width="6.7109375" style="2" bestFit="1" customWidth="1"/>
    <col min="13306" max="13306" width="74.5703125" style="2" customWidth="1"/>
    <col min="13307" max="13307" width="12.7109375" style="2" bestFit="1" customWidth="1"/>
    <col min="13308" max="13308" width="11.28515625" style="2" customWidth="1"/>
    <col min="13309" max="13309" width="15" style="2" customWidth="1"/>
    <col min="13310" max="13310" width="13.85546875" style="2" customWidth="1"/>
    <col min="13311" max="13311" width="12.7109375" style="2" bestFit="1" customWidth="1"/>
    <col min="13312" max="13312" width="9.7109375" style="2" bestFit="1" customWidth="1"/>
    <col min="13313" max="13313" width="11.140625" style="2" customWidth="1"/>
    <col min="13314" max="13314" width="13.140625" style="2" customWidth="1"/>
    <col min="13315" max="13315" width="12.7109375" style="2" bestFit="1" customWidth="1"/>
    <col min="13316" max="13316" width="11.5703125" style="2" customWidth="1"/>
    <col min="13317" max="13317" width="14.7109375" style="2" customWidth="1"/>
    <col min="13318" max="13318" width="13.7109375" style="2" customWidth="1"/>
    <col min="13319" max="13319" width="12.7109375" style="2" bestFit="1" customWidth="1"/>
    <col min="13320" max="13320" width="9.7109375" style="2" bestFit="1" customWidth="1"/>
    <col min="13321" max="13321" width="11.42578125" style="2" customWidth="1"/>
    <col min="13322" max="13322" width="11.5703125" style="2" bestFit="1" customWidth="1"/>
    <col min="13323" max="13560" width="9.140625" style="2"/>
    <col min="13561" max="13561" width="6.7109375" style="2" bestFit="1" customWidth="1"/>
    <col min="13562" max="13562" width="74.5703125" style="2" customWidth="1"/>
    <col min="13563" max="13563" width="12.7109375" style="2" bestFit="1" customWidth="1"/>
    <col min="13564" max="13564" width="11.28515625" style="2" customWidth="1"/>
    <col min="13565" max="13565" width="15" style="2" customWidth="1"/>
    <col min="13566" max="13566" width="13.85546875" style="2" customWidth="1"/>
    <col min="13567" max="13567" width="12.7109375" style="2" bestFit="1" customWidth="1"/>
    <col min="13568" max="13568" width="9.7109375" style="2" bestFit="1" customWidth="1"/>
    <col min="13569" max="13569" width="11.140625" style="2" customWidth="1"/>
    <col min="13570" max="13570" width="13.140625" style="2" customWidth="1"/>
    <col min="13571" max="13571" width="12.7109375" style="2" bestFit="1" customWidth="1"/>
    <col min="13572" max="13572" width="11.5703125" style="2" customWidth="1"/>
    <col min="13573" max="13573" width="14.7109375" style="2" customWidth="1"/>
    <col min="13574" max="13574" width="13.7109375" style="2" customWidth="1"/>
    <col min="13575" max="13575" width="12.7109375" style="2" bestFit="1" customWidth="1"/>
    <col min="13576" max="13576" width="9.7109375" style="2" bestFit="1" customWidth="1"/>
    <col min="13577" max="13577" width="11.42578125" style="2" customWidth="1"/>
    <col min="13578" max="13578" width="11.5703125" style="2" bestFit="1" customWidth="1"/>
    <col min="13579" max="13816" width="9.140625" style="2"/>
    <col min="13817" max="13817" width="6.7109375" style="2" bestFit="1" customWidth="1"/>
    <col min="13818" max="13818" width="74.5703125" style="2" customWidth="1"/>
    <col min="13819" max="13819" width="12.7109375" style="2" bestFit="1" customWidth="1"/>
    <col min="13820" max="13820" width="11.28515625" style="2" customWidth="1"/>
    <col min="13821" max="13821" width="15" style="2" customWidth="1"/>
    <col min="13822" max="13822" width="13.85546875" style="2" customWidth="1"/>
    <col min="13823" max="13823" width="12.7109375" style="2" bestFit="1" customWidth="1"/>
    <col min="13824" max="13824" width="9.7109375" style="2" bestFit="1" customWidth="1"/>
    <col min="13825" max="13825" width="11.140625" style="2" customWidth="1"/>
    <col min="13826" max="13826" width="13.140625" style="2" customWidth="1"/>
    <col min="13827" max="13827" width="12.7109375" style="2" bestFit="1" customWidth="1"/>
    <col min="13828" max="13828" width="11.5703125" style="2" customWidth="1"/>
    <col min="13829" max="13829" width="14.7109375" style="2" customWidth="1"/>
    <col min="13830" max="13830" width="13.7109375" style="2" customWidth="1"/>
    <col min="13831" max="13831" width="12.7109375" style="2" bestFit="1" customWidth="1"/>
    <col min="13832" max="13832" width="9.7109375" style="2" bestFit="1" customWidth="1"/>
    <col min="13833" max="13833" width="11.42578125" style="2" customWidth="1"/>
    <col min="13834" max="13834" width="11.5703125" style="2" bestFit="1" customWidth="1"/>
    <col min="13835" max="14072" width="9.140625" style="2"/>
    <col min="14073" max="14073" width="6.7109375" style="2" bestFit="1" customWidth="1"/>
    <col min="14074" max="14074" width="74.5703125" style="2" customWidth="1"/>
    <col min="14075" max="14075" width="12.7109375" style="2" bestFit="1" customWidth="1"/>
    <col min="14076" max="14076" width="11.28515625" style="2" customWidth="1"/>
    <col min="14077" max="14077" width="15" style="2" customWidth="1"/>
    <col min="14078" max="14078" width="13.85546875" style="2" customWidth="1"/>
    <col min="14079" max="14079" width="12.7109375" style="2" bestFit="1" customWidth="1"/>
    <col min="14080" max="14080" width="9.7109375" style="2" bestFit="1" customWidth="1"/>
    <col min="14081" max="14081" width="11.140625" style="2" customWidth="1"/>
    <col min="14082" max="14082" width="13.140625" style="2" customWidth="1"/>
    <col min="14083" max="14083" width="12.7109375" style="2" bestFit="1" customWidth="1"/>
    <col min="14084" max="14084" width="11.5703125" style="2" customWidth="1"/>
    <col min="14085" max="14085" width="14.7109375" style="2" customWidth="1"/>
    <col min="14086" max="14086" width="13.7109375" style="2" customWidth="1"/>
    <col min="14087" max="14087" width="12.7109375" style="2" bestFit="1" customWidth="1"/>
    <col min="14088" max="14088" width="9.7109375" style="2" bestFit="1" customWidth="1"/>
    <col min="14089" max="14089" width="11.42578125" style="2" customWidth="1"/>
    <col min="14090" max="14090" width="11.5703125" style="2" bestFit="1" customWidth="1"/>
    <col min="14091" max="14328" width="9.140625" style="2"/>
    <col min="14329" max="14329" width="6.7109375" style="2" bestFit="1" customWidth="1"/>
    <col min="14330" max="14330" width="74.5703125" style="2" customWidth="1"/>
    <col min="14331" max="14331" width="12.7109375" style="2" bestFit="1" customWidth="1"/>
    <col min="14332" max="14332" width="11.28515625" style="2" customWidth="1"/>
    <col min="14333" max="14333" width="15" style="2" customWidth="1"/>
    <col min="14334" max="14334" width="13.85546875" style="2" customWidth="1"/>
    <col min="14335" max="14335" width="12.7109375" style="2" bestFit="1" customWidth="1"/>
    <col min="14336" max="14336" width="9.7109375" style="2" bestFit="1" customWidth="1"/>
    <col min="14337" max="14337" width="11.140625" style="2" customWidth="1"/>
    <col min="14338" max="14338" width="13.140625" style="2" customWidth="1"/>
    <col min="14339" max="14339" width="12.7109375" style="2" bestFit="1" customWidth="1"/>
    <col min="14340" max="14340" width="11.5703125" style="2" customWidth="1"/>
    <col min="14341" max="14341" width="14.7109375" style="2" customWidth="1"/>
    <col min="14342" max="14342" width="13.7109375" style="2" customWidth="1"/>
    <col min="14343" max="14343" width="12.7109375" style="2" bestFit="1" customWidth="1"/>
    <col min="14344" max="14344" width="9.7109375" style="2" bestFit="1" customWidth="1"/>
    <col min="14345" max="14345" width="11.42578125" style="2" customWidth="1"/>
    <col min="14346" max="14346" width="11.5703125" style="2" bestFit="1" customWidth="1"/>
    <col min="14347" max="14584" width="9.140625" style="2"/>
    <col min="14585" max="14585" width="6.7109375" style="2" bestFit="1" customWidth="1"/>
    <col min="14586" max="14586" width="74.5703125" style="2" customWidth="1"/>
    <col min="14587" max="14587" width="12.7109375" style="2" bestFit="1" customWidth="1"/>
    <col min="14588" max="14588" width="11.28515625" style="2" customWidth="1"/>
    <col min="14589" max="14589" width="15" style="2" customWidth="1"/>
    <col min="14590" max="14590" width="13.85546875" style="2" customWidth="1"/>
    <col min="14591" max="14591" width="12.7109375" style="2" bestFit="1" customWidth="1"/>
    <col min="14592" max="14592" width="9.7109375" style="2" bestFit="1" customWidth="1"/>
    <col min="14593" max="14593" width="11.140625" style="2" customWidth="1"/>
    <col min="14594" max="14594" width="13.140625" style="2" customWidth="1"/>
    <col min="14595" max="14595" width="12.7109375" style="2" bestFit="1" customWidth="1"/>
    <col min="14596" max="14596" width="11.5703125" style="2" customWidth="1"/>
    <col min="14597" max="14597" width="14.7109375" style="2" customWidth="1"/>
    <col min="14598" max="14598" width="13.7109375" style="2" customWidth="1"/>
    <col min="14599" max="14599" width="12.7109375" style="2" bestFit="1" customWidth="1"/>
    <col min="14600" max="14600" width="9.7109375" style="2" bestFit="1" customWidth="1"/>
    <col min="14601" max="14601" width="11.42578125" style="2" customWidth="1"/>
    <col min="14602" max="14602" width="11.5703125" style="2" bestFit="1" customWidth="1"/>
    <col min="14603" max="14840" width="9.140625" style="2"/>
    <col min="14841" max="14841" width="6.7109375" style="2" bestFit="1" customWidth="1"/>
    <col min="14842" max="14842" width="74.5703125" style="2" customWidth="1"/>
    <col min="14843" max="14843" width="12.7109375" style="2" bestFit="1" customWidth="1"/>
    <col min="14844" max="14844" width="11.28515625" style="2" customWidth="1"/>
    <col min="14845" max="14845" width="15" style="2" customWidth="1"/>
    <col min="14846" max="14846" width="13.85546875" style="2" customWidth="1"/>
    <col min="14847" max="14847" width="12.7109375" style="2" bestFit="1" customWidth="1"/>
    <col min="14848" max="14848" width="9.7109375" style="2" bestFit="1" customWidth="1"/>
    <col min="14849" max="14849" width="11.140625" style="2" customWidth="1"/>
    <col min="14850" max="14850" width="13.140625" style="2" customWidth="1"/>
    <col min="14851" max="14851" width="12.7109375" style="2" bestFit="1" customWidth="1"/>
    <col min="14852" max="14852" width="11.5703125" style="2" customWidth="1"/>
    <col min="14853" max="14853" width="14.7109375" style="2" customWidth="1"/>
    <col min="14854" max="14854" width="13.7109375" style="2" customWidth="1"/>
    <col min="14855" max="14855" width="12.7109375" style="2" bestFit="1" customWidth="1"/>
    <col min="14856" max="14856" width="9.7109375" style="2" bestFit="1" customWidth="1"/>
    <col min="14857" max="14857" width="11.42578125" style="2" customWidth="1"/>
    <col min="14858" max="14858" width="11.5703125" style="2" bestFit="1" customWidth="1"/>
    <col min="14859" max="15096" width="9.140625" style="2"/>
    <col min="15097" max="15097" width="6.7109375" style="2" bestFit="1" customWidth="1"/>
    <col min="15098" max="15098" width="74.5703125" style="2" customWidth="1"/>
    <col min="15099" max="15099" width="12.7109375" style="2" bestFit="1" customWidth="1"/>
    <col min="15100" max="15100" width="11.28515625" style="2" customWidth="1"/>
    <col min="15101" max="15101" width="15" style="2" customWidth="1"/>
    <col min="15102" max="15102" width="13.85546875" style="2" customWidth="1"/>
    <col min="15103" max="15103" width="12.7109375" style="2" bestFit="1" customWidth="1"/>
    <col min="15104" max="15104" width="9.7109375" style="2" bestFit="1" customWidth="1"/>
    <col min="15105" max="15105" width="11.140625" style="2" customWidth="1"/>
    <col min="15106" max="15106" width="13.140625" style="2" customWidth="1"/>
    <col min="15107" max="15107" width="12.7109375" style="2" bestFit="1" customWidth="1"/>
    <col min="15108" max="15108" width="11.5703125" style="2" customWidth="1"/>
    <col min="15109" max="15109" width="14.7109375" style="2" customWidth="1"/>
    <col min="15110" max="15110" width="13.7109375" style="2" customWidth="1"/>
    <col min="15111" max="15111" width="12.7109375" style="2" bestFit="1" customWidth="1"/>
    <col min="15112" max="15112" width="9.7109375" style="2" bestFit="1" customWidth="1"/>
    <col min="15113" max="15113" width="11.42578125" style="2" customWidth="1"/>
    <col min="15114" max="15114" width="11.5703125" style="2" bestFit="1" customWidth="1"/>
    <col min="15115" max="15352" width="9.140625" style="2"/>
    <col min="15353" max="15353" width="6.7109375" style="2" bestFit="1" customWidth="1"/>
    <col min="15354" max="15354" width="74.5703125" style="2" customWidth="1"/>
    <col min="15355" max="15355" width="12.7109375" style="2" bestFit="1" customWidth="1"/>
    <col min="15356" max="15356" width="11.28515625" style="2" customWidth="1"/>
    <col min="15357" max="15357" width="15" style="2" customWidth="1"/>
    <col min="15358" max="15358" width="13.85546875" style="2" customWidth="1"/>
    <col min="15359" max="15359" width="12.7109375" style="2" bestFit="1" customWidth="1"/>
    <col min="15360" max="15360" width="9.7109375" style="2" bestFit="1" customWidth="1"/>
    <col min="15361" max="15361" width="11.140625" style="2" customWidth="1"/>
    <col min="15362" max="15362" width="13.140625" style="2" customWidth="1"/>
    <col min="15363" max="15363" width="12.7109375" style="2" bestFit="1" customWidth="1"/>
    <col min="15364" max="15364" width="11.5703125" style="2" customWidth="1"/>
    <col min="15365" max="15365" width="14.7109375" style="2" customWidth="1"/>
    <col min="15366" max="15366" width="13.7109375" style="2" customWidth="1"/>
    <col min="15367" max="15367" width="12.7109375" style="2" bestFit="1" customWidth="1"/>
    <col min="15368" max="15368" width="9.7109375" style="2" bestFit="1" customWidth="1"/>
    <col min="15369" max="15369" width="11.42578125" style="2" customWidth="1"/>
    <col min="15370" max="15370" width="11.5703125" style="2" bestFit="1" customWidth="1"/>
    <col min="15371" max="15608" width="9.140625" style="2"/>
    <col min="15609" max="15609" width="6.7109375" style="2" bestFit="1" customWidth="1"/>
    <col min="15610" max="15610" width="74.5703125" style="2" customWidth="1"/>
    <col min="15611" max="15611" width="12.7109375" style="2" bestFit="1" customWidth="1"/>
    <col min="15612" max="15612" width="11.28515625" style="2" customWidth="1"/>
    <col min="15613" max="15613" width="15" style="2" customWidth="1"/>
    <col min="15614" max="15614" width="13.85546875" style="2" customWidth="1"/>
    <col min="15615" max="15615" width="12.7109375" style="2" bestFit="1" customWidth="1"/>
    <col min="15616" max="15616" width="9.7109375" style="2" bestFit="1" customWidth="1"/>
    <col min="15617" max="15617" width="11.140625" style="2" customWidth="1"/>
    <col min="15618" max="15618" width="13.140625" style="2" customWidth="1"/>
    <col min="15619" max="15619" width="12.7109375" style="2" bestFit="1" customWidth="1"/>
    <col min="15620" max="15620" width="11.5703125" style="2" customWidth="1"/>
    <col min="15621" max="15621" width="14.7109375" style="2" customWidth="1"/>
    <col min="15622" max="15622" width="13.7109375" style="2" customWidth="1"/>
    <col min="15623" max="15623" width="12.7109375" style="2" bestFit="1" customWidth="1"/>
    <col min="15624" max="15624" width="9.7109375" style="2" bestFit="1" customWidth="1"/>
    <col min="15625" max="15625" width="11.42578125" style="2" customWidth="1"/>
    <col min="15626" max="15626" width="11.5703125" style="2" bestFit="1" customWidth="1"/>
    <col min="15627" max="15864" width="9.140625" style="2"/>
    <col min="15865" max="15865" width="6.7109375" style="2" bestFit="1" customWidth="1"/>
    <col min="15866" max="15866" width="74.5703125" style="2" customWidth="1"/>
    <col min="15867" max="15867" width="12.7109375" style="2" bestFit="1" customWidth="1"/>
    <col min="15868" max="15868" width="11.28515625" style="2" customWidth="1"/>
    <col min="15869" max="15869" width="15" style="2" customWidth="1"/>
    <col min="15870" max="15870" width="13.85546875" style="2" customWidth="1"/>
    <col min="15871" max="15871" width="12.7109375" style="2" bestFit="1" customWidth="1"/>
    <col min="15872" max="15872" width="9.7109375" style="2" bestFit="1" customWidth="1"/>
    <col min="15873" max="15873" width="11.140625" style="2" customWidth="1"/>
    <col min="15874" max="15874" width="13.140625" style="2" customWidth="1"/>
    <col min="15875" max="15875" width="12.7109375" style="2" bestFit="1" customWidth="1"/>
    <col min="15876" max="15876" width="11.5703125" style="2" customWidth="1"/>
    <col min="15877" max="15877" width="14.7109375" style="2" customWidth="1"/>
    <col min="15878" max="15878" width="13.7109375" style="2" customWidth="1"/>
    <col min="15879" max="15879" width="12.7109375" style="2" bestFit="1" customWidth="1"/>
    <col min="15880" max="15880" width="9.7109375" style="2" bestFit="1" customWidth="1"/>
    <col min="15881" max="15881" width="11.42578125" style="2" customWidth="1"/>
    <col min="15882" max="15882" width="11.5703125" style="2" bestFit="1" customWidth="1"/>
    <col min="15883" max="16120" width="9.140625" style="2"/>
    <col min="16121" max="16121" width="6.7109375" style="2" bestFit="1" customWidth="1"/>
    <col min="16122" max="16122" width="74.5703125" style="2" customWidth="1"/>
    <col min="16123" max="16123" width="12.7109375" style="2" bestFit="1" customWidth="1"/>
    <col min="16124" max="16124" width="11.28515625" style="2" customWidth="1"/>
    <col min="16125" max="16125" width="15" style="2" customWidth="1"/>
    <col min="16126" max="16126" width="13.85546875" style="2" customWidth="1"/>
    <col min="16127" max="16127" width="12.7109375" style="2" bestFit="1" customWidth="1"/>
    <col min="16128" max="16128" width="9.7109375" style="2" bestFit="1" customWidth="1"/>
    <col min="16129" max="16129" width="11.140625" style="2" customWidth="1"/>
    <col min="16130" max="16130" width="13.140625" style="2" customWidth="1"/>
    <col min="16131" max="16131" width="12.7109375" style="2" bestFit="1" customWidth="1"/>
    <col min="16132" max="16132" width="11.5703125" style="2" customWidth="1"/>
    <col min="16133" max="16133" width="14.7109375" style="2" customWidth="1"/>
    <col min="16134" max="16134" width="13.7109375" style="2" customWidth="1"/>
    <col min="16135" max="16135" width="12.7109375" style="2" bestFit="1" customWidth="1"/>
    <col min="16136" max="16136" width="9.7109375" style="2" bestFit="1" customWidth="1"/>
    <col min="16137" max="16137" width="11.42578125" style="2" customWidth="1"/>
    <col min="16138" max="16138" width="11.5703125" style="2" bestFit="1" customWidth="1"/>
    <col min="16139" max="16384" width="9.140625" style="2"/>
  </cols>
  <sheetData>
    <row r="1" spans="1:10" ht="15.75" customHeight="1" x14ac:dyDescent="0.25">
      <c r="A1" s="175" t="s">
        <v>73</v>
      </c>
      <c r="B1" s="175"/>
      <c r="C1" s="175"/>
      <c r="D1" s="175"/>
      <c r="E1" s="175"/>
      <c r="F1" s="175"/>
      <c r="G1" s="175"/>
      <c r="H1" s="175"/>
      <c r="I1" s="175"/>
      <c r="J1" s="175"/>
    </row>
    <row r="2" spans="1:10" ht="15.75" customHeight="1" x14ac:dyDescent="0.25">
      <c r="A2" s="176" t="s">
        <v>72</v>
      </c>
      <c r="B2" s="176"/>
      <c r="C2" s="176"/>
      <c r="D2" s="176"/>
      <c r="E2" s="176"/>
      <c r="F2" s="176"/>
      <c r="G2" s="176"/>
      <c r="H2" s="176"/>
      <c r="I2" s="176"/>
      <c r="J2" s="176"/>
    </row>
    <row r="3" spans="1:10" ht="15.75" x14ac:dyDescent="0.25">
      <c r="A3" s="186" t="s">
        <v>0</v>
      </c>
      <c r="B3" s="186"/>
      <c r="C3" s="186"/>
      <c r="D3" s="186"/>
      <c r="E3" s="186"/>
      <c r="F3" s="186"/>
      <c r="G3" s="186"/>
      <c r="H3" s="186"/>
      <c r="I3" s="186"/>
      <c r="J3" s="186"/>
    </row>
    <row r="4" spans="1:10" ht="15.75" x14ac:dyDescent="0.25">
      <c r="A4" s="187" t="s">
        <v>71</v>
      </c>
      <c r="B4" s="187"/>
      <c r="C4" s="187"/>
      <c r="D4" s="187"/>
      <c r="E4" s="187"/>
      <c r="F4" s="187"/>
      <c r="G4" s="187"/>
      <c r="H4" s="187"/>
      <c r="I4" s="187"/>
      <c r="J4" s="187"/>
    </row>
    <row r="5" spans="1:10" ht="40.5" customHeight="1" x14ac:dyDescent="0.25">
      <c r="A5" s="181" t="s">
        <v>74</v>
      </c>
      <c r="B5" s="183" t="s">
        <v>2</v>
      </c>
      <c r="C5" s="172" t="s">
        <v>3</v>
      </c>
      <c r="D5" s="172"/>
      <c r="E5" s="172" t="s">
        <v>4</v>
      </c>
      <c r="F5" s="172"/>
      <c r="G5" s="173" t="s">
        <v>5</v>
      </c>
      <c r="H5" s="174"/>
      <c r="I5" s="172" t="s">
        <v>6</v>
      </c>
      <c r="J5" s="172"/>
    </row>
    <row r="6" spans="1:10" ht="15" customHeight="1" thickBot="1" x14ac:dyDescent="0.3">
      <c r="A6" s="182"/>
      <c r="B6" s="183"/>
      <c r="C6" s="3" t="s">
        <v>7</v>
      </c>
      <c r="D6" s="3" t="s">
        <v>8</v>
      </c>
      <c r="E6" s="3" t="s">
        <v>7</v>
      </c>
      <c r="F6" s="3" t="s">
        <v>8</v>
      </c>
      <c r="G6" s="3" t="s">
        <v>7</v>
      </c>
      <c r="H6" s="3" t="s">
        <v>8</v>
      </c>
      <c r="I6" s="3" t="s">
        <v>7</v>
      </c>
      <c r="J6" s="4" t="s">
        <v>8</v>
      </c>
    </row>
    <row r="7" spans="1:10" s="5" customFormat="1" ht="15" customHeight="1" x14ac:dyDescent="0.25">
      <c r="A7" s="154">
        <v>1</v>
      </c>
      <c r="B7" s="155" t="s">
        <v>9</v>
      </c>
      <c r="C7" s="178"/>
      <c r="D7" s="179"/>
      <c r="E7" s="179"/>
      <c r="F7" s="179"/>
      <c r="G7" s="179"/>
      <c r="H7" s="179"/>
      <c r="I7" s="179"/>
      <c r="J7" s="179"/>
    </row>
    <row r="8" spans="1:10" ht="15" customHeight="1" x14ac:dyDescent="0.25">
      <c r="A8" s="102" t="s">
        <v>10</v>
      </c>
      <c r="B8" s="103" t="s">
        <v>11</v>
      </c>
      <c r="C8" s="105">
        <f>C9+C10+C11</f>
        <v>50602</v>
      </c>
      <c r="D8" s="105">
        <f t="shared" ref="D8:F8" si="0">D9+D10+D11</f>
        <v>10876558.550375</v>
      </c>
      <c r="E8" s="105">
        <f t="shared" si="0"/>
        <v>59251</v>
      </c>
      <c r="F8" s="105">
        <f t="shared" si="0"/>
        <v>19607471</v>
      </c>
      <c r="G8" s="139">
        <f>E8/C8*100</f>
        <v>117.09220979407928</v>
      </c>
      <c r="H8" s="139">
        <f>F8/D8*100</f>
        <v>180.2727481232929</v>
      </c>
      <c r="I8" s="105">
        <f t="shared" ref="I8:J8" si="1">I9+I10+I11</f>
        <v>92872</v>
      </c>
      <c r="J8" s="105">
        <f t="shared" si="1"/>
        <v>10871838</v>
      </c>
    </row>
    <row r="9" spans="1:10" ht="15" customHeight="1" x14ac:dyDescent="0.25">
      <c r="A9" s="9" t="s">
        <v>12</v>
      </c>
      <c r="B9" s="10" t="s">
        <v>13</v>
      </c>
      <c r="C9" s="49">
        <v>49013</v>
      </c>
      <c r="D9" s="49">
        <v>4704998.8228749996</v>
      </c>
      <c r="E9" s="49">
        <v>58557</v>
      </c>
      <c r="F9" s="49">
        <v>6107472.9999999991</v>
      </c>
      <c r="G9" s="138">
        <f>E9/C9*100</f>
        <v>119.47238487748149</v>
      </c>
      <c r="H9" s="138">
        <f>F9/D9*100</f>
        <v>129.80817275248572</v>
      </c>
      <c r="I9" s="49">
        <v>92410</v>
      </c>
      <c r="J9" s="49">
        <v>4621204</v>
      </c>
    </row>
    <row r="10" spans="1:10" ht="15" customHeight="1" x14ac:dyDescent="0.25">
      <c r="A10" s="9" t="s">
        <v>14</v>
      </c>
      <c r="B10" s="10" t="s">
        <v>15</v>
      </c>
      <c r="C10" s="49">
        <v>784</v>
      </c>
      <c r="D10" s="49">
        <v>568374.94999999995</v>
      </c>
      <c r="E10" s="49">
        <v>25</v>
      </c>
      <c r="F10" s="49">
        <v>269548</v>
      </c>
      <c r="G10" s="138">
        <f t="shared" ref="G10:G29" si="2">E10/C10*100</f>
        <v>3.1887755102040818</v>
      </c>
      <c r="H10" s="138">
        <f t="shared" ref="H10:H29" si="3">F10/D10*100</f>
        <v>47.424327901854227</v>
      </c>
      <c r="I10" s="49">
        <v>88</v>
      </c>
      <c r="J10" s="49">
        <v>411702.00000000006</v>
      </c>
    </row>
    <row r="11" spans="1:10" ht="15" customHeight="1" x14ac:dyDescent="0.25">
      <c r="A11" s="9" t="s">
        <v>16</v>
      </c>
      <c r="B11" s="10" t="s">
        <v>17</v>
      </c>
      <c r="C11" s="49">
        <v>805</v>
      </c>
      <c r="D11" s="49">
        <v>5603184.7774999999</v>
      </c>
      <c r="E11" s="49">
        <v>669</v>
      </c>
      <c r="F11" s="49">
        <v>13230450</v>
      </c>
      <c r="G11" s="138">
        <f t="shared" si="2"/>
        <v>83.105590062111801</v>
      </c>
      <c r="H11" s="138">
        <f t="shared" si="3"/>
        <v>236.12374971333884</v>
      </c>
      <c r="I11" s="49">
        <v>374</v>
      </c>
      <c r="J11" s="49">
        <v>5838932.0000000009</v>
      </c>
    </row>
    <row r="12" spans="1:10" ht="15" customHeight="1" x14ac:dyDescent="0.25">
      <c r="A12" s="9"/>
      <c r="B12" s="12" t="s">
        <v>18</v>
      </c>
      <c r="C12" s="49"/>
      <c r="D12" s="49"/>
      <c r="E12" s="49"/>
      <c r="F12" s="49"/>
      <c r="G12" s="138" t="e">
        <f t="shared" si="2"/>
        <v>#DIV/0!</v>
      </c>
      <c r="H12" s="138" t="e">
        <f t="shared" si="3"/>
        <v>#DIV/0!</v>
      </c>
      <c r="I12" s="49">
        <v>0</v>
      </c>
      <c r="J12" s="49">
        <v>0</v>
      </c>
    </row>
    <row r="13" spans="1:10" ht="15" customHeight="1" x14ac:dyDescent="0.25">
      <c r="A13" s="9"/>
      <c r="B13" s="12" t="s">
        <v>19</v>
      </c>
      <c r="C13" s="49"/>
      <c r="D13" s="49"/>
      <c r="E13" s="49">
        <v>19194</v>
      </c>
      <c r="F13" s="49">
        <v>3250129.3443700001</v>
      </c>
      <c r="G13" s="138" t="e">
        <f t="shared" si="2"/>
        <v>#DIV/0!</v>
      </c>
      <c r="H13" s="138" t="e">
        <f t="shared" si="3"/>
        <v>#DIV/0!</v>
      </c>
      <c r="I13" s="49">
        <v>0</v>
      </c>
      <c r="J13" s="49">
        <v>0</v>
      </c>
    </row>
    <row r="14" spans="1:10" ht="15" customHeight="1" x14ac:dyDescent="0.25">
      <c r="A14" s="102" t="s">
        <v>20</v>
      </c>
      <c r="B14" s="112" t="s">
        <v>21</v>
      </c>
      <c r="C14" s="105">
        <f>C15+C16+C17+C18</f>
        <v>33557</v>
      </c>
      <c r="D14" s="105">
        <f t="shared" ref="D14:F14" si="4">D15+D16+D17+D18</f>
        <v>104873399</v>
      </c>
      <c r="E14" s="105">
        <f t="shared" si="4"/>
        <v>24127</v>
      </c>
      <c r="F14" s="105">
        <f t="shared" si="4"/>
        <v>204942578</v>
      </c>
      <c r="G14" s="139">
        <f t="shared" si="2"/>
        <v>71.898560657984916</v>
      </c>
      <c r="H14" s="139">
        <f t="shared" si="3"/>
        <v>195.41902899514108</v>
      </c>
      <c r="I14" s="105">
        <f t="shared" ref="I14:J14" si="5">I15+I16+I17+I18</f>
        <v>27879</v>
      </c>
      <c r="J14" s="105">
        <f t="shared" si="5"/>
        <v>99114650</v>
      </c>
    </row>
    <row r="15" spans="1:10" ht="15" customHeight="1" x14ac:dyDescent="0.25">
      <c r="A15" s="9" t="s">
        <v>22</v>
      </c>
      <c r="B15" s="13" t="s">
        <v>23</v>
      </c>
      <c r="C15" s="49">
        <v>12815</v>
      </c>
      <c r="D15" s="49">
        <v>32558458</v>
      </c>
      <c r="E15" s="49">
        <v>8765</v>
      </c>
      <c r="F15" s="49">
        <v>38028006</v>
      </c>
      <c r="G15" s="138">
        <f t="shared" si="2"/>
        <v>68.396410456496298</v>
      </c>
      <c r="H15" s="138">
        <f t="shared" si="3"/>
        <v>116.79916168019997</v>
      </c>
      <c r="I15" s="49">
        <v>11303</v>
      </c>
      <c r="J15" s="49">
        <v>29199643</v>
      </c>
    </row>
    <row r="16" spans="1:10" ht="15" customHeight="1" x14ac:dyDescent="0.25">
      <c r="A16" s="9" t="s">
        <v>24</v>
      </c>
      <c r="B16" s="14" t="s">
        <v>25</v>
      </c>
      <c r="C16" s="49">
        <v>12009</v>
      </c>
      <c r="D16" s="49">
        <v>36729341</v>
      </c>
      <c r="E16" s="49">
        <v>8264</v>
      </c>
      <c r="F16" s="49">
        <v>84709269</v>
      </c>
      <c r="G16" s="138">
        <f t="shared" si="2"/>
        <v>68.815055375135316</v>
      </c>
      <c r="H16" s="138">
        <f t="shared" si="3"/>
        <v>230.63106141762796</v>
      </c>
      <c r="I16" s="49">
        <v>10154</v>
      </c>
      <c r="J16" s="49">
        <v>37783912.999999993</v>
      </c>
    </row>
    <row r="17" spans="1:10" ht="15" customHeight="1" x14ac:dyDescent="0.25">
      <c r="A17" s="9" t="s">
        <v>26</v>
      </c>
      <c r="B17" s="14" t="s">
        <v>27</v>
      </c>
      <c r="C17" s="49">
        <v>6642</v>
      </c>
      <c r="D17" s="49">
        <v>34817584</v>
      </c>
      <c r="E17" s="49">
        <v>7098</v>
      </c>
      <c r="F17" s="49">
        <v>82205302.999999985</v>
      </c>
      <c r="G17" s="138">
        <f t="shared" si="2"/>
        <v>106.86540198735321</v>
      </c>
      <c r="H17" s="138">
        <f t="shared" si="3"/>
        <v>236.10283528001247</v>
      </c>
      <c r="I17" s="49">
        <v>6422</v>
      </c>
      <c r="J17" s="49">
        <v>32131094.000000007</v>
      </c>
    </row>
    <row r="18" spans="1:10" ht="15" customHeight="1" x14ac:dyDescent="0.25">
      <c r="A18" s="9" t="s">
        <v>28</v>
      </c>
      <c r="B18" s="11" t="s">
        <v>29</v>
      </c>
      <c r="C18" s="49">
        <v>2091</v>
      </c>
      <c r="D18" s="49">
        <v>768016</v>
      </c>
      <c r="E18" s="49"/>
      <c r="F18" s="49"/>
      <c r="G18" s="138">
        <f t="shared" si="2"/>
        <v>0</v>
      </c>
      <c r="H18" s="138">
        <f t="shared" si="3"/>
        <v>0</v>
      </c>
      <c r="I18" s="49">
        <v>0</v>
      </c>
      <c r="J18" s="49">
        <v>0</v>
      </c>
    </row>
    <row r="19" spans="1:10" ht="15" customHeight="1" x14ac:dyDescent="0.25">
      <c r="A19" s="9"/>
      <c r="B19" s="15" t="s">
        <v>30</v>
      </c>
      <c r="C19" s="49"/>
      <c r="D19" s="49"/>
      <c r="E19" s="49"/>
      <c r="F19" s="49"/>
      <c r="G19" s="138" t="e">
        <f t="shared" si="2"/>
        <v>#DIV/0!</v>
      </c>
      <c r="H19" s="138" t="e">
        <f t="shared" si="3"/>
        <v>#DIV/0!</v>
      </c>
      <c r="I19" s="49">
        <v>0</v>
      </c>
      <c r="J19" s="49">
        <v>0</v>
      </c>
    </row>
    <row r="20" spans="1:10" ht="15" customHeight="1" x14ac:dyDescent="0.25">
      <c r="A20" s="6" t="s">
        <v>31</v>
      </c>
      <c r="B20" s="7" t="s">
        <v>32</v>
      </c>
      <c r="C20" s="48">
        <v>767</v>
      </c>
      <c r="D20" s="48">
        <v>5727960</v>
      </c>
      <c r="E20" s="48">
        <v>378</v>
      </c>
      <c r="F20" s="48">
        <v>5706105</v>
      </c>
      <c r="G20" s="138">
        <f t="shared" si="2"/>
        <v>49.282920469361144</v>
      </c>
      <c r="H20" s="138">
        <f t="shared" si="3"/>
        <v>99.618450547839018</v>
      </c>
      <c r="I20" s="48">
        <v>85</v>
      </c>
      <c r="J20" s="48">
        <v>1182570</v>
      </c>
    </row>
    <row r="21" spans="1:10" ht="15" customHeight="1" x14ac:dyDescent="0.25">
      <c r="A21" s="6" t="s">
        <v>33</v>
      </c>
      <c r="B21" s="7" t="s">
        <v>34</v>
      </c>
      <c r="C21" s="48">
        <v>1415</v>
      </c>
      <c r="D21" s="48">
        <v>142432</v>
      </c>
      <c r="E21" s="48">
        <v>0</v>
      </c>
      <c r="F21" s="48">
        <v>0</v>
      </c>
      <c r="G21" s="138">
        <f t="shared" si="2"/>
        <v>0</v>
      </c>
      <c r="H21" s="138">
        <f t="shared" si="3"/>
        <v>0</v>
      </c>
      <c r="I21" s="48">
        <v>0</v>
      </c>
      <c r="J21" s="48">
        <v>0</v>
      </c>
    </row>
    <row r="22" spans="1:10" ht="15" customHeight="1" x14ac:dyDescent="0.25">
      <c r="A22" s="6" t="s">
        <v>35</v>
      </c>
      <c r="B22" s="7" t="s">
        <v>36</v>
      </c>
      <c r="C22" s="48">
        <v>5323</v>
      </c>
      <c r="D22" s="48">
        <v>5404803</v>
      </c>
      <c r="E22" s="48">
        <v>6408</v>
      </c>
      <c r="F22" s="48">
        <v>5039432</v>
      </c>
      <c r="G22" s="138">
        <f t="shared" si="2"/>
        <v>120.38324253240653</v>
      </c>
      <c r="H22" s="138">
        <f t="shared" si="3"/>
        <v>93.239883118774173</v>
      </c>
      <c r="I22" s="48">
        <v>15440</v>
      </c>
      <c r="J22" s="48">
        <v>14596865.999999998</v>
      </c>
    </row>
    <row r="23" spans="1:10" ht="15" customHeight="1" x14ac:dyDescent="0.25">
      <c r="A23" s="6" t="s">
        <v>37</v>
      </c>
      <c r="B23" s="7" t="s">
        <v>38</v>
      </c>
      <c r="C23" s="48">
        <v>898</v>
      </c>
      <c r="D23" s="48">
        <v>86500</v>
      </c>
      <c r="E23" s="48">
        <v>0</v>
      </c>
      <c r="F23" s="48">
        <v>0</v>
      </c>
      <c r="G23" s="138">
        <f t="shared" si="2"/>
        <v>0</v>
      </c>
      <c r="H23" s="138">
        <f t="shared" si="3"/>
        <v>0</v>
      </c>
      <c r="I23" s="48">
        <v>0</v>
      </c>
      <c r="J23" s="48">
        <v>0</v>
      </c>
    </row>
    <row r="24" spans="1:10" ht="15" customHeight="1" x14ac:dyDescent="0.25">
      <c r="A24" s="6" t="s">
        <v>39</v>
      </c>
      <c r="B24" s="7" t="s">
        <v>40</v>
      </c>
      <c r="C24" s="48">
        <v>578</v>
      </c>
      <c r="D24" s="48">
        <v>271893</v>
      </c>
      <c r="E24" s="48">
        <v>0</v>
      </c>
      <c r="F24" s="48">
        <v>0</v>
      </c>
      <c r="G24" s="138">
        <f t="shared" si="2"/>
        <v>0</v>
      </c>
      <c r="H24" s="138">
        <f t="shared" si="3"/>
        <v>0</v>
      </c>
      <c r="I24" s="48">
        <v>3</v>
      </c>
      <c r="J24" s="48">
        <v>124168</v>
      </c>
    </row>
    <row r="25" spans="1:10" ht="15" customHeight="1" x14ac:dyDescent="0.25">
      <c r="A25" s="6" t="s">
        <v>41</v>
      </c>
      <c r="B25" s="7" t="s">
        <v>42</v>
      </c>
      <c r="C25" s="48">
        <v>2504</v>
      </c>
      <c r="D25" s="48">
        <v>376882</v>
      </c>
      <c r="E25" s="48">
        <v>9959</v>
      </c>
      <c r="F25" s="48">
        <v>3300867.0000000005</v>
      </c>
      <c r="G25" s="138">
        <f t="shared" si="2"/>
        <v>397.72364217252397</v>
      </c>
      <c r="H25" s="138">
        <f t="shared" si="3"/>
        <v>875.83567270392336</v>
      </c>
      <c r="I25" s="48">
        <v>15039</v>
      </c>
      <c r="J25" s="48">
        <v>1129500.9999999998</v>
      </c>
    </row>
    <row r="26" spans="1:10" ht="15" customHeight="1" x14ac:dyDescent="0.25">
      <c r="A26" s="9"/>
      <c r="B26" s="12" t="s">
        <v>43</v>
      </c>
      <c r="C26" s="49"/>
      <c r="D26" s="49"/>
      <c r="E26" s="49"/>
      <c r="F26" s="49"/>
      <c r="G26" s="138" t="e">
        <f t="shared" si="2"/>
        <v>#DIV/0!</v>
      </c>
      <c r="H26" s="138" t="e">
        <f t="shared" si="3"/>
        <v>#DIV/0!</v>
      </c>
      <c r="I26" s="49"/>
      <c r="J26" s="49"/>
    </row>
    <row r="27" spans="1:10" ht="15" customHeight="1" x14ac:dyDescent="0.25">
      <c r="A27" s="115">
        <v>2</v>
      </c>
      <c r="B27" s="116" t="s">
        <v>44</v>
      </c>
      <c r="C27" s="118">
        <f>C8+C14+C20+C21+C22+C23+C24+C25</f>
        <v>95644</v>
      </c>
      <c r="D27" s="118">
        <f t="shared" ref="D27:F27" si="6">D8+D14+D20+D21+D22+D23+D24+D25</f>
        <v>127760427.550375</v>
      </c>
      <c r="E27" s="118">
        <f t="shared" si="6"/>
        <v>100123</v>
      </c>
      <c r="F27" s="118">
        <f t="shared" si="6"/>
        <v>238596453</v>
      </c>
      <c r="G27" s="139">
        <f t="shared" si="2"/>
        <v>104.68299109196604</v>
      </c>
      <c r="H27" s="139">
        <f t="shared" si="3"/>
        <v>186.75301701375659</v>
      </c>
      <c r="I27" s="118">
        <f t="shared" ref="I27:J27" si="7">I8+I14+I20+I21+I22+I23+I24+I25</f>
        <v>151318</v>
      </c>
      <c r="J27" s="118">
        <f t="shared" si="7"/>
        <v>127019593</v>
      </c>
    </row>
    <row r="28" spans="1:10" ht="15" customHeight="1" x14ac:dyDescent="0.25">
      <c r="A28" s="9">
        <v>3</v>
      </c>
      <c r="B28" s="16" t="s">
        <v>45</v>
      </c>
      <c r="C28" s="49">
        <v>10907</v>
      </c>
      <c r="D28" s="49">
        <v>3273379</v>
      </c>
      <c r="E28" s="49">
        <v>110581</v>
      </c>
      <c r="F28" s="49">
        <v>31341851.999999996</v>
      </c>
      <c r="G28" s="138">
        <f t="shared" si="2"/>
        <v>1013.8534885853122</v>
      </c>
      <c r="H28" s="138">
        <f t="shared" si="3"/>
        <v>957.47702908829058</v>
      </c>
      <c r="I28" s="49">
        <v>107177</v>
      </c>
      <c r="J28" s="49">
        <v>10603144</v>
      </c>
    </row>
    <row r="29" spans="1:10" ht="15" customHeight="1" thickBot="1" x14ac:dyDescent="0.3">
      <c r="A29" s="17"/>
      <c r="B29" s="18" t="s">
        <v>46</v>
      </c>
      <c r="C29" s="50"/>
      <c r="D29" s="50"/>
      <c r="E29" s="50"/>
      <c r="F29" s="50"/>
      <c r="G29" s="138" t="e">
        <f t="shared" si="2"/>
        <v>#DIV/0!</v>
      </c>
      <c r="H29" s="138" t="e">
        <f t="shared" si="3"/>
        <v>#DIV/0!</v>
      </c>
      <c r="I29" s="50"/>
      <c r="J29" s="50"/>
    </row>
    <row r="30" spans="1:10" s="5" customFormat="1" ht="15" customHeight="1" x14ac:dyDescent="0.25">
      <c r="A30" s="150">
        <v>4</v>
      </c>
      <c r="B30" s="151" t="s">
        <v>47</v>
      </c>
      <c r="C30" s="190"/>
      <c r="D30" s="191"/>
      <c r="E30" s="191"/>
      <c r="F30" s="191"/>
      <c r="G30" s="191"/>
      <c r="H30" s="191"/>
      <c r="I30" s="191"/>
      <c r="J30" s="191"/>
    </row>
    <row r="31" spans="1:10" ht="15" customHeight="1" x14ac:dyDescent="0.25">
      <c r="A31" s="20" t="s">
        <v>48</v>
      </c>
      <c r="B31" s="11" t="s">
        <v>49</v>
      </c>
      <c r="C31" s="45"/>
      <c r="D31" s="45"/>
      <c r="E31" s="45">
        <v>0</v>
      </c>
      <c r="F31" s="49">
        <v>0</v>
      </c>
      <c r="G31" s="138" t="e">
        <f t="shared" ref="G31:G37" si="8">E31/C31*100</f>
        <v>#DIV/0!</v>
      </c>
      <c r="H31" s="138" t="e">
        <f t="shared" ref="H31:H37" si="9">F31/D31*100</f>
        <v>#DIV/0!</v>
      </c>
      <c r="I31" s="45">
        <v>0</v>
      </c>
      <c r="J31" s="49">
        <v>0</v>
      </c>
    </row>
    <row r="32" spans="1:10" ht="15" customHeight="1" x14ac:dyDescent="0.25">
      <c r="A32" s="20" t="s">
        <v>50</v>
      </c>
      <c r="B32" s="11" t="s">
        <v>34</v>
      </c>
      <c r="C32" s="45">
        <v>235</v>
      </c>
      <c r="D32" s="45">
        <v>389620</v>
      </c>
      <c r="E32" s="45">
        <v>0</v>
      </c>
      <c r="F32" s="49">
        <v>0</v>
      </c>
      <c r="G32" s="138">
        <f t="shared" si="8"/>
        <v>0</v>
      </c>
      <c r="H32" s="138">
        <f t="shared" si="9"/>
        <v>0</v>
      </c>
      <c r="I32" s="45">
        <v>0</v>
      </c>
      <c r="J32" s="49">
        <v>0</v>
      </c>
    </row>
    <row r="33" spans="1:10" ht="15" customHeight="1" x14ac:dyDescent="0.25">
      <c r="A33" s="20" t="s">
        <v>51</v>
      </c>
      <c r="B33" s="11" t="s">
        <v>52</v>
      </c>
      <c r="C33" s="45">
        <v>5367</v>
      </c>
      <c r="D33" s="45">
        <v>13873700</v>
      </c>
      <c r="E33" s="45">
        <v>9178</v>
      </c>
      <c r="F33" s="49">
        <v>9463261</v>
      </c>
      <c r="G33" s="138">
        <f t="shared" si="8"/>
        <v>171.00801192472517</v>
      </c>
      <c r="H33" s="138">
        <f t="shared" si="9"/>
        <v>68.210073736638392</v>
      </c>
      <c r="I33" s="45">
        <v>3191</v>
      </c>
      <c r="J33" s="49">
        <v>10246856</v>
      </c>
    </row>
    <row r="34" spans="1:10" ht="15" customHeight="1" x14ac:dyDescent="0.25">
      <c r="A34" s="20" t="s">
        <v>53</v>
      </c>
      <c r="B34" s="11" t="s">
        <v>54</v>
      </c>
      <c r="C34" s="45">
        <v>18183</v>
      </c>
      <c r="D34" s="45">
        <v>7017850</v>
      </c>
      <c r="E34" s="45">
        <v>12630</v>
      </c>
      <c r="F34" s="49">
        <v>10119527</v>
      </c>
      <c r="G34" s="138">
        <f t="shared" si="8"/>
        <v>69.460485068470547</v>
      </c>
      <c r="H34" s="138">
        <f t="shared" si="9"/>
        <v>144.19696915722051</v>
      </c>
      <c r="I34" s="45">
        <v>34784</v>
      </c>
      <c r="J34" s="49">
        <v>12561890.999999998</v>
      </c>
    </row>
    <row r="35" spans="1:10" ht="15" customHeight="1" x14ac:dyDescent="0.25">
      <c r="A35" s="20" t="s">
        <v>55</v>
      </c>
      <c r="B35" s="11" t="s">
        <v>42</v>
      </c>
      <c r="C35" s="45">
        <v>138544</v>
      </c>
      <c r="D35" s="45">
        <v>451178745</v>
      </c>
      <c r="E35" s="45">
        <v>307376</v>
      </c>
      <c r="F35" s="49">
        <v>655431533</v>
      </c>
      <c r="G35" s="138">
        <f t="shared" si="8"/>
        <v>221.86164684143668</v>
      </c>
      <c r="H35" s="138">
        <f t="shared" si="9"/>
        <v>145.27092427636413</v>
      </c>
      <c r="I35" s="45">
        <v>237445</v>
      </c>
      <c r="J35" s="49">
        <v>198073269.00000003</v>
      </c>
    </row>
    <row r="36" spans="1:10" ht="15" customHeight="1" thickBot="1" x14ac:dyDescent="0.3">
      <c r="A36" s="21">
        <v>5</v>
      </c>
      <c r="B36" s="22" t="s">
        <v>56</v>
      </c>
      <c r="C36" s="122">
        <f>C31+C32+C33+C34+C35</f>
        <v>162329</v>
      </c>
      <c r="D36" s="122">
        <f t="shared" ref="D36:F36" si="10">D31+D32+D33+D34+D35</f>
        <v>472459915</v>
      </c>
      <c r="E36" s="122">
        <f t="shared" si="10"/>
        <v>329184</v>
      </c>
      <c r="F36" s="77">
        <f t="shared" si="10"/>
        <v>675014321</v>
      </c>
      <c r="G36" s="137">
        <f t="shared" si="8"/>
        <v>202.78816477647248</v>
      </c>
      <c r="H36" s="137">
        <f t="shared" si="9"/>
        <v>142.87229446756348</v>
      </c>
      <c r="I36" s="122">
        <f t="shared" ref="I36:J36" si="11">I31+I32+I33+I34+I35</f>
        <v>275420</v>
      </c>
      <c r="J36" s="77">
        <f t="shared" si="11"/>
        <v>220882016.00000003</v>
      </c>
    </row>
    <row r="37" spans="1:10" s="5" customFormat="1" ht="15" customHeight="1" thickBot="1" x14ac:dyDescent="0.3">
      <c r="A37" s="125"/>
      <c r="B37" s="126" t="s">
        <v>57</v>
      </c>
      <c r="C37" s="127">
        <f>C27+C36</f>
        <v>257973</v>
      </c>
      <c r="D37" s="127">
        <f t="shared" ref="D37:F37" si="12">D27+D36</f>
        <v>600220342.55037498</v>
      </c>
      <c r="E37" s="127">
        <f t="shared" si="12"/>
        <v>429307</v>
      </c>
      <c r="F37" s="124">
        <f t="shared" si="12"/>
        <v>913610774</v>
      </c>
      <c r="G37" s="141">
        <f t="shared" si="8"/>
        <v>166.41547758873992</v>
      </c>
      <c r="H37" s="141">
        <f t="shared" si="9"/>
        <v>152.21256415902346</v>
      </c>
      <c r="I37" s="127">
        <f t="shared" ref="I37:J37" si="13">I27+I36</f>
        <v>426738</v>
      </c>
      <c r="J37" s="124">
        <f t="shared" si="13"/>
        <v>347901609</v>
      </c>
    </row>
  </sheetData>
  <mergeCells count="12">
    <mergeCell ref="A1:J1"/>
    <mergeCell ref="A2:J2"/>
    <mergeCell ref="A3:J3"/>
    <mergeCell ref="C7:J7"/>
    <mergeCell ref="A4:J4"/>
    <mergeCell ref="A5:A6"/>
    <mergeCell ref="B5:B6"/>
    <mergeCell ref="C30:J30"/>
    <mergeCell ref="C5:D5"/>
    <mergeCell ref="E5:F5"/>
    <mergeCell ref="G5:H5"/>
    <mergeCell ref="I5:J5"/>
  </mergeCells>
  <printOptions horizontalCentered="1"/>
  <pageMargins left="0.5" right="0.5" top="0.5" bottom="0.5" header="0.25" footer="0.25"/>
  <pageSetup paperSize="9" scale="9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38"/>
  <sheetViews>
    <sheetView topLeftCell="A31" zoomScaleNormal="100" workbookViewId="0">
      <selection activeCell="C41" sqref="C41"/>
    </sheetView>
  </sheetViews>
  <sheetFormatPr defaultRowHeight="15" x14ac:dyDescent="0.25"/>
  <cols>
    <col min="1" max="1" width="6.7109375" style="23" bestFit="1" customWidth="1"/>
    <col min="2" max="2" width="41.140625" style="2" customWidth="1"/>
    <col min="3" max="3" width="12.7109375" style="2" bestFit="1" customWidth="1"/>
    <col min="4" max="4" width="14.42578125" style="2" customWidth="1"/>
    <col min="5" max="5" width="15" style="2" customWidth="1"/>
    <col min="6" max="6" width="13.85546875" style="2" customWidth="1"/>
    <col min="7" max="7" width="12.7109375" style="2" bestFit="1" customWidth="1"/>
    <col min="8" max="8" width="9.7109375" style="2" bestFit="1" customWidth="1"/>
    <col min="9" max="9" width="11.140625" style="2" customWidth="1"/>
    <col min="10" max="10" width="13.140625" style="2" customWidth="1"/>
    <col min="11" max="248" width="9.140625" style="2"/>
    <col min="249" max="249" width="6.7109375" style="2" bestFit="1" customWidth="1"/>
    <col min="250" max="250" width="74.5703125" style="2" customWidth="1"/>
    <col min="251" max="251" width="12.7109375" style="2" bestFit="1" customWidth="1"/>
    <col min="252" max="252" width="11.28515625" style="2" customWidth="1"/>
    <col min="253" max="253" width="15" style="2" customWidth="1"/>
    <col min="254" max="254" width="13.85546875" style="2" customWidth="1"/>
    <col min="255" max="255" width="12.7109375" style="2" bestFit="1" customWidth="1"/>
    <col min="256" max="256" width="9.7109375" style="2" bestFit="1" customWidth="1"/>
    <col min="257" max="257" width="11.140625" style="2" customWidth="1"/>
    <col min="258" max="258" width="13.140625" style="2" customWidth="1"/>
    <col min="259" max="259" width="12.7109375" style="2" bestFit="1" customWidth="1"/>
    <col min="260" max="260" width="11.5703125" style="2" customWidth="1"/>
    <col min="261" max="261" width="14.7109375" style="2" customWidth="1"/>
    <col min="262" max="262" width="13.7109375" style="2" customWidth="1"/>
    <col min="263" max="263" width="12.7109375" style="2" bestFit="1" customWidth="1"/>
    <col min="264" max="264" width="9.7109375" style="2" bestFit="1" customWidth="1"/>
    <col min="265" max="265" width="11.42578125" style="2" customWidth="1"/>
    <col min="266" max="266" width="11.5703125" style="2" bestFit="1" customWidth="1"/>
    <col min="267" max="504" width="9.140625" style="2"/>
    <col min="505" max="505" width="6.7109375" style="2" bestFit="1" customWidth="1"/>
    <col min="506" max="506" width="74.5703125" style="2" customWidth="1"/>
    <col min="507" max="507" width="12.7109375" style="2" bestFit="1" customWidth="1"/>
    <col min="508" max="508" width="11.28515625" style="2" customWidth="1"/>
    <col min="509" max="509" width="15" style="2" customWidth="1"/>
    <col min="510" max="510" width="13.85546875" style="2" customWidth="1"/>
    <col min="511" max="511" width="12.7109375" style="2" bestFit="1" customWidth="1"/>
    <col min="512" max="512" width="9.7109375" style="2" bestFit="1" customWidth="1"/>
    <col min="513" max="513" width="11.140625" style="2" customWidth="1"/>
    <col min="514" max="514" width="13.140625" style="2" customWidth="1"/>
    <col min="515" max="515" width="12.7109375" style="2" bestFit="1" customWidth="1"/>
    <col min="516" max="516" width="11.5703125" style="2" customWidth="1"/>
    <col min="517" max="517" width="14.7109375" style="2" customWidth="1"/>
    <col min="518" max="518" width="13.7109375" style="2" customWidth="1"/>
    <col min="519" max="519" width="12.7109375" style="2" bestFit="1" customWidth="1"/>
    <col min="520" max="520" width="9.7109375" style="2" bestFit="1" customWidth="1"/>
    <col min="521" max="521" width="11.42578125" style="2" customWidth="1"/>
    <col min="522" max="522" width="11.5703125" style="2" bestFit="1" customWidth="1"/>
    <col min="523" max="760" width="9.140625" style="2"/>
    <col min="761" max="761" width="6.7109375" style="2" bestFit="1" customWidth="1"/>
    <col min="762" max="762" width="74.5703125" style="2" customWidth="1"/>
    <col min="763" max="763" width="12.7109375" style="2" bestFit="1" customWidth="1"/>
    <col min="764" max="764" width="11.28515625" style="2" customWidth="1"/>
    <col min="765" max="765" width="15" style="2" customWidth="1"/>
    <col min="766" max="766" width="13.85546875" style="2" customWidth="1"/>
    <col min="767" max="767" width="12.7109375" style="2" bestFit="1" customWidth="1"/>
    <col min="768" max="768" width="9.7109375" style="2" bestFit="1" customWidth="1"/>
    <col min="769" max="769" width="11.140625" style="2" customWidth="1"/>
    <col min="770" max="770" width="13.140625" style="2" customWidth="1"/>
    <col min="771" max="771" width="12.7109375" style="2" bestFit="1" customWidth="1"/>
    <col min="772" max="772" width="11.5703125" style="2" customWidth="1"/>
    <col min="773" max="773" width="14.7109375" style="2" customWidth="1"/>
    <col min="774" max="774" width="13.7109375" style="2" customWidth="1"/>
    <col min="775" max="775" width="12.7109375" style="2" bestFit="1" customWidth="1"/>
    <col min="776" max="776" width="9.7109375" style="2" bestFit="1" customWidth="1"/>
    <col min="777" max="777" width="11.42578125" style="2" customWidth="1"/>
    <col min="778" max="778" width="11.5703125" style="2" bestFit="1" customWidth="1"/>
    <col min="779" max="1016" width="9.140625" style="2"/>
    <col min="1017" max="1017" width="6.7109375" style="2" bestFit="1" customWidth="1"/>
    <col min="1018" max="1018" width="74.5703125" style="2" customWidth="1"/>
    <col min="1019" max="1019" width="12.7109375" style="2" bestFit="1" customWidth="1"/>
    <col min="1020" max="1020" width="11.28515625" style="2" customWidth="1"/>
    <col min="1021" max="1021" width="15" style="2" customWidth="1"/>
    <col min="1022" max="1022" width="13.85546875" style="2" customWidth="1"/>
    <col min="1023" max="1023" width="12.7109375" style="2" bestFit="1" customWidth="1"/>
    <col min="1024" max="1024" width="9.7109375" style="2" bestFit="1" customWidth="1"/>
    <col min="1025" max="1025" width="11.140625" style="2" customWidth="1"/>
    <col min="1026" max="1026" width="13.140625" style="2" customWidth="1"/>
    <col min="1027" max="1027" width="12.7109375" style="2" bestFit="1" customWidth="1"/>
    <col min="1028" max="1028" width="11.5703125" style="2" customWidth="1"/>
    <col min="1029" max="1029" width="14.7109375" style="2" customWidth="1"/>
    <col min="1030" max="1030" width="13.7109375" style="2" customWidth="1"/>
    <col min="1031" max="1031" width="12.7109375" style="2" bestFit="1" customWidth="1"/>
    <col min="1032" max="1032" width="9.7109375" style="2" bestFit="1" customWidth="1"/>
    <col min="1033" max="1033" width="11.42578125" style="2" customWidth="1"/>
    <col min="1034" max="1034" width="11.5703125" style="2" bestFit="1" customWidth="1"/>
    <col min="1035" max="1272" width="9.140625" style="2"/>
    <col min="1273" max="1273" width="6.7109375" style="2" bestFit="1" customWidth="1"/>
    <col min="1274" max="1274" width="74.5703125" style="2" customWidth="1"/>
    <col min="1275" max="1275" width="12.7109375" style="2" bestFit="1" customWidth="1"/>
    <col min="1276" max="1276" width="11.28515625" style="2" customWidth="1"/>
    <col min="1277" max="1277" width="15" style="2" customWidth="1"/>
    <col min="1278" max="1278" width="13.85546875" style="2" customWidth="1"/>
    <col min="1279" max="1279" width="12.7109375" style="2" bestFit="1" customWidth="1"/>
    <col min="1280" max="1280" width="9.7109375" style="2" bestFit="1" customWidth="1"/>
    <col min="1281" max="1281" width="11.140625" style="2" customWidth="1"/>
    <col min="1282" max="1282" width="13.140625" style="2" customWidth="1"/>
    <col min="1283" max="1283" width="12.7109375" style="2" bestFit="1" customWidth="1"/>
    <col min="1284" max="1284" width="11.5703125" style="2" customWidth="1"/>
    <col min="1285" max="1285" width="14.7109375" style="2" customWidth="1"/>
    <col min="1286" max="1286" width="13.7109375" style="2" customWidth="1"/>
    <col min="1287" max="1287" width="12.7109375" style="2" bestFit="1" customWidth="1"/>
    <col min="1288" max="1288" width="9.7109375" style="2" bestFit="1" customWidth="1"/>
    <col min="1289" max="1289" width="11.42578125" style="2" customWidth="1"/>
    <col min="1290" max="1290" width="11.5703125" style="2" bestFit="1" customWidth="1"/>
    <col min="1291" max="1528" width="9.140625" style="2"/>
    <col min="1529" max="1529" width="6.7109375" style="2" bestFit="1" customWidth="1"/>
    <col min="1530" max="1530" width="74.5703125" style="2" customWidth="1"/>
    <col min="1531" max="1531" width="12.7109375" style="2" bestFit="1" customWidth="1"/>
    <col min="1532" max="1532" width="11.28515625" style="2" customWidth="1"/>
    <col min="1533" max="1533" width="15" style="2" customWidth="1"/>
    <col min="1534" max="1534" width="13.85546875" style="2" customWidth="1"/>
    <col min="1535" max="1535" width="12.7109375" style="2" bestFit="1" customWidth="1"/>
    <col min="1536" max="1536" width="9.7109375" style="2" bestFit="1" customWidth="1"/>
    <col min="1537" max="1537" width="11.140625" style="2" customWidth="1"/>
    <col min="1538" max="1538" width="13.140625" style="2" customWidth="1"/>
    <col min="1539" max="1539" width="12.7109375" style="2" bestFit="1" customWidth="1"/>
    <col min="1540" max="1540" width="11.5703125" style="2" customWidth="1"/>
    <col min="1541" max="1541" width="14.7109375" style="2" customWidth="1"/>
    <col min="1542" max="1542" width="13.7109375" style="2" customWidth="1"/>
    <col min="1543" max="1543" width="12.7109375" style="2" bestFit="1" customWidth="1"/>
    <col min="1544" max="1544" width="9.7109375" style="2" bestFit="1" customWidth="1"/>
    <col min="1545" max="1545" width="11.42578125" style="2" customWidth="1"/>
    <col min="1546" max="1546" width="11.5703125" style="2" bestFit="1" customWidth="1"/>
    <col min="1547" max="1784" width="9.140625" style="2"/>
    <col min="1785" max="1785" width="6.7109375" style="2" bestFit="1" customWidth="1"/>
    <col min="1786" max="1786" width="74.5703125" style="2" customWidth="1"/>
    <col min="1787" max="1787" width="12.7109375" style="2" bestFit="1" customWidth="1"/>
    <col min="1788" max="1788" width="11.28515625" style="2" customWidth="1"/>
    <col min="1789" max="1789" width="15" style="2" customWidth="1"/>
    <col min="1790" max="1790" width="13.85546875" style="2" customWidth="1"/>
    <col min="1791" max="1791" width="12.7109375" style="2" bestFit="1" customWidth="1"/>
    <col min="1792" max="1792" width="9.7109375" style="2" bestFit="1" customWidth="1"/>
    <col min="1793" max="1793" width="11.140625" style="2" customWidth="1"/>
    <col min="1794" max="1794" width="13.140625" style="2" customWidth="1"/>
    <col min="1795" max="1795" width="12.7109375" style="2" bestFit="1" customWidth="1"/>
    <col min="1796" max="1796" width="11.5703125" style="2" customWidth="1"/>
    <col min="1797" max="1797" width="14.7109375" style="2" customWidth="1"/>
    <col min="1798" max="1798" width="13.7109375" style="2" customWidth="1"/>
    <col min="1799" max="1799" width="12.7109375" style="2" bestFit="1" customWidth="1"/>
    <col min="1800" max="1800" width="9.7109375" style="2" bestFit="1" customWidth="1"/>
    <col min="1801" max="1801" width="11.42578125" style="2" customWidth="1"/>
    <col min="1802" max="1802" width="11.5703125" style="2" bestFit="1" customWidth="1"/>
    <col min="1803" max="2040" width="9.140625" style="2"/>
    <col min="2041" max="2041" width="6.7109375" style="2" bestFit="1" customWidth="1"/>
    <col min="2042" max="2042" width="74.5703125" style="2" customWidth="1"/>
    <col min="2043" max="2043" width="12.7109375" style="2" bestFit="1" customWidth="1"/>
    <col min="2044" max="2044" width="11.28515625" style="2" customWidth="1"/>
    <col min="2045" max="2045" width="15" style="2" customWidth="1"/>
    <col min="2046" max="2046" width="13.85546875" style="2" customWidth="1"/>
    <col min="2047" max="2047" width="12.7109375" style="2" bestFit="1" customWidth="1"/>
    <col min="2048" max="2048" width="9.7109375" style="2" bestFit="1" customWidth="1"/>
    <col min="2049" max="2049" width="11.140625" style="2" customWidth="1"/>
    <col min="2050" max="2050" width="13.140625" style="2" customWidth="1"/>
    <col min="2051" max="2051" width="12.7109375" style="2" bestFit="1" customWidth="1"/>
    <col min="2052" max="2052" width="11.5703125" style="2" customWidth="1"/>
    <col min="2053" max="2053" width="14.7109375" style="2" customWidth="1"/>
    <col min="2054" max="2054" width="13.7109375" style="2" customWidth="1"/>
    <col min="2055" max="2055" width="12.7109375" style="2" bestFit="1" customWidth="1"/>
    <col min="2056" max="2056" width="9.7109375" style="2" bestFit="1" customWidth="1"/>
    <col min="2057" max="2057" width="11.42578125" style="2" customWidth="1"/>
    <col min="2058" max="2058" width="11.5703125" style="2" bestFit="1" customWidth="1"/>
    <col min="2059" max="2296" width="9.140625" style="2"/>
    <col min="2297" max="2297" width="6.7109375" style="2" bestFit="1" customWidth="1"/>
    <col min="2298" max="2298" width="74.5703125" style="2" customWidth="1"/>
    <col min="2299" max="2299" width="12.7109375" style="2" bestFit="1" customWidth="1"/>
    <col min="2300" max="2300" width="11.28515625" style="2" customWidth="1"/>
    <col min="2301" max="2301" width="15" style="2" customWidth="1"/>
    <col min="2302" max="2302" width="13.85546875" style="2" customWidth="1"/>
    <col min="2303" max="2303" width="12.7109375" style="2" bestFit="1" customWidth="1"/>
    <col min="2304" max="2304" width="9.7109375" style="2" bestFit="1" customWidth="1"/>
    <col min="2305" max="2305" width="11.140625" style="2" customWidth="1"/>
    <col min="2306" max="2306" width="13.140625" style="2" customWidth="1"/>
    <col min="2307" max="2307" width="12.7109375" style="2" bestFit="1" customWidth="1"/>
    <col min="2308" max="2308" width="11.5703125" style="2" customWidth="1"/>
    <col min="2309" max="2309" width="14.7109375" style="2" customWidth="1"/>
    <col min="2310" max="2310" width="13.7109375" style="2" customWidth="1"/>
    <col min="2311" max="2311" width="12.7109375" style="2" bestFit="1" customWidth="1"/>
    <col min="2312" max="2312" width="9.7109375" style="2" bestFit="1" customWidth="1"/>
    <col min="2313" max="2313" width="11.42578125" style="2" customWidth="1"/>
    <col min="2314" max="2314" width="11.5703125" style="2" bestFit="1" customWidth="1"/>
    <col min="2315" max="2552" width="9.140625" style="2"/>
    <col min="2553" max="2553" width="6.7109375" style="2" bestFit="1" customWidth="1"/>
    <col min="2554" max="2554" width="74.5703125" style="2" customWidth="1"/>
    <col min="2555" max="2555" width="12.7109375" style="2" bestFit="1" customWidth="1"/>
    <col min="2556" max="2556" width="11.28515625" style="2" customWidth="1"/>
    <col min="2557" max="2557" width="15" style="2" customWidth="1"/>
    <col min="2558" max="2558" width="13.85546875" style="2" customWidth="1"/>
    <col min="2559" max="2559" width="12.7109375" style="2" bestFit="1" customWidth="1"/>
    <col min="2560" max="2560" width="9.7109375" style="2" bestFit="1" customWidth="1"/>
    <col min="2561" max="2561" width="11.140625" style="2" customWidth="1"/>
    <col min="2562" max="2562" width="13.140625" style="2" customWidth="1"/>
    <col min="2563" max="2563" width="12.7109375" style="2" bestFit="1" customWidth="1"/>
    <col min="2564" max="2564" width="11.5703125" style="2" customWidth="1"/>
    <col min="2565" max="2565" width="14.7109375" style="2" customWidth="1"/>
    <col min="2566" max="2566" width="13.7109375" style="2" customWidth="1"/>
    <col min="2567" max="2567" width="12.7109375" style="2" bestFit="1" customWidth="1"/>
    <col min="2568" max="2568" width="9.7109375" style="2" bestFit="1" customWidth="1"/>
    <col min="2569" max="2569" width="11.42578125" style="2" customWidth="1"/>
    <col min="2570" max="2570" width="11.5703125" style="2" bestFit="1" customWidth="1"/>
    <col min="2571" max="2808" width="9.140625" style="2"/>
    <col min="2809" max="2809" width="6.7109375" style="2" bestFit="1" customWidth="1"/>
    <col min="2810" max="2810" width="74.5703125" style="2" customWidth="1"/>
    <col min="2811" max="2811" width="12.7109375" style="2" bestFit="1" customWidth="1"/>
    <col min="2812" max="2812" width="11.28515625" style="2" customWidth="1"/>
    <col min="2813" max="2813" width="15" style="2" customWidth="1"/>
    <col min="2814" max="2814" width="13.85546875" style="2" customWidth="1"/>
    <col min="2815" max="2815" width="12.7109375" style="2" bestFit="1" customWidth="1"/>
    <col min="2816" max="2816" width="9.7109375" style="2" bestFit="1" customWidth="1"/>
    <col min="2817" max="2817" width="11.140625" style="2" customWidth="1"/>
    <col min="2818" max="2818" width="13.140625" style="2" customWidth="1"/>
    <col min="2819" max="2819" width="12.7109375" style="2" bestFit="1" customWidth="1"/>
    <col min="2820" max="2820" width="11.5703125" style="2" customWidth="1"/>
    <col min="2821" max="2821" width="14.7109375" style="2" customWidth="1"/>
    <col min="2822" max="2822" width="13.7109375" style="2" customWidth="1"/>
    <col min="2823" max="2823" width="12.7109375" style="2" bestFit="1" customWidth="1"/>
    <col min="2824" max="2824" width="9.7109375" style="2" bestFit="1" customWidth="1"/>
    <col min="2825" max="2825" width="11.42578125" style="2" customWidth="1"/>
    <col min="2826" max="2826" width="11.5703125" style="2" bestFit="1" customWidth="1"/>
    <col min="2827" max="3064" width="9.140625" style="2"/>
    <col min="3065" max="3065" width="6.7109375" style="2" bestFit="1" customWidth="1"/>
    <col min="3066" max="3066" width="74.5703125" style="2" customWidth="1"/>
    <col min="3067" max="3067" width="12.7109375" style="2" bestFit="1" customWidth="1"/>
    <col min="3068" max="3068" width="11.28515625" style="2" customWidth="1"/>
    <col min="3069" max="3069" width="15" style="2" customWidth="1"/>
    <col min="3070" max="3070" width="13.85546875" style="2" customWidth="1"/>
    <col min="3071" max="3071" width="12.7109375" style="2" bestFit="1" customWidth="1"/>
    <col min="3072" max="3072" width="9.7109375" style="2" bestFit="1" customWidth="1"/>
    <col min="3073" max="3073" width="11.140625" style="2" customWidth="1"/>
    <col min="3074" max="3074" width="13.140625" style="2" customWidth="1"/>
    <col min="3075" max="3075" width="12.7109375" style="2" bestFit="1" customWidth="1"/>
    <col min="3076" max="3076" width="11.5703125" style="2" customWidth="1"/>
    <col min="3077" max="3077" width="14.7109375" style="2" customWidth="1"/>
    <col min="3078" max="3078" width="13.7109375" style="2" customWidth="1"/>
    <col min="3079" max="3079" width="12.7109375" style="2" bestFit="1" customWidth="1"/>
    <col min="3080" max="3080" width="9.7109375" style="2" bestFit="1" customWidth="1"/>
    <col min="3081" max="3081" width="11.42578125" style="2" customWidth="1"/>
    <col min="3082" max="3082" width="11.5703125" style="2" bestFit="1" customWidth="1"/>
    <col min="3083" max="3320" width="9.140625" style="2"/>
    <col min="3321" max="3321" width="6.7109375" style="2" bestFit="1" customWidth="1"/>
    <col min="3322" max="3322" width="74.5703125" style="2" customWidth="1"/>
    <col min="3323" max="3323" width="12.7109375" style="2" bestFit="1" customWidth="1"/>
    <col min="3324" max="3324" width="11.28515625" style="2" customWidth="1"/>
    <col min="3325" max="3325" width="15" style="2" customWidth="1"/>
    <col min="3326" max="3326" width="13.85546875" style="2" customWidth="1"/>
    <col min="3327" max="3327" width="12.7109375" style="2" bestFit="1" customWidth="1"/>
    <col min="3328" max="3328" width="9.7109375" style="2" bestFit="1" customWidth="1"/>
    <col min="3329" max="3329" width="11.140625" style="2" customWidth="1"/>
    <col min="3330" max="3330" width="13.140625" style="2" customWidth="1"/>
    <col min="3331" max="3331" width="12.7109375" style="2" bestFit="1" customWidth="1"/>
    <col min="3332" max="3332" width="11.5703125" style="2" customWidth="1"/>
    <col min="3333" max="3333" width="14.7109375" style="2" customWidth="1"/>
    <col min="3334" max="3334" width="13.7109375" style="2" customWidth="1"/>
    <col min="3335" max="3335" width="12.7109375" style="2" bestFit="1" customWidth="1"/>
    <col min="3336" max="3336" width="9.7109375" style="2" bestFit="1" customWidth="1"/>
    <col min="3337" max="3337" width="11.42578125" style="2" customWidth="1"/>
    <col min="3338" max="3338" width="11.5703125" style="2" bestFit="1" customWidth="1"/>
    <col min="3339" max="3576" width="9.140625" style="2"/>
    <col min="3577" max="3577" width="6.7109375" style="2" bestFit="1" customWidth="1"/>
    <col min="3578" max="3578" width="74.5703125" style="2" customWidth="1"/>
    <col min="3579" max="3579" width="12.7109375" style="2" bestFit="1" customWidth="1"/>
    <col min="3580" max="3580" width="11.28515625" style="2" customWidth="1"/>
    <col min="3581" max="3581" width="15" style="2" customWidth="1"/>
    <col min="3582" max="3582" width="13.85546875" style="2" customWidth="1"/>
    <col min="3583" max="3583" width="12.7109375" style="2" bestFit="1" customWidth="1"/>
    <col min="3584" max="3584" width="9.7109375" style="2" bestFit="1" customWidth="1"/>
    <col min="3585" max="3585" width="11.140625" style="2" customWidth="1"/>
    <col min="3586" max="3586" width="13.140625" style="2" customWidth="1"/>
    <col min="3587" max="3587" width="12.7109375" style="2" bestFit="1" customWidth="1"/>
    <col min="3588" max="3588" width="11.5703125" style="2" customWidth="1"/>
    <col min="3589" max="3589" width="14.7109375" style="2" customWidth="1"/>
    <col min="3590" max="3590" width="13.7109375" style="2" customWidth="1"/>
    <col min="3591" max="3591" width="12.7109375" style="2" bestFit="1" customWidth="1"/>
    <col min="3592" max="3592" width="9.7109375" style="2" bestFit="1" customWidth="1"/>
    <col min="3593" max="3593" width="11.42578125" style="2" customWidth="1"/>
    <col min="3594" max="3594" width="11.5703125" style="2" bestFit="1" customWidth="1"/>
    <col min="3595" max="3832" width="9.140625" style="2"/>
    <col min="3833" max="3833" width="6.7109375" style="2" bestFit="1" customWidth="1"/>
    <col min="3834" max="3834" width="74.5703125" style="2" customWidth="1"/>
    <col min="3835" max="3835" width="12.7109375" style="2" bestFit="1" customWidth="1"/>
    <col min="3836" max="3836" width="11.28515625" style="2" customWidth="1"/>
    <col min="3837" max="3837" width="15" style="2" customWidth="1"/>
    <col min="3838" max="3838" width="13.85546875" style="2" customWidth="1"/>
    <col min="3839" max="3839" width="12.7109375" style="2" bestFit="1" customWidth="1"/>
    <col min="3840" max="3840" width="9.7109375" style="2" bestFit="1" customWidth="1"/>
    <col min="3841" max="3841" width="11.140625" style="2" customWidth="1"/>
    <col min="3842" max="3842" width="13.140625" style="2" customWidth="1"/>
    <col min="3843" max="3843" width="12.7109375" style="2" bestFit="1" customWidth="1"/>
    <col min="3844" max="3844" width="11.5703125" style="2" customWidth="1"/>
    <col min="3845" max="3845" width="14.7109375" style="2" customWidth="1"/>
    <col min="3846" max="3846" width="13.7109375" style="2" customWidth="1"/>
    <col min="3847" max="3847" width="12.7109375" style="2" bestFit="1" customWidth="1"/>
    <col min="3848" max="3848" width="9.7109375" style="2" bestFit="1" customWidth="1"/>
    <col min="3849" max="3849" width="11.42578125" style="2" customWidth="1"/>
    <col min="3850" max="3850" width="11.5703125" style="2" bestFit="1" customWidth="1"/>
    <col min="3851" max="4088" width="9.140625" style="2"/>
    <col min="4089" max="4089" width="6.7109375" style="2" bestFit="1" customWidth="1"/>
    <col min="4090" max="4090" width="74.5703125" style="2" customWidth="1"/>
    <col min="4091" max="4091" width="12.7109375" style="2" bestFit="1" customWidth="1"/>
    <col min="4092" max="4092" width="11.28515625" style="2" customWidth="1"/>
    <col min="4093" max="4093" width="15" style="2" customWidth="1"/>
    <col min="4094" max="4094" width="13.85546875" style="2" customWidth="1"/>
    <col min="4095" max="4095" width="12.7109375" style="2" bestFit="1" customWidth="1"/>
    <col min="4096" max="4096" width="9.7109375" style="2" bestFit="1" customWidth="1"/>
    <col min="4097" max="4097" width="11.140625" style="2" customWidth="1"/>
    <col min="4098" max="4098" width="13.140625" style="2" customWidth="1"/>
    <col min="4099" max="4099" width="12.7109375" style="2" bestFit="1" customWidth="1"/>
    <col min="4100" max="4100" width="11.5703125" style="2" customWidth="1"/>
    <col min="4101" max="4101" width="14.7109375" style="2" customWidth="1"/>
    <col min="4102" max="4102" width="13.7109375" style="2" customWidth="1"/>
    <col min="4103" max="4103" width="12.7109375" style="2" bestFit="1" customWidth="1"/>
    <col min="4104" max="4104" width="9.7109375" style="2" bestFit="1" customWidth="1"/>
    <col min="4105" max="4105" width="11.42578125" style="2" customWidth="1"/>
    <col min="4106" max="4106" width="11.5703125" style="2" bestFit="1" customWidth="1"/>
    <col min="4107" max="4344" width="9.140625" style="2"/>
    <col min="4345" max="4345" width="6.7109375" style="2" bestFit="1" customWidth="1"/>
    <col min="4346" max="4346" width="74.5703125" style="2" customWidth="1"/>
    <col min="4347" max="4347" width="12.7109375" style="2" bestFit="1" customWidth="1"/>
    <col min="4348" max="4348" width="11.28515625" style="2" customWidth="1"/>
    <col min="4349" max="4349" width="15" style="2" customWidth="1"/>
    <col min="4350" max="4350" width="13.85546875" style="2" customWidth="1"/>
    <col min="4351" max="4351" width="12.7109375" style="2" bestFit="1" customWidth="1"/>
    <col min="4352" max="4352" width="9.7109375" style="2" bestFit="1" customWidth="1"/>
    <col min="4353" max="4353" width="11.140625" style="2" customWidth="1"/>
    <col min="4354" max="4354" width="13.140625" style="2" customWidth="1"/>
    <col min="4355" max="4355" width="12.7109375" style="2" bestFit="1" customWidth="1"/>
    <col min="4356" max="4356" width="11.5703125" style="2" customWidth="1"/>
    <col min="4357" max="4357" width="14.7109375" style="2" customWidth="1"/>
    <col min="4358" max="4358" width="13.7109375" style="2" customWidth="1"/>
    <col min="4359" max="4359" width="12.7109375" style="2" bestFit="1" customWidth="1"/>
    <col min="4360" max="4360" width="9.7109375" style="2" bestFit="1" customWidth="1"/>
    <col min="4361" max="4361" width="11.42578125" style="2" customWidth="1"/>
    <col min="4362" max="4362" width="11.5703125" style="2" bestFit="1" customWidth="1"/>
    <col min="4363" max="4600" width="9.140625" style="2"/>
    <col min="4601" max="4601" width="6.7109375" style="2" bestFit="1" customWidth="1"/>
    <col min="4602" max="4602" width="74.5703125" style="2" customWidth="1"/>
    <col min="4603" max="4603" width="12.7109375" style="2" bestFit="1" customWidth="1"/>
    <col min="4604" max="4604" width="11.28515625" style="2" customWidth="1"/>
    <col min="4605" max="4605" width="15" style="2" customWidth="1"/>
    <col min="4606" max="4606" width="13.85546875" style="2" customWidth="1"/>
    <col min="4607" max="4607" width="12.7109375" style="2" bestFit="1" customWidth="1"/>
    <col min="4608" max="4608" width="9.7109375" style="2" bestFit="1" customWidth="1"/>
    <col min="4609" max="4609" width="11.140625" style="2" customWidth="1"/>
    <col min="4610" max="4610" width="13.140625" style="2" customWidth="1"/>
    <col min="4611" max="4611" width="12.7109375" style="2" bestFit="1" customWidth="1"/>
    <col min="4612" max="4612" width="11.5703125" style="2" customWidth="1"/>
    <col min="4613" max="4613" width="14.7109375" style="2" customWidth="1"/>
    <col min="4614" max="4614" width="13.7109375" style="2" customWidth="1"/>
    <col min="4615" max="4615" width="12.7109375" style="2" bestFit="1" customWidth="1"/>
    <col min="4616" max="4616" width="9.7109375" style="2" bestFit="1" customWidth="1"/>
    <col min="4617" max="4617" width="11.42578125" style="2" customWidth="1"/>
    <col min="4618" max="4618" width="11.5703125" style="2" bestFit="1" customWidth="1"/>
    <col min="4619" max="4856" width="9.140625" style="2"/>
    <col min="4857" max="4857" width="6.7109375" style="2" bestFit="1" customWidth="1"/>
    <col min="4858" max="4858" width="74.5703125" style="2" customWidth="1"/>
    <col min="4859" max="4859" width="12.7109375" style="2" bestFit="1" customWidth="1"/>
    <col min="4860" max="4860" width="11.28515625" style="2" customWidth="1"/>
    <col min="4861" max="4861" width="15" style="2" customWidth="1"/>
    <col min="4862" max="4862" width="13.85546875" style="2" customWidth="1"/>
    <col min="4863" max="4863" width="12.7109375" style="2" bestFit="1" customWidth="1"/>
    <col min="4864" max="4864" width="9.7109375" style="2" bestFit="1" customWidth="1"/>
    <col min="4865" max="4865" width="11.140625" style="2" customWidth="1"/>
    <col min="4866" max="4866" width="13.140625" style="2" customWidth="1"/>
    <col min="4867" max="4867" width="12.7109375" style="2" bestFit="1" customWidth="1"/>
    <col min="4868" max="4868" width="11.5703125" style="2" customWidth="1"/>
    <col min="4869" max="4869" width="14.7109375" style="2" customWidth="1"/>
    <col min="4870" max="4870" width="13.7109375" style="2" customWidth="1"/>
    <col min="4871" max="4871" width="12.7109375" style="2" bestFit="1" customWidth="1"/>
    <col min="4872" max="4872" width="9.7109375" style="2" bestFit="1" customWidth="1"/>
    <col min="4873" max="4873" width="11.42578125" style="2" customWidth="1"/>
    <col min="4874" max="4874" width="11.5703125" style="2" bestFit="1" customWidth="1"/>
    <col min="4875" max="5112" width="9.140625" style="2"/>
    <col min="5113" max="5113" width="6.7109375" style="2" bestFit="1" customWidth="1"/>
    <col min="5114" max="5114" width="74.5703125" style="2" customWidth="1"/>
    <col min="5115" max="5115" width="12.7109375" style="2" bestFit="1" customWidth="1"/>
    <col min="5116" max="5116" width="11.28515625" style="2" customWidth="1"/>
    <col min="5117" max="5117" width="15" style="2" customWidth="1"/>
    <col min="5118" max="5118" width="13.85546875" style="2" customWidth="1"/>
    <col min="5119" max="5119" width="12.7109375" style="2" bestFit="1" customWidth="1"/>
    <col min="5120" max="5120" width="9.7109375" style="2" bestFit="1" customWidth="1"/>
    <col min="5121" max="5121" width="11.140625" style="2" customWidth="1"/>
    <col min="5122" max="5122" width="13.140625" style="2" customWidth="1"/>
    <col min="5123" max="5123" width="12.7109375" style="2" bestFit="1" customWidth="1"/>
    <col min="5124" max="5124" width="11.5703125" style="2" customWidth="1"/>
    <col min="5125" max="5125" width="14.7109375" style="2" customWidth="1"/>
    <col min="5126" max="5126" width="13.7109375" style="2" customWidth="1"/>
    <col min="5127" max="5127" width="12.7109375" style="2" bestFit="1" customWidth="1"/>
    <col min="5128" max="5128" width="9.7109375" style="2" bestFit="1" customWidth="1"/>
    <col min="5129" max="5129" width="11.42578125" style="2" customWidth="1"/>
    <col min="5130" max="5130" width="11.5703125" style="2" bestFit="1" customWidth="1"/>
    <col min="5131" max="5368" width="9.140625" style="2"/>
    <col min="5369" max="5369" width="6.7109375" style="2" bestFit="1" customWidth="1"/>
    <col min="5370" max="5370" width="74.5703125" style="2" customWidth="1"/>
    <col min="5371" max="5371" width="12.7109375" style="2" bestFit="1" customWidth="1"/>
    <col min="5372" max="5372" width="11.28515625" style="2" customWidth="1"/>
    <col min="5373" max="5373" width="15" style="2" customWidth="1"/>
    <col min="5374" max="5374" width="13.85546875" style="2" customWidth="1"/>
    <col min="5375" max="5375" width="12.7109375" style="2" bestFit="1" customWidth="1"/>
    <col min="5376" max="5376" width="9.7109375" style="2" bestFit="1" customWidth="1"/>
    <col min="5377" max="5377" width="11.140625" style="2" customWidth="1"/>
    <col min="5378" max="5378" width="13.140625" style="2" customWidth="1"/>
    <col min="5379" max="5379" width="12.7109375" style="2" bestFit="1" customWidth="1"/>
    <col min="5380" max="5380" width="11.5703125" style="2" customWidth="1"/>
    <col min="5381" max="5381" width="14.7109375" style="2" customWidth="1"/>
    <col min="5382" max="5382" width="13.7109375" style="2" customWidth="1"/>
    <col min="5383" max="5383" width="12.7109375" style="2" bestFit="1" customWidth="1"/>
    <col min="5384" max="5384" width="9.7109375" style="2" bestFit="1" customWidth="1"/>
    <col min="5385" max="5385" width="11.42578125" style="2" customWidth="1"/>
    <col min="5386" max="5386" width="11.5703125" style="2" bestFit="1" customWidth="1"/>
    <col min="5387" max="5624" width="9.140625" style="2"/>
    <col min="5625" max="5625" width="6.7109375" style="2" bestFit="1" customWidth="1"/>
    <col min="5626" max="5626" width="74.5703125" style="2" customWidth="1"/>
    <col min="5627" max="5627" width="12.7109375" style="2" bestFit="1" customWidth="1"/>
    <col min="5628" max="5628" width="11.28515625" style="2" customWidth="1"/>
    <col min="5629" max="5629" width="15" style="2" customWidth="1"/>
    <col min="5630" max="5630" width="13.85546875" style="2" customWidth="1"/>
    <col min="5631" max="5631" width="12.7109375" style="2" bestFit="1" customWidth="1"/>
    <col min="5632" max="5632" width="9.7109375" style="2" bestFit="1" customWidth="1"/>
    <col min="5633" max="5633" width="11.140625" style="2" customWidth="1"/>
    <col min="5634" max="5634" width="13.140625" style="2" customWidth="1"/>
    <col min="5635" max="5635" width="12.7109375" style="2" bestFit="1" customWidth="1"/>
    <col min="5636" max="5636" width="11.5703125" style="2" customWidth="1"/>
    <col min="5637" max="5637" width="14.7109375" style="2" customWidth="1"/>
    <col min="5638" max="5638" width="13.7109375" style="2" customWidth="1"/>
    <col min="5639" max="5639" width="12.7109375" style="2" bestFit="1" customWidth="1"/>
    <col min="5640" max="5640" width="9.7109375" style="2" bestFit="1" customWidth="1"/>
    <col min="5641" max="5641" width="11.42578125" style="2" customWidth="1"/>
    <col min="5642" max="5642" width="11.5703125" style="2" bestFit="1" customWidth="1"/>
    <col min="5643" max="5880" width="9.140625" style="2"/>
    <col min="5881" max="5881" width="6.7109375" style="2" bestFit="1" customWidth="1"/>
    <col min="5882" max="5882" width="74.5703125" style="2" customWidth="1"/>
    <col min="5883" max="5883" width="12.7109375" style="2" bestFit="1" customWidth="1"/>
    <col min="5884" max="5884" width="11.28515625" style="2" customWidth="1"/>
    <col min="5885" max="5885" width="15" style="2" customWidth="1"/>
    <col min="5886" max="5886" width="13.85546875" style="2" customWidth="1"/>
    <col min="5887" max="5887" width="12.7109375" style="2" bestFit="1" customWidth="1"/>
    <col min="5888" max="5888" width="9.7109375" style="2" bestFit="1" customWidth="1"/>
    <col min="5889" max="5889" width="11.140625" style="2" customWidth="1"/>
    <col min="5890" max="5890" width="13.140625" style="2" customWidth="1"/>
    <col min="5891" max="5891" width="12.7109375" style="2" bestFit="1" customWidth="1"/>
    <col min="5892" max="5892" width="11.5703125" style="2" customWidth="1"/>
    <col min="5893" max="5893" width="14.7109375" style="2" customWidth="1"/>
    <col min="5894" max="5894" width="13.7109375" style="2" customWidth="1"/>
    <col min="5895" max="5895" width="12.7109375" style="2" bestFit="1" customWidth="1"/>
    <col min="5896" max="5896" width="9.7109375" style="2" bestFit="1" customWidth="1"/>
    <col min="5897" max="5897" width="11.42578125" style="2" customWidth="1"/>
    <col min="5898" max="5898" width="11.5703125" style="2" bestFit="1" customWidth="1"/>
    <col min="5899" max="6136" width="9.140625" style="2"/>
    <col min="6137" max="6137" width="6.7109375" style="2" bestFit="1" customWidth="1"/>
    <col min="6138" max="6138" width="74.5703125" style="2" customWidth="1"/>
    <col min="6139" max="6139" width="12.7109375" style="2" bestFit="1" customWidth="1"/>
    <col min="6140" max="6140" width="11.28515625" style="2" customWidth="1"/>
    <col min="6141" max="6141" width="15" style="2" customWidth="1"/>
    <col min="6142" max="6142" width="13.85546875" style="2" customWidth="1"/>
    <col min="6143" max="6143" width="12.7109375" style="2" bestFit="1" customWidth="1"/>
    <col min="6144" max="6144" width="9.7109375" style="2" bestFit="1" customWidth="1"/>
    <col min="6145" max="6145" width="11.140625" style="2" customWidth="1"/>
    <col min="6146" max="6146" width="13.140625" style="2" customWidth="1"/>
    <col min="6147" max="6147" width="12.7109375" style="2" bestFit="1" customWidth="1"/>
    <col min="6148" max="6148" width="11.5703125" style="2" customWidth="1"/>
    <col min="6149" max="6149" width="14.7109375" style="2" customWidth="1"/>
    <col min="6150" max="6150" width="13.7109375" style="2" customWidth="1"/>
    <col min="6151" max="6151" width="12.7109375" style="2" bestFit="1" customWidth="1"/>
    <col min="6152" max="6152" width="9.7109375" style="2" bestFit="1" customWidth="1"/>
    <col min="6153" max="6153" width="11.42578125" style="2" customWidth="1"/>
    <col min="6154" max="6154" width="11.5703125" style="2" bestFit="1" customWidth="1"/>
    <col min="6155" max="6392" width="9.140625" style="2"/>
    <col min="6393" max="6393" width="6.7109375" style="2" bestFit="1" customWidth="1"/>
    <col min="6394" max="6394" width="74.5703125" style="2" customWidth="1"/>
    <col min="6395" max="6395" width="12.7109375" style="2" bestFit="1" customWidth="1"/>
    <col min="6396" max="6396" width="11.28515625" style="2" customWidth="1"/>
    <col min="6397" max="6397" width="15" style="2" customWidth="1"/>
    <col min="6398" max="6398" width="13.85546875" style="2" customWidth="1"/>
    <col min="6399" max="6399" width="12.7109375" style="2" bestFit="1" customWidth="1"/>
    <col min="6400" max="6400" width="9.7109375" style="2" bestFit="1" customWidth="1"/>
    <col min="6401" max="6401" width="11.140625" style="2" customWidth="1"/>
    <col min="6402" max="6402" width="13.140625" style="2" customWidth="1"/>
    <col min="6403" max="6403" width="12.7109375" style="2" bestFit="1" customWidth="1"/>
    <col min="6404" max="6404" width="11.5703125" style="2" customWidth="1"/>
    <col min="6405" max="6405" width="14.7109375" style="2" customWidth="1"/>
    <col min="6406" max="6406" width="13.7109375" style="2" customWidth="1"/>
    <col min="6407" max="6407" width="12.7109375" style="2" bestFit="1" customWidth="1"/>
    <col min="6408" max="6408" width="9.7109375" style="2" bestFit="1" customWidth="1"/>
    <col min="6409" max="6409" width="11.42578125" style="2" customWidth="1"/>
    <col min="6410" max="6410" width="11.5703125" style="2" bestFit="1" customWidth="1"/>
    <col min="6411" max="6648" width="9.140625" style="2"/>
    <col min="6649" max="6649" width="6.7109375" style="2" bestFit="1" customWidth="1"/>
    <col min="6650" max="6650" width="74.5703125" style="2" customWidth="1"/>
    <col min="6651" max="6651" width="12.7109375" style="2" bestFit="1" customWidth="1"/>
    <col min="6652" max="6652" width="11.28515625" style="2" customWidth="1"/>
    <col min="6653" max="6653" width="15" style="2" customWidth="1"/>
    <col min="6654" max="6654" width="13.85546875" style="2" customWidth="1"/>
    <col min="6655" max="6655" width="12.7109375" style="2" bestFit="1" customWidth="1"/>
    <col min="6656" max="6656" width="9.7109375" style="2" bestFit="1" customWidth="1"/>
    <col min="6657" max="6657" width="11.140625" style="2" customWidth="1"/>
    <col min="6658" max="6658" width="13.140625" style="2" customWidth="1"/>
    <col min="6659" max="6659" width="12.7109375" style="2" bestFit="1" customWidth="1"/>
    <col min="6660" max="6660" width="11.5703125" style="2" customWidth="1"/>
    <col min="6661" max="6661" width="14.7109375" style="2" customWidth="1"/>
    <col min="6662" max="6662" width="13.7109375" style="2" customWidth="1"/>
    <col min="6663" max="6663" width="12.7109375" style="2" bestFit="1" customWidth="1"/>
    <col min="6664" max="6664" width="9.7109375" style="2" bestFit="1" customWidth="1"/>
    <col min="6665" max="6665" width="11.42578125" style="2" customWidth="1"/>
    <col min="6666" max="6666" width="11.5703125" style="2" bestFit="1" customWidth="1"/>
    <col min="6667" max="6904" width="9.140625" style="2"/>
    <col min="6905" max="6905" width="6.7109375" style="2" bestFit="1" customWidth="1"/>
    <col min="6906" max="6906" width="74.5703125" style="2" customWidth="1"/>
    <col min="6907" max="6907" width="12.7109375" style="2" bestFit="1" customWidth="1"/>
    <col min="6908" max="6908" width="11.28515625" style="2" customWidth="1"/>
    <col min="6909" max="6909" width="15" style="2" customWidth="1"/>
    <col min="6910" max="6910" width="13.85546875" style="2" customWidth="1"/>
    <col min="6911" max="6911" width="12.7109375" style="2" bestFit="1" customWidth="1"/>
    <col min="6912" max="6912" width="9.7109375" style="2" bestFit="1" customWidth="1"/>
    <col min="6913" max="6913" width="11.140625" style="2" customWidth="1"/>
    <col min="6914" max="6914" width="13.140625" style="2" customWidth="1"/>
    <col min="6915" max="6915" width="12.7109375" style="2" bestFit="1" customWidth="1"/>
    <col min="6916" max="6916" width="11.5703125" style="2" customWidth="1"/>
    <col min="6917" max="6917" width="14.7109375" style="2" customWidth="1"/>
    <col min="6918" max="6918" width="13.7109375" style="2" customWidth="1"/>
    <col min="6919" max="6919" width="12.7109375" style="2" bestFit="1" customWidth="1"/>
    <col min="6920" max="6920" width="9.7109375" style="2" bestFit="1" customWidth="1"/>
    <col min="6921" max="6921" width="11.42578125" style="2" customWidth="1"/>
    <col min="6922" max="6922" width="11.5703125" style="2" bestFit="1" customWidth="1"/>
    <col min="6923" max="7160" width="9.140625" style="2"/>
    <col min="7161" max="7161" width="6.7109375" style="2" bestFit="1" customWidth="1"/>
    <col min="7162" max="7162" width="74.5703125" style="2" customWidth="1"/>
    <col min="7163" max="7163" width="12.7109375" style="2" bestFit="1" customWidth="1"/>
    <col min="7164" max="7164" width="11.28515625" style="2" customWidth="1"/>
    <col min="7165" max="7165" width="15" style="2" customWidth="1"/>
    <col min="7166" max="7166" width="13.85546875" style="2" customWidth="1"/>
    <col min="7167" max="7167" width="12.7109375" style="2" bestFit="1" customWidth="1"/>
    <col min="7168" max="7168" width="9.7109375" style="2" bestFit="1" customWidth="1"/>
    <col min="7169" max="7169" width="11.140625" style="2" customWidth="1"/>
    <col min="7170" max="7170" width="13.140625" style="2" customWidth="1"/>
    <col min="7171" max="7171" width="12.7109375" style="2" bestFit="1" customWidth="1"/>
    <col min="7172" max="7172" width="11.5703125" style="2" customWidth="1"/>
    <col min="7173" max="7173" width="14.7109375" style="2" customWidth="1"/>
    <col min="7174" max="7174" width="13.7109375" style="2" customWidth="1"/>
    <col min="7175" max="7175" width="12.7109375" style="2" bestFit="1" customWidth="1"/>
    <col min="7176" max="7176" width="9.7109375" style="2" bestFit="1" customWidth="1"/>
    <col min="7177" max="7177" width="11.42578125" style="2" customWidth="1"/>
    <col min="7178" max="7178" width="11.5703125" style="2" bestFit="1" customWidth="1"/>
    <col min="7179" max="7416" width="9.140625" style="2"/>
    <col min="7417" max="7417" width="6.7109375" style="2" bestFit="1" customWidth="1"/>
    <col min="7418" max="7418" width="74.5703125" style="2" customWidth="1"/>
    <col min="7419" max="7419" width="12.7109375" style="2" bestFit="1" customWidth="1"/>
    <col min="7420" max="7420" width="11.28515625" style="2" customWidth="1"/>
    <col min="7421" max="7421" width="15" style="2" customWidth="1"/>
    <col min="7422" max="7422" width="13.85546875" style="2" customWidth="1"/>
    <col min="7423" max="7423" width="12.7109375" style="2" bestFit="1" customWidth="1"/>
    <col min="7424" max="7424" width="9.7109375" style="2" bestFit="1" customWidth="1"/>
    <col min="7425" max="7425" width="11.140625" style="2" customWidth="1"/>
    <col min="7426" max="7426" width="13.140625" style="2" customWidth="1"/>
    <col min="7427" max="7427" width="12.7109375" style="2" bestFit="1" customWidth="1"/>
    <col min="7428" max="7428" width="11.5703125" style="2" customWidth="1"/>
    <col min="7429" max="7429" width="14.7109375" style="2" customWidth="1"/>
    <col min="7430" max="7430" width="13.7109375" style="2" customWidth="1"/>
    <col min="7431" max="7431" width="12.7109375" style="2" bestFit="1" customWidth="1"/>
    <col min="7432" max="7432" width="9.7109375" style="2" bestFit="1" customWidth="1"/>
    <col min="7433" max="7433" width="11.42578125" style="2" customWidth="1"/>
    <col min="7434" max="7434" width="11.5703125" style="2" bestFit="1" customWidth="1"/>
    <col min="7435" max="7672" width="9.140625" style="2"/>
    <col min="7673" max="7673" width="6.7109375" style="2" bestFit="1" customWidth="1"/>
    <col min="7674" max="7674" width="74.5703125" style="2" customWidth="1"/>
    <col min="7675" max="7675" width="12.7109375" style="2" bestFit="1" customWidth="1"/>
    <col min="7676" max="7676" width="11.28515625" style="2" customWidth="1"/>
    <col min="7677" max="7677" width="15" style="2" customWidth="1"/>
    <col min="7678" max="7678" width="13.85546875" style="2" customWidth="1"/>
    <col min="7679" max="7679" width="12.7109375" style="2" bestFit="1" customWidth="1"/>
    <col min="7680" max="7680" width="9.7109375" style="2" bestFit="1" customWidth="1"/>
    <col min="7681" max="7681" width="11.140625" style="2" customWidth="1"/>
    <col min="7682" max="7682" width="13.140625" style="2" customWidth="1"/>
    <col min="7683" max="7683" width="12.7109375" style="2" bestFit="1" customWidth="1"/>
    <col min="7684" max="7684" width="11.5703125" style="2" customWidth="1"/>
    <col min="7685" max="7685" width="14.7109375" style="2" customWidth="1"/>
    <col min="7686" max="7686" width="13.7109375" style="2" customWidth="1"/>
    <col min="7687" max="7687" width="12.7109375" style="2" bestFit="1" customWidth="1"/>
    <col min="7688" max="7688" width="9.7109375" style="2" bestFit="1" customWidth="1"/>
    <col min="7689" max="7689" width="11.42578125" style="2" customWidth="1"/>
    <col min="7690" max="7690" width="11.5703125" style="2" bestFit="1" customWidth="1"/>
    <col min="7691" max="7928" width="9.140625" style="2"/>
    <col min="7929" max="7929" width="6.7109375" style="2" bestFit="1" customWidth="1"/>
    <col min="7930" max="7930" width="74.5703125" style="2" customWidth="1"/>
    <col min="7931" max="7931" width="12.7109375" style="2" bestFit="1" customWidth="1"/>
    <col min="7932" max="7932" width="11.28515625" style="2" customWidth="1"/>
    <col min="7933" max="7933" width="15" style="2" customWidth="1"/>
    <col min="7934" max="7934" width="13.85546875" style="2" customWidth="1"/>
    <col min="7935" max="7935" width="12.7109375" style="2" bestFit="1" customWidth="1"/>
    <col min="7936" max="7936" width="9.7109375" style="2" bestFit="1" customWidth="1"/>
    <col min="7937" max="7937" width="11.140625" style="2" customWidth="1"/>
    <col min="7938" max="7938" width="13.140625" style="2" customWidth="1"/>
    <col min="7939" max="7939" width="12.7109375" style="2" bestFit="1" customWidth="1"/>
    <col min="7940" max="7940" width="11.5703125" style="2" customWidth="1"/>
    <col min="7941" max="7941" width="14.7109375" style="2" customWidth="1"/>
    <col min="7942" max="7942" width="13.7109375" style="2" customWidth="1"/>
    <col min="7943" max="7943" width="12.7109375" style="2" bestFit="1" customWidth="1"/>
    <col min="7944" max="7944" width="9.7109375" style="2" bestFit="1" customWidth="1"/>
    <col min="7945" max="7945" width="11.42578125" style="2" customWidth="1"/>
    <col min="7946" max="7946" width="11.5703125" style="2" bestFit="1" customWidth="1"/>
    <col min="7947" max="8184" width="9.140625" style="2"/>
    <col min="8185" max="8185" width="6.7109375" style="2" bestFit="1" customWidth="1"/>
    <col min="8186" max="8186" width="74.5703125" style="2" customWidth="1"/>
    <col min="8187" max="8187" width="12.7109375" style="2" bestFit="1" customWidth="1"/>
    <col min="8188" max="8188" width="11.28515625" style="2" customWidth="1"/>
    <col min="8189" max="8189" width="15" style="2" customWidth="1"/>
    <col min="8190" max="8190" width="13.85546875" style="2" customWidth="1"/>
    <col min="8191" max="8191" width="12.7109375" style="2" bestFit="1" customWidth="1"/>
    <col min="8192" max="8192" width="9.7109375" style="2" bestFit="1" customWidth="1"/>
    <col min="8193" max="8193" width="11.140625" style="2" customWidth="1"/>
    <col min="8194" max="8194" width="13.140625" style="2" customWidth="1"/>
    <col min="8195" max="8195" width="12.7109375" style="2" bestFit="1" customWidth="1"/>
    <col min="8196" max="8196" width="11.5703125" style="2" customWidth="1"/>
    <col min="8197" max="8197" width="14.7109375" style="2" customWidth="1"/>
    <col min="8198" max="8198" width="13.7109375" style="2" customWidth="1"/>
    <col min="8199" max="8199" width="12.7109375" style="2" bestFit="1" customWidth="1"/>
    <col min="8200" max="8200" width="9.7109375" style="2" bestFit="1" customWidth="1"/>
    <col min="8201" max="8201" width="11.42578125" style="2" customWidth="1"/>
    <col min="8202" max="8202" width="11.5703125" style="2" bestFit="1" customWidth="1"/>
    <col min="8203" max="8440" width="9.140625" style="2"/>
    <col min="8441" max="8441" width="6.7109375" style="2" bestFit="1" customWidth="1"/>
    <col min="8442" max="8442" width="74.5703125" style="2" customWidth="1"/>
    <col min="8443" max="8443" width="12.7109375" style="2" bestFit="1" customWidth="1"/>
    <col min="8444" max="8444" width="11.28515625" style="2" customWidth="1"/>
    <col min="8445" max="8445" width="15" style="2" customWidth="1"/>
    <col min="8446" max="8446" width="13.85546875" style="2" customWidth="1"/>
    <col min="8447" max="8447" width="12.7109375" style="2" bestFit="1" customWidth="1"/>
    <col min="8448" max="8448" width="9.7109375" style="2" bestFit="1" customWidth="1"/>
    <col min="8449" max="8449" width="11.140625" style="2" customWidth="1"/>
    <col min="8450" max="8450" width="13.140625" style="2" customWidth="1"/>
    <col min="8451" max="8451" width="12.7109375" style="2" bestFit="1" customWidth="1"/>
    <col min="8452" max="8452" width="11.5703125" style="2" customWidth="1"/>
    <col min="8453" max="8453" width="14.7109375" style="2" customWidth="1"/>
    <col min="8454" max="8454" width="13.7109375" style="2" customWidth="1"/>
    <col min="8455" max="8455" width="12.7109375" style="2" bestFit="1" customWidth="1"/>
    <col min="8456" max="8456" width="9.7109375" style="2" bestFit="1" customWidth="1"/>
    <col min="8457" max="8457" width="11.42578125" style="2" customWidth="1"/>
    <col min="8458" max="8458" width="11.5703125" style="2" bestFit="1" customWidth="1"/>
    <col min="8459" max="8696" width="9.140625" style="2"/>
    <col min="8697" max="8697" width="6.7109375" style="2" bestFit="1" customWidth="1"/>
    <col min="8698" max="8698" width="74.5703125" style="2" customWidth="1"/>
    <col min="8699" max="8699" width="12.7109375" style="2" bestFit="1" customWidth="1"/>
    <col min="8700" max="8700" width="11.28515625" style="2" customWidth="1"/>
    <col min="8701" max="8701" width="15" style="2" customWidth="1"/>
    <col min="8702" max="8702" width="13.85546875" style="2" customWidth="1"/>
    <col min="8703" max="8703" width="12.7109375" style="2" bestFit="1" customWidth="1"/>
    <col min="8704" max="8704" width="9.7109375" style="2" bestFit="1" customWidth="1"/>
    <col min="8705" max="8705" width="11.140625" style="2" customWidth="1"/>
    <col min="8706" max="8706" width="13.140625" style="2" customWidth="1"/>
    <col min="8707" max="8707" width="12.7109375" style="2" bestFit="1" customWidth="1"/>
    <col min="8708" max="8708" width="11.5703125" style="2" customWidth="1"/>
    <col min="8709" max="8709" width="14.7109375" style="2" customWidth="1"/>
    <col min="8710" max="8710" width="13.7109375" style="2" customWidth="1"/>
    <col min="8711" max="8711" width="12.7109375" style="2" bestFit="1" customWidth="1"/>
    <col min="8712" max="8712" width="9.7109375" style="2" bestFit="1" customWidth="1"/>
    <col min="8713" max="8713" width="11.42578125" style="2" customWidth="1"/>
    <col min="8714" max="8714" width="11.5703125" style="2" bestFit="1" customWidth="1"/>
    <col min="8715" max="8952" width="9.140625" style="2"/>
    <col min="8953" max="8953" width="6.7109375" style="2" bestFit="1" customWidth="1"/>
    <col min="8954" max="8954" width="74.5703125" style="2" customWidth="1"/>
    <col min="8955" max="8955" width="12.7109375" style="2" bestFit="1" customWidth="1"/>
    <col min="8956" max="8956" width="11.28515625" style="2" customWidth="1"/>
    <col min="8957" max="8957" width="15" style="2" customWidth="1"/>
    <col min="8958" max="8958" width="13.85546875" style="2" customWidth="1"/>
    <col min="8959" max="8959" width="12.7109375" style="2" bestFit="1" customWidth="1"/>
    <col min="8960" max="8960" width="9.7109375" style="2" bestFit="1" customWidth="1"/>
    <col min="8961" max="8961" width="11.140625" style="2" customWidth="1"/>
    <col min="8962" max="8962" width="13.140625" style="2" customWidth="1"/>
    <col min="8963" max="8963" width="12.7109375" style="2" bestFit="1" customWidth="1"/>
    <col min="8964" max="8964" width="11.5703125" style="2" customWidth="1"/>
    <col min="8965" max="8965" width="14.7109375" style="2" customWidth="1"/>
    <col min="8966" max="8966" width="13.7109375" style="2" customWidth="1"/>
    <col min="8967" max="8967" width="12.7109375" style="2" bestFit="1" customWidth="1"/>
    <col min="8968" max="8968" width="9.7109375" style="2" bestFit="1" customWidth="1"/>
    <col min="8969" max="8969" width="11.42578125" style="2" customWidth="1"/>
    <col min="8970" max="8970" width="11.5703125" style="2" bestFit="1" customWidth="1"/>
    <col min="8971" max="9208" width="9.140625" style="2"/>
    <col min="9209" max="9209" width="6.7109375" style="2" bestFit="1" customWidth="1"/>
    <col min="9210" max="9210" width="74.5703125" style="2" customWidth="1"/>
    <col min="9211" max="9211" width="12.7109375" style="2" bestFit="1" customWidth="1"/>
    <col min="9212" max="9212" width="11.28515625" style="2" customWidth="1"/>
    <col min="9213" max="9213" width="15" style="2" customWidth="1"/>
    <col min="9214" max="9214" width="13.85546875" style="2" customWidth="1"/>
    <col min="9215" max="9215" width="12.7109375" style="2" bestFit="1" customWidth="1"/>
    <col min="9216" max="9216" width="9.7109375" style="2" bestFit="1" customWidth="1"/>
    <col min="9217" max="9217" width="11.140625" style="2" customWidth="1"/>
    <col min="9218" max="9218" width="13.140625" style="2" customWidth="1"/>
    <col min="9219" max="9219" width="12.7109375" style="2" bestFit="1" customWidth="1"/>
    <col min="9220" max="9220" width="11.5703125" style="2" customWidth="1"/>
    <col min="9221" max="9221" width="14.7109375" style="2" customWidth="1"/>
    <col min="9222" max="9222" width="13.7109375" style="2" customWidth="1"/>
    <col min="9223" max="9223" width="12.7109375" style="2" bestFit="1" customWidth="1"/>
    <col min="9224" max="9224" width="9.7109375" style="2" bestFit="1" customWidth="1"/>
    <col min="9225" max="9225" width="11.42578125" style="2" customWidth="1"/>
    <col min="9226" max="9226" width="11.5703125" style="2" bestFit="1" customWidth="1"/>
    <col min="9227" max="9464" width="9.140625" style="2"/>
    <col min="9465" max="9465" width="6.7109375" style="2" bestFit="1" customWidth="1"/>
    <col min="9466" max="9466" width="74.5703125" style="2" customWidth="1"/>
    <col min="9467" max="9467" width="12.7109375" style="2" bestFit="1" customWidth="1"/>
    <col min="9468" max="9468" width="11.28515625" style="2" customWidth="1"/>
    <col min="9469" max="9469" width="15" style="2" customWidth="1"/>
    <col min="9470" max="9470" width="13.85546875" style="2" customWidth="1"/>
    <col min="9471" max="9471" width="12.7109375" style="2" bestFit="1" customWidth="1"/>
    <col min="9472" max="9472" width="9.7109375" style="2" bestFit="1" customWidth="1"/>
    <col min="9473" max="9473" width="11.140625" style="2" customWidth="1"/>
    <col min="9474" max="9474" width="13.140625" style="2" customWidth="1"/>
    <col min="9475" max="9475" width="12.7109375" style="2" bestFit="1" customWidth="1"/>
    <col min="9476" max="9476" width="11.5703125" style="2" customWidth="1"/>
    <col min="9477" max="9477" width="14.7109375" style="2" customWidth="1"/>
    <col min="9478" max="9478" width="13.7109375" style="2" customWidth="1"/>
    <col min="9479" max="9479" width="12.7109375" style="2" bestFit="1" customWidth="1"/>
    <col min="9480" max="9480" width="9.7109375" style="2" bestFit="1" customWidth="1"/>
    <col min="9481" max="9481" width="11.42578125" style="2" customWidth="1"/>
    <col min="9482" max="9482" width="11.5703125" style="2" bestFit="1" customWidth="1"/>
    <col min="9483" max="9720" width="9.140625" style="2"/>
    <col min="9721" max="9721" width="6.7109375" style="2" bestFit="1" customWidth="1"/>
    <col min="9722" max="9722" width="74.5703125" style="2" customWidth="1"/>
    <col min="9723" max="9723" width="12.7109375" style="2" bestFit="1" customWidth="1"/>
    <col min="9724" max="9724" width="11.28515625" style="2" customWidth="1"/>
    <col min="9725" max="9725" width="15" style="2" customWidth="1"/>
    <col min="9726" max="9726" width="13.85546875" style="2" customWidth="1"/>
    <col min="9727" max="9727" width="12.7109375" style="2" bestFit="1" customWidth="1"/>
    <col min="9728" max="9728" width="9.7109375" style="2" bestFit="1" customWidth="1"/>
    <col min="9729" max="9729" width="11.140625" style="2" customWidth="1"/>
    <col min="9730" max="9730" width="13.140625" style="2" customWidth="1"/>
    <col min="9731" max="9731" width="12.7109375" style="2" bestFit="1" customWidth="1"/>
    <col min="9732" max="9732" width="11.5703125" style="2" customWidth="1"/>
    <col min="9733" max="9733" width="14.7109375" style="2" customWidth="1"/>
    <col min="9734" max="9734" width="13.7109375" style="2" customWidth="1"/>
    <col min="9735" max="9735" width="12.7109375" style="2" bestFit="1" customWidth="1"/>
    <col min="9736" max="9736" width="9.7109375" style="2" bestFit="1" customWidth="1"/>
    <col min="9737" max="9737" width="11.42578125" style="2" customWidth="1"/>
    <col min="9738" max="9738" width="11.5703125" style="2" bestFit="1" customWidth="1"/>
    <col min="9739" max="9976" width="9.140625" style="2"/>
    <col min="9977" max="9977" width="6.7109375" style="2" bestFit="1" customWidth="1"/>
    <col min="9978" max="9978" width="74.5703125" style="2" customWidth="1"/>
    <col min="9979" max="9979" width="12.7109375" style="2" bestFit="1" customWidth="1"/>
    <col min="9980" max="9980" width="11.28515625" style="2" customWidth="1"/>
    <col min="9981" max="9981" width="15" style="2" customWidth="1"/>
    <col min="9982" max="9982" width="13.85546875" style="2" customWidth="1"/>
    <col min="9983" max="9983" width="12.7109375" style="2" bestFit="1" customWidth="1"/>
    <col min="9984" max="9984" width="9.7109375" style="2" bestFit="1" customWidth="1"/>
    <col min="9985" max="9985" width="11.140625" style="2" customWidth="1"/>
    <col min="9986" max="9986" width="13.140625" style="2" customWidth="1"/>
    <col min="9987" max="9987" width="12.7109375" style="2" bestFit="1" customWidth="1"/>
    <col min="9988" max="9988" width="11.5703125" style="2" customWidth="1"/>
    <col min="9989" max="9989" width="14.7109375" style="2" customWidth="1"/>
    <col min="9990" max="9990" width="13.7109375" style="2" customWidth="1"/>
    <col min="9991" max="9991" width="12.7109375" style="2" bestFit="1" customWidth="1"/>
    <col min="9992" max="9992" width="9.7109375" style="2" bestFit="1" customWidth="1"/>
    <col min="9993" max="9993" width="11.42578125" style="2" customWidth="1"/>
    <col min="9994" max="9994" width="11.5703125" style="2" bestFit="1" customWidth="1"/>
    <col min="9995" max="10232" width="9.140625" style="2"/>
    <col min="10233" max="10233" width="6.7109375" style="2" bestFit="1" customWidth="1"/>
    <col min="10234" max="10234" width="74.5703125" style="2" customWidth="1"/>
    <col min="10235" max="10235" width="12.7109375" style="2" bestFit="1" customWidth="1"/>
    <col min="10236" max="10236" width="11.28515625" style="2" customWidth="1"/>
    <col min="10237" max="10237" width="15" style="2" customWidth="1"/>
    <col min="10238" max="10238" width="13.85546875" style="2" customWidth="1"/>
    <col min="10239" max="10239" width="12.7109375" style="2" bestFit="1" customWidth="1"/>
    <col min="10240" max="10240" width="9.7109375" style="2" bestFit="1" customWidth="1"/>
    <col min="10241" max="10241" width="11.140625" style="2" customWidth="1"/>
    <col min="10242" max="10242" width="13.140625" style="2" customWidth="1"/>
    <col min="10243" max="10243" width="12.7109375" style="2" bestFit="1" customWidth="1"/>
    <col min="10244" max="10244" width="11.5703125" style="2" customWidth="1"/>
    <col min="10245" max="10245" width="14.7109375" style="2" customWidth="1"/>
    <col min="10246" max="10246" width="13.7109375" style="2" customWidth="1"/>
    <col min="10247" max="10247" width="12.7109375" style="2" bestFit="1" customWidth="1"/>
    <col min="10248" max="10248" width="9.7109375" style="2" bestFit="1" customWidth="1"/>
    <col min="10249" max="10249" width="11.42578125" style="2" customWidth="1"/>
    <col min="10250" max="10250" width="11.5703125" style="2" bestFit="1" customWidth="1"/>
    <col min="10251" max="10488" width="9.140625" style="2"/>
    <col min="10489" max="10489" width="6.7109375" style="2" bestFit="1" customWidth="1"/>
    <col min="10490" max="10490" width="74.5703125" style="2" customWidth="1"/>
    <col min="10491" max="10491" width="12.7109375" style="2" bestFit="1" customWidth="1"/>
    <col min="10492" max="10492" width="11.28515625" style="2" customWidth="1"/>
    <col min="10493" max="10493" width="15" style="2" customWidth="1"/>
    <col min="10494" max="10494" width="13.85546875" style="2" customWidth="1"/>
    <col min="10495" max="10495" width="12.7109375" style="2" bestFit="1" customWidth="1"/>
    <col min="10496" max="10496" width="9.7109375" style="2" bestFit="1" customWidth="1"/>
    <col min="10497" max="10497" width="11.140625" style="2" customWidth="1"/>
    <col min="10498" max="10498" width="13.140625" style="2" customWidth="1"/>
    <col min="10499" max="10499" width="12.7109375" style="2" bestFit="1" customWidth="1"/>
    <col min="10500" max="10500" width="11.5703125" style="2" customWidth="1"/>
    <col min="10501" max="10501" width="14.7109375" style="2" customWidth="1"/>
    <col min="10502" max="10502" width="13.7109375" style="2" customWidth="1"/>
    <col min="10503" max="10503" width="12.7109375" style="2" bestFit="1" customWidth="1"/>
    <col min="10504" max="10504" width="9.7109375" style="2" bestFit="1" customWidth="1"/>
    <col min="10505" max="10505" width="11.42578125" style="2" customWidth="1"/>
    <col min="10506" max="10506" width="11.5703125" style="2" bestFit="1" customWidth="1"/>
    <col min="10507" max="10744" width="9.140625" style="2"/>
    <col min="10745" max="10745" width="6.7109375" style="2" bestFit="1" customWidth="1"/>
    <col min="10746" max="10746" width="74.5703125" style="2" customWidth="1"/>
    <col min="10747" max="10747" width="12.7109375" style="2" bestFit="1" customWidth="1"/>
    <col min="10748" max="10748" width="11.28515625" style="2" customWidth="1"/>
    <col min="10749" max="10749" width="15" style="2" customWidth="1"/>
    <col min="10750" max="10750" width="13.85546875" style="2" customWidth="1"/>
    <col min="10751" max="10751" width="12.7109375" style="2" bestFit="1" customWidth="1"/>
    <col min="10752" max="10752" width="9.7109375" style="2" bestFit="1" customWidth="1"/>
    <col min="10753" max="10753" width="11.140625" style="2" customWidth="1"/>
    <col min="10754" max="10754" width="13.140625" style="2" customWidth="1"/>
    <col min="10755" max="10755" width="12.7109375" style="2" bestFit="1" customWidth="1"/>
    <col min="10756" max="10756" width="11.5703125" style="2" customWidth="1"/>
    <col min="10757" max="10757" width="14.7109375" style="2" customWidth="1"/>
    <col min="10758" max="10758" width="13.7109375" style="2" customWidth="1"/>
    <col min="10759" max="10759" width="12.7109375" style="2" bestFit="1" customWidth="1"/>
    <col min="10760" max="10760" width="9.7109375" style="2" bestFit="1" customWidth="1"/>
    <col min="10761" max="10761" width="11.42578125" style="2" customWidth="1"/>
    <col min="10762" max="10762" width="11.5703125" style="2" bestFit="1" customWidth="1"/>
    <col min="10763" max="11000" width="9.140625" style="2"/>
    <col min="11001" max="11001" width="6.7109375" style="2" bestFit="1" customWidth="1"/>
    <col min="11002" max="11002" width="74.5703125" style="2" customWidth="1"/>
    <col min="11003" max="11003" width="12.7109375" style="2" bestFit="1" customWidth="1"/>
    <col min="11004" max="11004" width="11.28515625" style="2" customWidth="1"/>
    <col min="11005" max="11005" width="15" style="2" customWidth="1"/>
    <col min="11006" max="11006" width="13.85546875" style="2" customWidth="1"/>
    <col min="11007" max="11007" width="12.7109375" style="2" bestFit="1" customWidth="1"/>
    <col min="11008" max="11008" width="9.7109375" style="2" bestFit="1" customWidth="1"/>
    <col min="11009" max="11009" width="11.140625" style="2" customWidth="1"/>
    <col min="11010" max="11010" width="13.140625" style="2" customWidth="1"/>
    <col min="11011" max="11011" width="12.7109375" style="2" bestFit="1" customWidth="1"/>
    <col min="11012" max="11012" width="11.5703125" style="2" customWidth="1"/>
    <col min="11013" max="11013" width="14.7109375" style="2" customWidth="1"/>
    <col min="11014" max="11014" width="13.7109375" style="2" customWidth="1"/>
    <col min="11015" max="11015" width="12.7109375" style="2" bestFit="1" customWidth="1"/>
    <col min="11016" max="11016" width="9.7109375" style="2" bestFit="1" customWidth="1"/>
    <col min="11017" max="11017" width="11.42578125" style="2" customWidth="1"/>
    <col min="11018" max="11018" width="11.5703125" style="2" bestFit="1" customWidth="1"/>
    <col min="11019" max="11256" width="9.140625" style="2"/>
    <col min="11257" max="11257" width="6.7109375" style="2" bestFit="1" customWidth="1"/>
    <col min="11258" max="11258" width="74.5703125" style="2" customWidth="1"/>
    <col min="11259" max="11259" width="12.7109375" style="2" bestFit="1" customWidth="1"/>
    <col min="11260" max="11260" width="11.28515625" style="2" customWidth="1"/>
    <col min="11261" max="11261" width="15" style="2" customWidth="1"/>
    <col min="11262" max="11262" width="13.85546875" style="2" customWidth="1"/>
    <col min="11263" max="11263" width="12.7109375" style="2" bestFit="1" customWidth="1"/>
    <col min="11264" max="11264" width="9.7109375" style="2" bestFit="1" customWidth="1"/>
    <col min="11265" max="11265" width="11.140625" style="2" customWidth="1"/>
    <col min="11266" max="11266" width="13.140625" style="2" customWidth="1"/>
    <col min="11267" max="11267" width="12.7109375" style="2" bestFit="1" customWidth="1"/>
    <col min="11268" max="11268" width="11.5703125" style="2" customWidth="1"/>
    <col min="11269" max="11269" width="14.7109375" style="2" customWidth="1"/>
    <col min="11270" max="11270" width="13.7109375" style="2" customWidth="1"/>
    <col min="11271" max="11271" width="12.7109375" style="2" bestFit="1" customWidth="1"/>
    <col min="11272" max="11272" width="9.7109375" style="2" bestFit="1" customWidth="1"/>
    <col min="11273" max="11273" width="11.42578125" style="2" customWidth="1"/>
    <col min="11274" max="11274" width="11.5703125" style="2" bestFit="1" customWidth="1"/>
    <col min="11275" max="11512" width="9.140625" style="2"/>
    <col min="11513" max="11513" width="6.7109375" style="2" bestFit="1" customWidth="1"/>
    <col min="11514" max="11514" width="74.5703125" style="2" customWidth="1"/>
    <col min="11515" max="11515" width="12.7109375" style="2" bestFit="1" customWidth="1"/>
    <col min="11516" max="11516" width="11.28515625" style="2" customWidth="1"/>
    <col min="11517" max="11517" width="15" style="2" customWidth="1"/>
    <col min="11518" max="11518" width="13.85546875" style="2" customWidth="1"/>
    <col min="11519" max="11519" width="12.7109375" style="2" bestFit="1" customWidth="1"/>
    <col min="11520" max="11520" width="9.7109375" style="2" bestFit="1" customWidth="1"/>
    <col min="11521" max="11521" width="11.140625" style="2" customWidth="1"/>
    <col min="11522" max="11522" width="13.140625" style="2" customWidth="1"/>
    <col min="11523" max="11523" width="12.7109375" style="2" bestFit="1" customWidth="1"/>
    <col min="11524" max="11524" width="11.5703125" style="2" customWidth="1"/>
    <col min="11525" max="11525" width="14.7109375" style="2" customWidth="1"/>
    <col min="11526" max="11526" width="13.7109375" style="2" customWidth="1"/>
    <col min="11527" max="11527" width="12.7109375" style="2" bestFit="1" customWidth="1"/>
    <col min="11528" max="11528" width="9.7109375" style="2" bestFit="1" customWidth="1"/>
    <col min="11529" max="11529" width="11.42578125" style="2" customWidth="1"/>
    <col min="11530" max="11530" width="11.5703125" style="2" bestFit="1" customWidth="1"/>
    <col min="11531" max="11768" width="9.140625" style="2"/>
    <col min="11769" max="11769" width="6.7109375" style="2" bestFit="1" customWidth="1"/>
    <col min="11770" max="11770" width="74.5703125" style="2" customWidth="1"/>
    <col min="11771" max="11771" width="12.7109375" style="2" bestFit="1" customWidth="1"/>
    <col min="11772" max="11772" width="11.28515625" style="2" customWidth="1"/>
    <col min="11773" max="11773" width="15" style="2" customWidth="1"/>
    <col min="11774" max="11774" width="13.85546875" style="2" customWidth="1"/>
    <col min="11775" max="11775" width="12.7109375" style="2" bestFit="1" customWidth="1"/>
    <col min="11776" max="11776" width="9.7109375" style="2" bestFit="1" customWidth="1"/>
    <col min="11777" max="11777" width="11.140625" style="2" customWidth="1"/>
    <col min="11778" max="11778" width="13.140625" style="2" customWidth="1"/>
    <col min="11779" max="11779" width="12.7109375" style="2" bestFit="1" customWidth="1"/>
    <col min="11780" max="11780" width="11.5703125" style="2" customWidth="1"/>
    <col min="11781" max="11781" width="14.7109375" style="2" customWidth="1"/>
    <col min="11782" max="11782" width="13.7109375" style="2" customWidth="1"/>
    <col min="11783" max="11783" width="12.7109375" style="2" bestFit="1" customWidth="1"/>
    <col min="11784" max="11784" width="9.7109375" style="2" bestFit="1" customWidth="1"/>
    <col min="11785" max="11785" width="11.42578125" style="2" customWidth="1"/>
    <col min="11786" max="11786" width="11.5703125" style="2" bestFit="1" customWidth="1"/>
    <col min="11787" max="12024" width="9.140625" style="2"/>
    <col min="12025" max="12025" width="6.7109375" style="2" bestFit="1" customWidth="1"/>
    <col min="12026" max="12026" width="74.5703125" style="2" customWidth="1"/>
    <col min="12027" max="12027" width="12.7109375" style="2" bestFit="1" customWidth="1"/>
    <col min="12028" max="12028" width="11.28515625" style="2" customWidth="1"/>
    <col min="12029" max="12029" width="15" style="2" customWidth="1"/>
    <col min="12030" max="12030" width="13.85546875" style="2" customWidth="1"/>
    <col min="12031" max="12031" width="12.7109375" style="2" bestFit="1" customWidth="1"/>
    <col min="12032" max="12032" width="9.7109375" style="2" bestFit="1" customWidth="1"/>
    <col min="12033" max="12033" width="11.140625" style="2" customWidth="1"/>
    <col min="12034" max="12034" width="13.140625" style="2" customWidth="1"/>
    <col min="12035" max="12035" width="12.7109375" style="2" bestFit="1" customWidth="1"/>
    <col min="12036" max="12036" width="11.5703125" style="2" customWidth="1"/>
    <col min="12037" max="12037" width="14.7109375" style="2" customWidth="1"/>
    <col min="12038" max="12038" width="13.7109375" style="2" customWidth="1"/>
    <col min="12039" max="12039" width="12.7109375" style="2" bestFit="1" customWidth="1"/>
    <col min="12040" max="12040" width="9.7109375" style="2" bestFit="1" customWidth="1"/>
    <col min="12041" max="12041" width="11.42578125" style="2" customWidth="1"/>
    <col min="12042" max="12042" width="11.5703125" style="2" bestFit="1" customWidth="1"/>
    <col min="12043" max="12280" width="9.140625" style="2"/>
    <col min="12281" max="12281" width="6.7109375" style="2" bestFit="1" customWidth="1"/>
    <col min="12282" max="12282" width="74.5703125" style="2" customWidth="1"/>
    <col min="12283" max="12283" width="12.7109375" style="2" bestFit="1" customWidth="1"/>
    <col min="12284" max="12284" width="11.28515625" style="2" customWidth="1"/>
    <col min="12285" max="12285" width="15" style="2" customWidth="1"/>
    <col min="12286" max="12286" width="13.85546875" style="2" customWidth="1"/>
    <col min="12287" max="12287" width="12.7109375" style="2" bestFit="1" customWidth="1"/>
    <col min="12288" max="12288" width="9.7109375" style="2" bestFit="1" customWidth="1"/>
    <col min="12289" max="12289" width="11.140625" style="2" customWidth="1"/>
    <col min="12290" max="12290" width="13.140625" style="2" customWidth="1"/>
    <col min="12291" max="12291" width="12.7109375" style="2" bestFit="1" customWidth="1"/>
    <col min="12292" max="12292" width="11.5703125" style="2" customWidth="1"/>
    <col min="12293" max="12293" width="14.7109375" style="2" customWidth="1"/>
    <col min="12294" max="12294" width="13.7109375" style="2" customWidth="1"/>
    <col min="12295" max="12295" width="12.7109375" style="2" bestFit="1" customWidth="1"/>
    <col min="12296" max="12296" width="9.7109375" style="2" bestFit="1" customWidth="1"/>
    <col min="12297" max="12297" width="11.42578125" style="2" customWidth="1"/>
    <col min="12298" max="12298" width="11.5703125" style="2" bestFit="1" customWidth="1"/>
    <col min="12299" max="12536" width="9.140625" style="2"/>
    <col min="12537" max="12537" width="6.7109375" style="2" bestFit="1" customWidth="1"/>
    <col min="12538" max="12538" width="74.5703125" style="2" customWidth="1"/>
    <col min="12539" max="12539" width="12.7109375" style="2" bestFit="1" customWidth="1"/>
    <col min="12540" max="12540" width="11.28515625" style="2" customWidth="1"/>
    <col min="12541" max="12541" width="15" style="2" customWidth="1"/>
    <col min="12542" max="12542" width="13.85546875" style="2" customWidth="1"/>
    <col min="12543" max="12543" width="12.7109375" style="2" bestFit="1" customWidth="1"/>
    <col min="12544" max="12544" width="9.7109375" style="2" bestFit="1" customWidth="1"/>
    <col min="12545" max="12545" width="11.140625" style="2" customWidth="1"/>
    <col min="12546" max="12546" width="13.140625" style="2" customWidth="1"/>
    <col min="12547" max="12547" width="12.7109375" style="2" bestFit="1" customWidth="1"/>
    <col min="12548" max="12548" width="11.5703125" style="2" customWidth="1"/>
    <col min="12549" max="12549" width="14.7109375" style="2" customWidth="1"/>
    <col min="12550" max="12550" width="13.7109375" style="2" customWidth="1"/>
    <col min="12551" max="12551" width="12.7109375" style="2" bestFit="1" customWidth="1"/>
    <col min="12552" max="12552" width="9.7109375" style="2" bestFit="1" customWidth="1"/>
    <col min="12553" max="12553" width="11.42578125" style="2" customWidth="1"/>
    <col min="12554" max="12554" width="11.5703125" style="2" bestFit="1" customWidth="1"/>
    <col min="12555" max="12792" width="9.140625" style="2"/>
    <col min="12793" max="12793" width="6.7109375" style="2" bestFit="1" customWidth="1"/>
    <col min="12794" max="12794" width="74.5703125" style="2" customWidth="1"/>
    <col min="12795" max="12795" width="12.7109375" style="2" bestFit="1" customWidth="1"/>
    <col min="12796" max="12796" width="11.28515625" style="2" customWidth="1"/>
    <col min="12797" max="12797" width="15" style="2" customWidth="1"/>
    <col min="12798" max="12798" width="13.85546875" style="2" customWidth="1"/>
    <col min="12799" max="12799" width="12.7109375" style="2" bestFit="1" customWidth="1"/>
    <col min="12800" max="12800" width="9.7109375" style="2" bestFit="1" customWidth="1"/>
    <col min="12801" max="12801" width="11.140625" style="2" customWidth="1"/>
    <col min="12802" max="12802" width="13.140625" style="2" customWidth="1"/>
    <col min="12803" max="12803" width="12.7109375" style="2" bestFit="1" customWidth="1"/>
    <col min="12804" max="12804" width="11.5703125" style="2" customWidth="1"/>
    <col min="12805" max="12805" width="14.7109375" style="2" customWidth="1"/>
    <col min="12806" max="12806" width="13.7109375" style="2" customWidth="1"/>
    <col min="12807" max="12807" width="12.7109375" style="2" bestFit="1" customWidth="1"/>
    <col min="12808" max="12808" width="9.7109375" style="2" bestFit="1" customWidth="1"/>
    <col min="12809" max="12809" width="11.42578125" style="2" customWidth="1"/>
    <col min="12810" max="12810" width="11.5703125" style="2" bestFit="1" customWidth="1"/>
    <col min="12811" max="13048" width="9.140625" style="2"/>
    <col min="13049" max="13049" width="6.7109375" style="2" bestFit="1" customWidth="1"/>
    <col min="13050" max="13050" width="74.5703125" style="2" customWidth="1"/>
    <col min="13051" max="13051" width="12.7109375" style="2" bestFit="1" customWidth="1"/>
    <col min="13052" max="13052" width="11.28515625" style="2" customWidth="1"/>
    <col min="13053" max="13053" width="15" style="2" customWidth="1"/>
    <col min="13054" max="13054" width="13.85546875" style="2" customWidth="1"/>
    <col min="13055" max="13055" width="12.7109375" style="2" bestFit="1" customWidth="1"/>
    <col min="13056" max="13056" width="9.7109375" style="2" bestFit="1" customWidth="1"/>
    <col min="13057" max="13057" width="11.140625" style="2" customWidth="1"/>
    <col min="13058" max="13058" width="13.140625" style="2" customWidth="1"/>
    <col min="13059" max="13059" width="12.7109375" style="2" bestFit="1" customWidth="1"/>
    <col min="13060" max="13060" width="11.5703125" style="2" customWidth="1"/>
    <col min="13061" max="13061" width="14.7109375" style="2" customWidth="1"/>
    <col min="13062" max="13062" width="13.7109375" style="2" customWidth="1"/>
    <col min="13063" max="13063" width="12.7109375" style="2" bestFit="1" customWidth="1"/>
    <col min="13064" max="13064" width="9.7109375" style="2" bestFit="1" customWidth="1"/>
    <col min="13065" max="13065" width="11.42578125" style="2" customWidth="1"/>
    <col min="13066" max="13066" width="11.5703125" style="2" bestFit="1" customWidth="1"/>
    <col min="13067" max="13304" width="9.140625" style="2"/>
    <col min="13305" max="13305" width="6.7109375" style="2" bestFit="1" customWidth="1"/>
    <col min="13306" max="13306" width="74.5703125" style="2" customWidth="1"/>
    <col min="13307" max="13307" width="12.7109375" style="2" bestFit="1" customWidth="1"/>
    <col min="13308" max="13308" width="11.28515625" style="2" customWidth="1"/>
    <col min="13309" max="13309" width="15" style="2" customWidth="1"/>
    <col min="13310" max="13310" width="13.85546875" style="2" customWidth="1"/>
    <col min="13311" max="13311" width="12.7109375" style="2" bestFit="1" customWidth="1"/>
    <col min="13312" max="13312" width="9.7109375" style="2" bestFit="1" customWidth="1"/>
    <col min="13313" max="13313" width="11.140625" style="2" customWidth="1"/>
    <col min="13314" max="13314" width="13.140625" style="2" customWidth="1"/>
    <col min="13315" max="13315" width="12.7109375" style="2" bestFit="1" customWidth="1"/>
    <col min="13316" max="13316" width="11.5703125" style="2" customWidth="1"/>
    <col min="13317" max="13317" width="14.7109375" style="2" customWidth="1"/>
    <col min="13318" max="13318" width="13.7109375" style="2" customWidth="1"/>
    <col min="13319" max="13319" width="12.7109375" style="2" bestFit="1" customWidth="1"/>
    <col min="13320" max="13320" width="9.7109375" style="2" bestFit="1" customWidth="1"/>
    <col min="13321" max="13321" width="11.42578125" style="2" customWidth="1"/>
    <col min="13322" max="13322" width="11.5703125" style="2" bestFit="1" customWidth="1"/>
    <col min="13323" max="13560" width="9.140625" style="2"/>
    <col min="13561" max="13561" width="6.7109375" style="2" bestFit="1" customWidth="1"/>
    <col min="13562" max="13562" width="74.5703125" style="2" customWidth="1"/>
    <col min="13563" max="13563" width="12.7109375" style="2" bestFit="1" customWidth="1"/>
    <col min="13564" max="13564" width="11.28515625" style="2" customWidth="1"/>
    <col min="13565" max="13565" width="15" style="2" customWidth="1"/>
    <col min="13566" max="13566" width="13.85546875" style="2" customWidth="1"/>
    <col min="13567" max="13567" width="12.7109375" style="2" bestFit="1" customWidth="1"/>
    <col min="13568" max="13568" width="9.7109375" style="2" bestFit="1" customWidth="1"/>
    <col min="13569" max="13569" width="11.140625" style="2" customWidth="1"/>
    <col min="13570" max="13570" width="13.140625" style="2" customWidth="1"/>
    <col min="13571" max="13571" width="12.7109375" style="2" bestFit="1" customWidth="1"/>
    <col min="13572" max="13572" width="11.5703125" style="2" customWidth="1"/>
    <col min="13573" max="13573" width="14.7109375" style="2" customWidth="1"/>
    <col min="13574" max="13574" width="13.7109375" style="2" customWidth="1"/>
    <col min="13575" max="13575" width="12.7109375" style="2" bestFit="1" customWidth="1"/>
    <col min="13576" max="13576" width="9.7109375" style="2" bestFit="1" customWidth="1"/>
    <col min="13577" max="13577" width="11.42578125" style="2" customWidth="1"/>
    <col min="13578" max="13578" width="11.5703125" style="2" bestFit="1" customWidth="1"/>
    <col min="13579" max="13816" width="9.140625" style="2"/>
    <col min="13817" max="13817" width="6.7109375" style="2" bestFit="1" customWidth="1"/>
    <col min="13818" max="13818" width="74.5703125" style="2" customWidth="1"/>
    <col min="13819" max="13819" width="12.7109375" style="2" bestFit="1" customWidth="1"/>
    <col min="13820" max="13820" width="11.28515625" style="2" customWidth="1"/>
    <col min="13821" max="13821" width="15" style="2" customWidth="1"/>
    <col min="13822" max="13822" width="13.85546875" style="2" customWidth="1"/>
    <col min="13823" max="13823" width="12.7109375" style="2" bestFit="1" customWidth="1"/>
    <col min="13824" max="13824" width="9.7109375" style="2" bestFit="1" customWidth="1"/>
    <col min="13825" max="13825" width="11.140625" style="2" customWidth="1"/>
    <col min="13826" max="13826" width="13.140625" style="2" customWidth="1"/>
    <col min="13827" max="13827" width="12.7109375" style="2" bestFit="1" customWidth="1"/>
    <col min="13828" max="13828" width="11.5703125" style="2" customWidth="1"/>
    <col min="13829" max="13829" width="14.7109375" style="2" customWidth="1"/>
    <col min="13830" max="13830" width="13.7109375" style="2" customWidth="1"/>
    <col min="13831" max="13831" width="12.7109375" style="2" bestFit="1" customWidth="1"/>
    <col min="13832" max="13832" width="9.7109375" style="2" bestFit="1" customWidth="1"/>
    <col min="13833" max="13833" width="11.42578125" style="2" customWidth="1"/>
    <col min="13834" max="13834" width="11.5703125" style="2" bestFit="1" customWidth="1"/>
    <col min="13835" max="14072" width="9.140625" style="2"/>
    <col min="14073" max="14073" width="6.7109375" style="2" bestFit="1" customWidth="1"/>
    <col min="14074" max="14074" width="74.5703125" style="2" customWidth="1"/>
    <col min="14075" max="14075" width="12.7109375" style="2" bestFit="1" customWidth="1"/>
    <col min="14076" max="14076" width="11.28515625" style="2" customWidth="1"/>
    <col min="14077" max="14077" width="15" style="2" customWidth="1"/>
    <col min="14078" max="14078" width="13.85546875" style="2" customWidth="1"/>
    <col min="14079" max="14079" width="12.7109375" style="2" bestFit="1" customWidth="1"/>
    <col min="14080" max="14080" width="9.7109375" style="2" bestFit="1" customWidth="1"/>
    <col min="14081" max="14081" width="11.140625" style="2" customWidth="1"/>
    <col min="14082" max="14082" width="13.140625" style="2" customWidth="1"/>
    <col min="14083" max="14083" width="12.7109375" style="2" bestFit="1" customWidth="1"/>
    <col min="14084" max="14084" width="11.5703125" style="2" customWidth="1"/>
    <col min="14085" max="14085" width="14.7109375" style="2" customWidth="1"/>
    <col min="14086" max="14086" width="13.7109375" style="2" customWidth="1"/>
    <col min="14087" max="14087" width="12.7109375" style="2" bestFit="1" customWidth="1"/>
    <col min="14088" max="14088" width="9.7109375" style="2" bestFit="1" customWidth="1"/>
    <col min="14089" max="14089" width="11.42578125" style="2" customWidth="1"/>
    <col min="14090" max="14090" width="11.5703125" style="2" bestFit="1" customWidth="1"/>
    <col min="14091" max="14328" width="9.140625" style="2"/>
    <col min="14329" max="14329" width="6.7109375" style="2" bestFit="1" customWidth="1"/>
    <col min="14330" max="14330" width="74.5703125" style="2" customWidth="1"/>
    <col min="14331" max="14331" width="12.7109375" style="2" bestFit="1" customWidth="1"/>
    <col min="14332" max="14332" width="11.28515625" style="2" customWidth="1"/>
    <col min="14333" max="14333" width="15" style="2" customWidth="1"/>
    <col min="14334" max="14334" width="13.85546875" style="2" customWidth="1"/>
    <col min="14335" max="14335" width="12.7109375" style="2" bestFit="1" customWidth="1"/>
    <col min="14336" max="14336" width="9.7109375" style="2" bestFit="1" customWidth="1"/>
    <col min="14337" max="14337" width="11.140625" style="2" customWidth="1"/>
    <col min="14338" max="14338" width="13.140625" style="2" customWidth="1"/>
    <col min="14339" max="14339" width="12.7109375" style="2" bestFit="1" customWidth="1"/>
    <col min="14340" max="14340" width="11.5703125" style="2" customWidth="1"/>
    <col min="14341" max="14341" width="14.7109375" style="2" customWidth="1"/>
    <col min="14342" max="14342" width="13.7109375" style="2" customWidth="1"/>
    <col min="14343" max="14343" width="12.7109375" style="2" bestFit="1" customWidth="1"/>
    <col min="14344" max="14344" width="9.7109375" style="2" bestFit="1" customWidth="1"/>
    <col min="14345" max="14345" width="11.42578125" style="2" customWidth="1"/>
    <col min="14346" max="14346" width="11.5703125" style="2" bestFit="1" customWidth="1"/>
    <col min="14347" max="14584" width="9.140625" style="2"/>
    <col min="14585" max="14585" width="6.7109375" style="2" bestFit="1" customWidth="1"/>
    <col min="14586" max="14586" width="74.5703125" style="2" customWidth="1"/>
    <col min="14587" max="14587" width="12.7109375" style="2" bestFit="1" customWidth="1"/>
    <col min="14588" max="14588" width="11.28515625" style="2" customWidth="1"/>
    <col min="14589" max="14589" width="15" style="2" customWidth="1"/>
    <col min="14590" max="14590" width="13.85546875" style="2" customWidth="1"/>
    <col min="14591" max="14591" width="12.7109375" style="2" bestFit="1" customWidth="1"/>
    <col min="14592" max="14592" width="9.7109375" style="2" bestFit="1" customWidth="1"/>
    <col min="14593" max="14593" width="11.140625" style="2" customWidth="1"/>
    <col min="14594" max="14594" width="13.140625" style="2" customWidth="1"/>
    <col min="14595" max="14595" width="12.7109375" style="2" bestFit="1" customWidth="1"/>
    <col min="14596" max="14596" width="11.5703125" style="2" customWidth="1"/>
    <col min="14597" max="14597" width="14.7109375" style="2" customWidth="1"/>
    <col min="14598" max="14598" width="13.7109375" style="2" customWidth="1"/>
    <col min="14599" max="14599" width="12.7109375" style="2" bestFit="1" customWidth="1"/>
    <col min="14600" max="14600" width="9.7109375" style="2" bestFit="1" customWidth="1"/>
    <col min="14601" max="14601" width="11.42578125" style="2" customWidth="1"/>
    <col min="14602" max="14602" width="11.5703125" style="2" bestFit="1" customWidth="1"/>
    <col min="14603" max="14840" width="9.140625" style="2"/>
    <col min="14841" max="14841" width="6.7109375" style="2" bestFit="1" customWidth="1"/>
    <col min="14842" max="14842" width="74.5703125" style="2" customWidth="1"/>
    <col min="14843" max="14843" width="12.7109375" style="2" bestFit="1" customWidth="1"/>
    <col min="14844" max="14844" width="11.28515625" style="2" customWidth="1"/>
    <col min="14845" max="14845" width="15" style="2" customWidth="1"/>
    <col min="14846" max="14846" width="13.85546875" style="2" customWidth="1"/>
    <col min="14847" max="14847" width="12.7109375" style="2" bestFit="1" customWidth="1"/>
    <col min="14848" max="14848" width="9.7109375" style="2" bestFit="1" customWidth="1"/>
    <col min="14849" max="14849" width="11.140625" style="2" customWidth="1"/>
    <col min="14850" max="14850" width="13.140625" style="2" customWidth="1"/>
    <col min="14851" max="14851" width="12.7109375" style="2" bestFit="1" customWidth="1"/>
    <col min="14852" max="14852" width="11.5703125" style="2" customWidth="1"/>
    <col min="14853" max="14853" width="14.7109375" style="2" customWidth="1"/>
    <col min="14854" max="14854" width="13.7109375" style="2" customWidth="1"/>
    <col min="14855" max="14855" width="12.7109375" style="2" bestFit="1" customWidth="1"/>
    <col min="14856" max="14856" width="9.7109375" style="2" bestFit="1" customWidth="1"/>
    <col min="14857" max="14857" width="11.42578125" style="2" customWidth="1"/>
    <col min="14858" max="14858" width="11.5703125" style="2" bestFit="1" customWidth="1"/>
    <col min="14859" max="15096" width="9.140625" style="2"/>
    <col min="15097" max="15097" width="6.7109375" style="2" bestFit="1" customWidth="1"/>
    <col min="15098" max="15098" width="74.5703125" style="2" customWidth="1"/>
    <col min="15099" max="15099" width="12.7109375" style="2" bestFit="1" customWidth="1"/>
    <col min="15100" max="15100" width="11.28515625" style="2" customWidth="1"/>
    <col min="15101" max="15101" width="15" style="2" customWidth="1"/>
    <col min="15102" max="15102" width="13.85546875" style="2" customWidth="1"/>
    <col min="15103" max="15103" width="12.7109375" style="2" bestFit="1" customWidth="1"/>
    <col min="15104" max="15104" width="9.7109375" style="2" bestFit="1" customWidth="1"/>
    <col min="15105" max="15105" width="11.140625" style="2" customWidth="1"/>
    <col min="15106" max="15106" width="13.140625" style="2" customWidth="1"/>
    <col min="15107" max="15107" width="12.7109375" style="2" bestFit="1" customWidth="1"/>
    <col min="15108" max="15108" width="11.5703125" style="2" customWidth="1"/>
    <col min="15109" max="15109" width="14.7109375" style="2" customWidth="1"/>
    <col min="15110" max="15110" width="13.7109375" style="2" customWidth="1"/>
    <col min="15111" max="15111" width="12.7109375" style="2" bestFit="1" customWidth="1"/>
    <col min="15112" max="15112" width="9.7109375" style="2" bestFit="1" customWidth="1"/>
    <col min="15113" max="15113" width="11.42578125" style="2" customWidth="1"/>
    <col min="15114" max="15114" width="11.5703125" style="2" bestFit="1" customWidth="1"/>
    <col min="15115" max="15352" width="9.140625" style="2"/>
    <col min="15353" max="15353" width="6.7109375" style="2" bestFit="1" customWidth="1"/>
    <col min="15354" max="15354" width="74.5703125" style="2" customWidth="1"/>
    <col min="15355" max="15355" width="12.7109375" style="2" bestFit="1" customWidth="1"/>
    <col min="15356" max="15356" width="11.28515625" style="2" customWidth="1"/>
    <col min="15357" max="15357" width="15" style="2" customWidth="1"/>
    <col min="15358" max="15358" width="13.85546875" style="2" customWidth="1"/>
    <col min="15359" max="15359" width="12.7109375" style="2" bestFit="1" customWidth="1"/>
    <col min="15360" max="15360" width="9.7109375" style="2" bestFit="1" customWidth="1"/>
    <col min="15361" max="15361" width="11.140625" style="2" customWidth="1"/>
    <col min="15362" max="15362" width="13.140625" style="2" customWidth="1"/>
    <col min="15363" max="15363" width="12.7109375" style="2" bestFit="1" customWidth="1"/>
    <col min="15364" max="15364" width="11.5703125" style="2" customWidth="1"/>
    <col min="15365" max="15365" width="14.7109375" style="2" customWidth="1"/>
    <col min="15366" max="15366" width="13.7109375" style="2" customWidth="1"/>
    <col min="15367" max="15367" width="12.7109375" style="2" bestFit="1" customWidth="1"/>
    <col min="15368" max="15368" width="9.7109375" style="2" bestFit="1" customWidth="1"/>
    <col min="15369" max="15369" width="11.42578125" style="2" customWidth="1"/>
    <col min="15370" max="15370" width="11.5703125" style="2" bestFit="1" customWidth="1"/>
    <col min="15371" max="15608" width="9.140625" style="2"/>
    <col min="15609" max="15609" width="6.7109375" style="2" bestFit="1" customWidth="1"/>
    <col min="15610" max="15610" width="74.5703125" style="2" customWidth="1"/>
    <col min="15611" max="15611" width="12.7109375" style="2" bestFit="1" customWidth="1"/>
    <col min="15612" max="15612" width="11.28515625" style="2" customWidth="1"/>
    <col min="15613" max="15613" width="15" style="2" customWidth="1"/>
    <col min="15614" max="15614" width="13.85546875" style="2" customWidth="1"/>
    <col min="15615" max="15615" width="12.7109375" style="2" bestFit="1" customWidth="1"/>
    <col min="15616" max="15616" width="9.7109375" style="2" bestFit="1" customWidth="1"/>
    <col min="15617" max="15617" width="11.140625" style="2" customWidth="1"/>
    <col min="15618" max="15618" width="13.140625" style="2" customWidth="1"/>
    <col min="15619" max="15619" width="12.7109375" style="2" bestFit="1" customWidth="1"/>
    <col min="15620" max="15620" width="11.5703125" style="2" customWidth="1"/>
    <col min="15621" max="15621" width="14.7109375" style="2" customWidth="1"/>
    <col min="15622" max="15622" width="13.7109375" style="2" customWidth="1"/>
    <col min="15623" max="15623" width="12.7109375" style="2" bestFit="1" customWidth="1"/>
    <col min="15624" max="15624" width="9.7109375" style="2" bestFit="1" customWidth="1"/>
    <col min="15625" max="15625" width="11.42578125" style="2" customWidth="1"/>
    <col min="15626" max="15626" width="11.5703125" style="2" bestFit="1" customWidth="1"/>
    <col min="15627" max="15864" width="9.140625" style="2"/>
    <col min="15865" max="15865" width="6.7109375" style="2" bestFit="1" customWidth="1"/>
    <col min="15866" max="15866" width="74.5703125" style="2" customWidth="1"/>
    <col min="15867" max="15867" width="12.7109375" style="2" bestFit="1" customWidth="1"/>
    <col min="15868" max="15868" width="11.28515625" style="2" customWidth="1"/>
    <col min="15869" max="15869" width="15" style="2" customWidth="1"/>
    <col min="15870" max="15870" width="13.85546875" style="2" customWidth="1"/>
    <col min="15871" max="15871" width="12.7109375" style="2" bestFit="1" customWidth="1"/>
    <col min="15872" max="15872" width="9.7109375" style="2" bestFit="1" customWidth="1"/>
    <col min="15873" max="15873" width="11.140625" style="2" customWidth="1"/>
    <col min="15874" max="15874" width="13.140625" style="2" customWidth="1"/>
    <col min="15875" max="15875" width="12.7109375" style="2" bestFit="1" customWidth="1"/>
    <col min="15876" max="15876" width="11.5703125" style="2" customWidth="1"/>
    <col min="15877" max="15877" width="14.7109375" style="2" customWidth="1"/>
    <col min="15878" max="15878" width="13.7109375" style="2" customWidth="1"/>
    <col min="15879" max="15879" width="12.7109375" style="2" bestFit="1" customWidth="1"/>
    <col min="15880" max="15880" width="9.7109375" style="2" bestFit="1" customWidth="1"/>
    <col min="15881" max="15881" width="11.42578125" style="2" customWidth="1"/>
    <col min="15882" max="15882" width="11.5703125" style="2" bestFit="1" customWidth="1"/>
    <col min="15883" max="16120" width="9.140625" style="2"/>
    <col min="16121" max="16121" width="6.7109375" style="2" bestFit="1" customWidth="1"/>
    <col min="16122" max="16122" width="74.5703125" style="2" customWidth="1"/>
    <col min="16123" max="16123" width="12.7109375" style="2" bestFit="1" customWidth="1"/>
    <col min="16124" max="16124" width="11.28515625" style="2" customWidth="1"/>
    <col min="16125" max="16125" width="15" style="2" customWidth="1"/>
    <col min="16126" max="16126" width="13.85546875" style="2" customWidth="1"/>
    <col min="16127" max="16127" width="12.7109375" style="2" bestFit="1" customWidth="1"/>
    <col min="16128" max="16128" width="9.7109375" style="2" bestFit="1" customWidth="1"/>
    <col min="16129" max="16129" width="11.140625" style="2" customWidth="1"/>
    <col min="16130" max="16130" width="13.140625" style="2" customWidth="1"/>
    <col min="16131" max="16131" width="12.7109375" style="2" bestFit="1" customWidth="1"/>
    <col min="16132" max="16132" width="11.5703125" style="2" customWidth="1"/>
    <col min="16133" max="16133" width="14.7109375" style="2" customWidth="1"/>
    <col min="16134" max="16134" width="13.7109375" style="2" customWidth="1"/>
    <col min="16135" max="16135" width="12.7109375" style="2" bestFit="1" customWidth="1"/>
    <col min="16136" max="16136" width="9.7109375" style="2" bestFit="1" customWidth="1"/>
    <col min="16137" max="16137" width="11.42578125" style="2" customWidth="1"/>
    <col min="16138" max="16138" width="11.5703125" style="2" bestFit="1" customWidth="1"/>
    <col min="16139" max="16384" width="9.140625" style="2"/>
  </cols>
  <sheetData>
    <row r="1" spans="1:10" ht="15.75" customHeight="1" x14ac:dyDescent="0.25">
      <c r="A1" s="175" t="s">
        <v>73</v>
      </c>
      <c r="B1" s="175"/>
      <c r="C1" s="175"/>
      <c r="D1" s="175"/>
      <c r="E1" s="175"/>
      <c r="F1" s="175"/>
      <c r="G1" s="175"/>
      <c r="H1" s="175"/>
      <c r="I1" s="175"/>
      <c r="J1" s="175"/>
    </row>
    <row r="2" spans="1:10" ht="15.75" customHeight="1" x14ac:dyDescent="0.25">
      <c r="A2" s="176" t="s">
        <v>72</v>
      </c>
      <c r="B2" s="176"/>
      <c r="C2" s="176"/>
      <c r="D2" s="176"/>
      <c r="E2" s="176"/>
      <c r="F2" s="176"/>
      <c r="G2" s="176"/>
      <c r="H2" s="176"/>
      <c r="I2" s="176"/>
      <c r="J2" s="176"/>
    </row>
    <row r="3" spans="1:10" ht="15.75" x14ac:dyDescent="0.25">
      <c r="A3" s="186" t="s">
        <v>0</v>
      </c>
      <c r="B3" s="186"/>
      <c r="C3" s="186"/>
      <c r="D3" s="186"/>
      <c r="E3" s="186"/>
      <c r="F3" s="186"/>
      <c r="G3" s="186"/>
      <c r="H3" s="186"/>
      <c r="I3" s="186"/>
      <c r="J3" s="186"/>
    </row>
    <row r="4" spans="1:10" ht="15.75" x14ac:dyDescent="0.25">
      <c r="A4" s="187" t="s">
        <v>71</v>
      </c>
      <c r="B4" s="187"/>
      <c r="C4" s="187"/>
      <c r="D4" s="187"/>
      <c r="E4" s="187"/>
      <c r="F4" s="187"/>
      <c r="G4" s="187"/>
      <c r="H4" s="187"/>
      <c r="I4" s="187"/>
      <c r="J4" s="187"/>
    </row>
    <row r="5" spans="1:10" ht="40.5" customHeight="1" x14ac:dyDescent="0.25">
      <c r="A5" s="181" t="s">
        <v>74</v>
      </c>
      <c r="B5" s="183" t="s">
        <v>2</v>
      </c>
      <c r="C5" s="172" t="s">
        <v>3</v>
      </c>
      <c r="D5" s="172"/>
      <c r="E5" s="172" t="s">
        <v>4</v>
      </c>
      <c r="F5" s="172"/>
      <c r="G5" s="173" t="s">
        <v>5</v>
      </c>
      <c r="H5" s="174"/>
      <c r="I5" s="172" t="s">
        <v>6</v>
      </c>
      <c r="J5" s="172"/>
    </row>
    <row r="6" spans="1:10" ht="15" customHeight="1" thickBot="1" x14ac:dyDescent="0.3">
      <c r="A6" s="182"/>
      <c r="B6" s="183"/>
      <c r="C6" s="3" t="s">
        <v>7</v>
      </c>
      <c r="D6" s="3" t="s">
        <v>8</v>
      </c>
      <c r="E6" s="3" t="s">
        <v>7</v>
      </c>
      <c r="F6" s="3" t="s">
        <v>8</v>
      </c>
      <c r="G6" s="3" t="s">
        <v>7</v>
      </c>
      <c r="H6" s="3" t="s">
        <v>8</v>
      </c>
      <c r="I6" s="3" t="s">
        <v>7</v>
      </c>
      <c r="J6" s="4" t="s">
        <v>8</v>
      </c>
    </row>
    <row r="7" spans="1:10" s="5" customFormat="1" ht="15" customHeight="1" x14ac:dyDescent="0.25">
      <c r="A7" s="154">
        <v>1</v>
      </c>
      <c r="B7" s="155" t="s">
        <v>9</v>
      </c>
      <c r="C7" s="178"/>
      <c r="D7" s="179"/>
      <c r="E7" s="179"/>
      <c r="F7" s="179"/>
      <c r="G7" s="179"/>
      <c r="H7" s="179"/>
      <c r="I7" s="179"/>
      <c r="J7" s="179"/>
    </row>
    <row r="8" spans="1:10" ht="15" customHeight="1" x14ac:dyDescent="0.25">
      <c r="A8" s="102" t="s">
        <v>10</v>
      </c>
      <c r="B8" s="103" t="s">
        <v>11</v>
      </c>
      <c r="C8" s="110">
        <f>C9+C10+C11</f>
        <v>533195</v>
      </c>
      <c r="D8" s="110">
        <f t="shared" ref="D8:F8" si="0">D9+D10+D11</f>
        <v>60637108.12289501</v>
      </c>
      <c r="E8" s="110">
        <f t="shared" si="0"/>
        <v>379663</v>
      </c>
      <c r="F8" s="110">
        <f t="shared" si="0"/>
        <v>64541412.000000007</v>
      </c>
      <c r="G8" s="140">
        <f>BoM!E8/BoM!C8*100</f>
        <v>34.043919586492358</v>
      </c>
      <c r="H8" s="140">
        <f>BoM!F8/BoM!D8*100</f>
        <v>52.414779936605683</v>
      </c>
      <c r="I8" s="108">
        <f t="shared" ref="I8:J8" si="1">I9+I10+I11</f>
        <v>695695</v>
      </c>
      <c r="J8" s="108">
        <f t="shared" si="1"/>
        <v>112899170</v>
      </c>
    </row>
    <row r="9" spans="1:10" ht="15" customHeight="1" x14ac:dyDescent="0.25">
      <c r="A9" s="9" t="s">
        <v>12</v>
      </c>
      <c r="B9" s="10" t="s">
        <v>13</v>
      </c>
      <c r="C9" s="40">
        <v>495294</v>
      </c>
      <c r="D9" s="40">
        <v>51727996.800775103</v>
      </c>
      <c r="E9" s="40">
        <v>346867</v>
      </c>
      <c r="F9" s="40">
        <v>43297661.000000007</v>
      </c>
      <c r="G9" s="92">
        <f>BoM!E9/BoM!C9*100</f>
        <v>29.26645252961616</v>
      </c>
      <c r="H9" s="92">
        <f>BoM!F9/BoM!D9*100</f>
        <v>37.577303274835131</v>
      </c>
      <c r="I9" s="43">
        <v>655429</v>
      </c>
      <c r="J9" s="43">
        <v>91491427</v>
      </c>
    </row>
    <row r="10" spans="1:10" ht="15" customHeight="1" x14ac:dyDescent="0.25">
      <c r="A10" s="9" t="s">
        <v>14</v>
      </c>
      <c r="B10" s="10" t="s">
        <v>15</v>
      </c>
      <c r="C10" s="40">
        <v>23626</v>
      </c>
      <c r="D10" s="40">
        <v>3675844.78975893</v>
      </c>
      <c r="E10" s="40">
        <v>58</v>
      </c>
      <c r="F10" s="40">
        <v>213184</v>
      </c>
      <c r="G10" s="92">
        <f>BoM!E10/BoM!C10*100</f>
        <v>0.778889236219652</v>
      </c>
      <c r="H10" s="92">
        <f>BoM!F10/BoM!D10*100</f>
        <v>21.378527186628837</v>
      </c>
      <c r="I10" s="43">
        <v>102</v>
      </c>
      <c r="J10" s="43">
        <v>368662.99999999994</v>
      </c>
    </row>
    <row r="11" spans="1:10" ht="15" customHeight="1" x14ac:dyDescent="0.25">
      <c r="A11" s="9" t="s">
        <v>16</v>
      </c>
      <c r="B11" s="10" t="s">
        <v>17</v>
      </c>
      <c r="C11" s="40">
        <v>14275</v>
      </c>
      <c r="D11" s="40">
        <v>5233266.5323609803</v>
      </c>
      <c r="E11" s="40">
        <v>32738</v>
      </c>
      <c r="F11" s="40">
        <v>21030567</v>
      </c>
      <c r="G11" s="92">
        <f>BoM!E11/BoM!C11*100</f>
        <v>345.16727393176552</v>
      </c>
      <c r="H11" s="92">
        <f>BoM!F11/BoM!D11*100</f>
        <v>287.43694367778073</v>
      </c>
      <c r="I11" s="43">
        <v>40164</v>
      </c>
      <c r="J11" s="43">
        <v>21039080</v>
      </c>
    </row>
    <row r="12" spans="1:10" ht="15" customHeight="1" x14ac:dyDescent="0.25">
      <c r="A12" s="9"/>
      <c r="B12" s="12" t="s">
        <v>18</v>
      </c>
      <c r="C12" s="40"/>
      <c r="D12" s="40"/>
      <c r="E12" s="40">
        <v>0</v>
      </c>
      <c r="F12" s="40">
        <v>0</v>
      </c>
      <c r="G12" s="92" t="e">
        <f>BoM!E12/BoM!C12*100</f>
        <v>#DIV/0!</v>
      </c>
      <c r="H12" s="92" t="e">
        <f>BoM!F12/BoM!D12*100</f>
        <v>#DIV/0!</v>
      </c>
      <c r="I12" s="43">
        <v>0</v>
      </c>
      <c r="J12" s="43">
        <v>0</v>
      </c>
    </row>
    <row r="13" spans="1:10" ht="15" customHeight="1" x14ac:dyDescent="0.25">
      <c r="A13" s="9"/>
      <c r="B13" s="12" t="s">
        <v>19</v>
      </c>
      <c r="C13" s="40"/>
      <c r="D13" s="40"/>
      <c r="E13" s="40">
        <v>298880</v>
      </c>
      <c r="F13" s="40">
        <v>39075993.82</v>
      </c>
      <c r="G13" s="92" t="e">
        <f>BoM!E13/BoM!C13*100</f>
        <v>#DIV/0!</v>
      </c>
      <c r="H13" s="92" t="e">
        <f>BoM!F13/BoM!D13*100</f>
        <v>#DIV/0!</v>
      </c>
      <c r="I13" s="43">
        <v>578757</v>
      </c>
      <c r="J13" s="43">
        <v>72027528.918539986</v>
      </c>
    </row>
    <row r="14" spans="1:10" ht="15" customHeight="1" x14ac:dyDescent="0.25">
      <c r="A14" s="102" t="s">
        <v>20</v>
      </c>
      <c r="B14" s="112" t="s">
        <v>21</v>
      </c>
      <c r="C14" s="110">
        <f>C15+C16+C17+C18</f>
        <v>118424</v>
      </c>
      <c r="D14" s="110">
        <f t="shared" ref="D14:F14" si="2">D15+D16+D17+D18</f>
        <v>137919201</v>
      </c>
      <c r="E14" s="110">
        <f t="shared" si="2"/>
        <v>122873</v>
      </c>
      <c r="F14" s="110">
        <f t="shared" si="2"/>
        <v>181524971</v>
      </c>
      <c r="G14" s="140">
        <f>BoM!E14/BoM!C14*100</f>
        <v>18.8271582485214</v>
      </c>
      <c r="H14" s="140">
        <f>BoM!F14/BoM!D14*100</f>
        <v>34.418858827878431</v>
      </c>
      <c r="I14" s="108">
        <f t="shared" ref="I14:J14" si="3">I15+I16+I17+I18</f>
        <v>235957</v>
      </c>
      <c r="J14" s="108">
        <f t="shared" si="3"/>
        <v>154532321</v>
      </c>
    </row>
    <row r="15" spans="1:10" ht="15" customHeight="1" x14ac:dyDescent="0.25">
      <c r="A15" s="9" t="s">
        <v>22</v>
      </c>
      <c r="B15" s="13" t="s">
        <v>23</v>
      </c>
      <c r="C15" s="40">
        <v>48719</v>
      </c>
      <c r="D15" s="40">
        <v>54631834</v>
      </c>
      <c r="E15" s="40">
        <v>117969</v>
      </c>
      <c r="F15" s="40">
        <v>99151578</v>
      </c>
      <c r="G15" s="92">
        <f>BoM!E15/BoM!C15*100</f>
        <v>52.931282505256171</v>
      </c>
      <c r="H15" s="92">
        <f>BoM!F15/BoM!D15*100</f>
        <v>67.873529294515677</v>
      </c>
      <c r="I15" s="43">
        <v>228917</v>
      </c>
      <c r="J15" s="43">
        <v>88890847.000000015</v>
      </c>
    </row>
    <row r="16" spans="1:10" ht="15" customHeight="1" x14ac:dyDescent="0.25">
      <c r="A16" s="9" t="s">
        <v>24</v>
      </c>
      <c r="B16" s="14" t="s">
        <v>25</v>
      </c>
      <c r="C16" s="40">
        <v>31890</v>
      </c>
      <c r="D16" s="40">
        <v>60389383</v>
      </c>
      <c r="E16" s="40">
        <v>4575</v>
      </c>
      <c r="F16" s="40">
        <v>60883609.999999985</v>
      </c>
      <c r="G16" s="92">
        <f>BoM!E16/BoM!C16*100</f>
        <v>2.8280363763110365</v>
      </c>
      <c r="H16" s="92">
        <f>BoM!F16/BoM!D16*100</f>
        <v>24.296851131447124</v>
      </c>
      <c r="I16" s="43">
        <v>6708</v>
      </c>
      <c r="J16" s="43">
        <v>54394200.999999993</v>
      </c>
    </row>
    <row r="17" spans="1:10" ht="15" customHeight="1" x14ac:dyDescent="0.25">
      <c r="A17" s="9" t="s">
        <v>26</v>
      </c>
      <c r="B17" s="14" t="s">
        <v>27</v>
      </c>
      <c r="C17" s="40">
        <v>13138</v>
      </c>
      <c r="D17" s="40">
        <v>8001309</v>
      </c>
      <c r="E17" s="40">
        <v>329</v>
      </c>
      <c r="F17" s="40">
        <v>21489783</v>
      </c>
      <c r="G17" s="92">
        <f>BoM!E17/BoM!C17*100</f>
        <v>1.275031875796895</v>
      </c>
      <c r="H17" s="92">
        <f>BoM!F17/BoM!D17*100</f>
        <v>59.959749818850881</v>
      </c>
      <c r="I17" s="43">
        <v>332</v>
      </c>
      <c r="J17" s="43">
        <v>11247273</v>
      </c>
    </row>
    <row r="18" spans="1:10" ht="15" customHeight="1" x14ac:dyDescent="0.25">
      <c r="A18" s="9" t="s">
        <v>28</v>
      </c>
      <c r="B18" s="11" t="s">
        <v>29</v>
      </c>
      <c r="C18" s="40">
        <v>24677</v>
      </c>
      <c r="D18" s="40">
        <v>14896675</v>
      </c>
      <c r="E18" s="40">
        <v>0</v>
      </c>
      <c r="F18" s="40">
        <v>0</v>
      </c>
      <c r="G18" s="92">
        <f>BoM!E18/BoM!C18*100</f>
        <v>5.0552922590837282E-2</v>
      </c>
      <c r="H18" s="92">
        <f>BoM!F18/BoM!D18*100</f>
        <v>4.7261097895939254E-4</v>
      </c>
      <c r="I18" s="43">
        <v>0</v>
      </c>
      <c r="J18" s="43">
        <v>0</v>
      </c>
    </row>
    <row r="19" spans="1:10" ht="15" customHeight="1" x14ac:dyDescent="0.25">
      <c r="A19" s="9"/>
      <c r="B19" s="15" t="s">
        <v>30</v>
      </c>
      <c r="C19" s="40"/>
      <c r="D19" s="40"/>
      <c r="E19" s="40">
        <v>0</v>
      </c>
      <c r="F19" s="40">
        <v>0</v>
      </c>
      <c r="G19" s="92" t="e">
        <f>BoM!E19/BoM!C19*100</f>
        <v>#DIV/0!</v>
      </c>
      <c r="H19" s="92" t="e">
        <f>BoM!F19/BoM!D19*100</f>
        <v>#DIV/0!</v>
      </c>
      <c r="I19" s="43">
        <v>0</v>
      </c>
      <c r="J19" s="43">
        <v>0</v>
      </c>
    </row>
    <row r="20" spans="1:10" ht="15" customHeight="1" x14ac:dyDescent="0.25">
      <c r="A20" s="6" t="s">
        <v>31</v>
      </c>
      <c r="B20" s="7" t="s">
        <v>32</v>
      </c>
      <c r="C20" s="40">
        <v>2791</v>
      </c>
      <c r="D20" s="40">
        <v>845894</v>
      </c>
      <c r="E20" s="40">
        <v>16</v>
      </c>
      <c r="F20" s="40">
        <v>758275</v>
      </c>
      <c r="G20" s="92">
        <f>BoM!E20/BoM!C20*100</f>
        <v>0.24154589371980675</v>
      </c>
      <c r="H20" s="92">
        <f>BoM!F20/BoM!D20*100</f>
        <v>8.1686701511948616</v>
      </c>
      <c r="I20" s="42">
        <v>91</v>
      </c>
      <c r="J20" s="42">
        <v>162254</v>
      </c>
    </row>
    <row r="21" spans="1:10" ht="15" customHeight="1" x14ac:dyDescent="0.25">
      <c r="A21" s="6" t="s">
        <v>33</v>
      </c>
      <c r="B21" s="7" t="s">
        <v>34</v>
      </c>
      <c r="C21" s="40">
        <v>13130</v>
      </c>
      <c r="D21" s="40">
        <v>2840169</v>
      </c>
      <c r="E21" s="40">
        <v>7574</v>
      </c>
      <c r="F21" s="40">
        <v>794088</v>
      </c>
      <c r="G21" s="92">
        <f>BoM!E21/BoM!C21*100</f>
        <v>39.85392574558734</v>
      </c>
      <c r="H21" s="92">
        <f>BoM!F21/BoM!D21*100</f>
        <v>27.525769105225766</v>
      </c>
      <c r="I21" s="42">
        <v>28986</v>
      </c>
      <c r="J21" s="42">
        <v>6215352</v>
      </c>
    </row>
    <row r="22" spans="1:10" ht="15" customHeight="1" x14ac:dyDescent="0.25">
      <c r="A22" s="6" t="s">
        <v>35</v>
      </c>
      <c r="B22" s="7" t="s">
        <v>36</v>
      </c>
      <c r="C22" s="40">
        <v>22546</v>
      </c>
      <c r="D22" s="40">
        <v>20103188</v>
      </c>
      <c r="E22" s="40">
        <v>8030</v>
      </c>
      <c r="F22" s="40">
        <v>6833037</v>
      </c>
      <c r="G22" s="92">
        <f>BoM!E22/BoM!C22*100</f>
        <v>46.947473506373825</v>
      </c>
      <c r="H22" s="92">
        <f>BoM!F22/BoM!D22*100</f>
        <v>27.299066716037011</v>
      </c>
      <c r="I22" s="42">
        <v>48141</v>
      </c>
      <c r="J22" s="42">
        <v>47783023</v>
      </c>
    </row>
    <row r="23" spans="1:10" ht="15" customHeight="1" x14ac:dyDescent="0.25">
      <c r="A23" s="6" t="s">
        <v>37</v>
      </c>
      <c r="B23" s="7" t="s">
        <v>38</v>
      </c>
      <c r="C23" s="40">
        <v>3016</v>
      </c>
      <c r="D23" s="40">
        <v>757934</v>
      </c>
      <c r="E23" s="40">
        <v>0</v>
      </c>
      <c r="F23" s="40">
        <v>0</v>
      </c>
      <c r="G23" s="92">
        <f>BoM!E23/BoM!C23*100</f>
        <v>2.511616225040814E-2</v>
      </c>
      <c r="H23" s="92">
        <f>BoM!F23/BoM!D23*100</f>
        <v>13.153022002579526</v>
      </c>
      <c r="I23" s="42">
        <v>0</v>
      </c>
      <c r="J23" s="42">
        <v>0</v>
      </c>
    </row>
    <row r="24" spans="1:10" ht="15" customHeight="1" x14ac:dyDescent="0.25">
      <c r="A24" s="6" t="s">
        <v>39</v>
      </c>
      <c r="B24" s="7" t="s">
        <v>40</v>
      </c>
      <c r="C24" s="40">
        <v>3390</v>
      </c>
      <c r="D24" s="40">
        <v>1505931</v>
      </c>
      <c r="E24" s="40">
        <v>1</v>
      </c>
      <c r="F24" s="40">
        <v>504</v>
      </c>
      <c r="G24" s="92">
        <f>BoM!E24/BoM!C24*100</f>
        <v>8.11981234211476E-2</v>
      </c>
      <c r="H24" s="92">
        <f>BoM!F24/BoM!D24*100</f>
        <v>0.10024863568120616</v>
      </c>
      <c r="I24" s="42">
        <v>10</v>
      </c>
      <c r="J24" s="42">
        <v>999840</v>
      </c>
    </row>
    <row r="25" spans="1:10" ht="15" customHeight="1" x14ac:dyDescent="0.25">
      <c r="A25" s="6" t="s">
        <v>41</v>
      </c>
      <c r="B25" s="7" t="s">
        <v>42</v>
      </c>
      <c r="C25" s="40">
        <v>27288</v>
      </c>
      <c r="D25" s="40">
        <v>4469752</v>
      </c>
      <c r="E25" s="40">
        <v>61</v>
      </c>
      <c r="F25" s="40">
        <v>546707</v>
      </c>
      <c r="G25" s="92">
        <f>BoM!E25/BoM!C25*100</f>
        <v>865.41540239849746</v>
      </c>
      <c r="H25" s="92">
        <f>BoM!F25/BoM!D25*100</f>
        <v>633.87762890511499</v>
      </c>
      <c r="I25" s="42">
        <v>386</v>
      </c>
      <c r="J25" s="42">
        <v>6193716</v>
      </c>
    </row>
    <row r="26" spans="1:10" ht="15" customHeight="1" x14ac:dyDescent="0.25">
      <c r="A26" s="9"/>
      <c r="B26" s="12" t="s">
        <v>43</v>
      </c>
      <c r="C26" s="40"/>
      <c r="D26" s="40"/>
      <c r="E26" s="40">
        <v>0</v>
      </c>
      <c r="F26" s="40">
        <v>0</v>
      </c>
      <c r="G26" s="92" t="e">
        <f>BoM!E26/BoM!C26*100</f>
        <v>#DIV/0!</v>
      </c>
      <c r="H26" s="92" t="e">
        <f>BoM!F26/BoM!D26*100</f>
        <v>#DIV/0!</v>
      </c>
      <c r="I26" s="43">
        <v>0</v>
      </c>
      <c r="J26" s="43">
        <v>0</v>
      </c>
    </row>
    <row r="27" spans="1:10" ht="15" customHeight="1" x14ac:dyDescent="0.25">
      <c r="A27" s="115">
        <v>2</v>
      </c>
      <c r="B27" s="116" t="s">
        <v>44</v>
      </c>
      <c r="C27" s="110">
        <f>C8+C14+C20+C21+C22+C23+C24+C25</f>
        <v>723780</v>
      </c>
      <c r="D27" s="110">
        <f t="shared" ref="D27:F27" si="4">D8+D14+D20+D21+D22+D23+D24+D25</f>
        <v>229079177.122895</v>
      </c>
      <c r="E27" s="110">
        <f t="shared" si="4"/>
        <v>518218</v>
      </c>
      <c r="F27" s="110">
        <f t="shared" si="4"/>
        <v>254998994</v>
      </c>
      <c r="G27" s="140">
        <f>BoM!E27/BoM!C27*100</f>
        <v>59.987844749337548</v>
      </c>
      <c r="H27" s="140">
        <f>BoM!F27/BoM!D27*100</f>
        <v>71.728700627459801</v>
      </c>
      <c r="I27" s="110">
        <f t="shared" ref="I27:J27" si="5">I8+I14+I20+I21+I22+I23+I24+I25</f>
        <v>1009266</v>
      </c>
      <c r="J27" s="110">
        <f t="shared" si="5"/>
        <v>328785676</v>
      </c>
    </row>
    <row r="28" spans="1:10" ht="15" customHeight="1" x14ac:dyDescent="0.25">
      <c r="A28" s="9">
        <v>3</v>
      </c>
      <c r="B28" s="16" t="s">
        <v>45</v>
      </c>
      <c r="C28" s="40">
        <v>93926</v>
      </c>
      <c r="D28" s="40">
        <v>20466770</v>
      </c>
      <c r="E28" s="40">
        <v>4575</v>
      </c>
      <c r="F28" s="40">
        <v>60883609.999999985</v>
      </c>
      <c r="G28" s="92" t="e">
        <f>BoM!E28/BoM!C28*100</f>
        <v>#DIV/0!</v>
      </c>
      <c r="H28" s="92" t="e">
        <f>BoM!F28/BoM!D28*100</f>
        <v>#DIV/0!</v>
      </c>
      <c r="I28" s="43">
        <v>617425</v>
      </c>
      <c r="J28" s="43">
        <v>80084693</v>
      </c>
    </row>
    <row r="29" spans="1:10" ht="15" customHeight="1" thickBot="1" x14ac:dyDescent="0.3">
      <c r="A29" s="17"/>
      <c r="B29" s="18" t="s">
        <v>46</v>
      </c>
      <c r="C29" s="40"/>
      <c r="D29" s="40"/>
      <c r="E29" s="40">
        <v>49777</v>
      </c>
      <c r="F29" s="40">
        <v>2472977.8604899989</v>
      </c>
      <c r="G29" s="92" t="e">
        <f>BoM!E29/BoM!C29*100</f>
        <v>#DIV/0!</v>
      </c>
      <c r="H29" s="92" t="e">
        <f>BoM!F29/BoM!D29*100</f>
        <v>#DIV/0!</v>
      </c>
      <c r="I29" s="41">
        <v>105174</v>
      </c>
      <c r="J29" s="41">
        <v>4345284.5305299992</v>
      </c>
    </row>
    <row r="30" spans="1:10" s="5" customFormat="1" ht="15" customHeight="1" x14ac:dyDescent="0.25">
      <c r="A30" s="150">
        <v>4</v>
      </c>
      <c r="B30" s="151" t="s">
        <v>47</v>
      </c>
      <c r="C30" s="184"/>
      <c r="D30" s="185"/>
      <c r="E30" s="185"/>
      <c r="F30" s="185"/>
      <c r="G30" s="185"/>
      <c r="H30" s="185"/>
      <c r="I30" s="185"/>
      <c r="J30" s="185"/>
    </row>
    <row r="31" spans="1:10" ht="15" customHeight="1" x14ac:dyDescent="0.25">
      <c r="A31" s="20" t="s">
        <v>48</v>
      </c>
      <c r="B31" s="11" t="s">
        <v>49</v>
      </c>
      <c r="C31" s="43">
        <v>896</v>
      </c>
      <c r="D31" s="43">
        <v>370200</v>
      </c>
      <c r="E31" s="43">
        <v>0</v>
      </c>
      <c r="F31" s="43">
        <v>0</v>
      </c>
      <c r="G31" s="92">
        <f t="shared" ref="G31:G37" si="6">E31/C31*100</f>
        <v>0</v>
      </c>
      <c r="H31" s="92">
        <f t="shared" ref="H31:H37" si="7">F31/D31*100</f>
        <v>0</v>
      </c>
      <c r="I31" s="43">
        <v>0</v>
      </c>
      <c r="J31" s="43">
        <v>0</v>
      </c>
    </row>
    <row r="32" spans="1:10" ht="15" customHeight="1" x14ac:dyDescent="0.25">
      <c r="A32" s="20" t="s">
        <v>50</v>
      </c>
      <c r="B32" s="11" t="s">
        <v>34</v>
      </c>
      <c r="C32" s="43">
        <v>623</v>
      </c>
      <c r="D32" s="43">
        <v>751232</v>
      </c>
      <c r="E32" s="43">
        <v>469</v>
      </c>
      <c r="F32" s="43">
        <v>436177.00000000006</v>
      </c>
      <c r="G32" s="92">
        <f t="shared" si="6"/>
        <v>75.280898876404493</v>
      </c>
      <c r="H32" s="92">
        <f t="shared" si="7"/>
        <v>58.061557548134267</v>
      </c>
      <c r="I32" s="43">
        <v>706</v>
      </c>
      <c r="J32" s="43">
        <v>1226873.9999999995</v>
      </c>
    </row>
    <row r="33" spans="1:10" ht="15" customHeight="1" x14ac:dyDescent="0.25">
      <c r="A33" s="20" t="s">
        <v>51</v>
      </c>
      <c r="B33" s="11" t="s">
        <v>52</v>
      </c>
      <c r="C33" s="43">
        <v>37592</v>
      </c>
      <c r="D33" s="43">
        <v>69686294</v>
      </c>
      <c r="E33" s="43">
        <v>6025</v>
      </c>
      <c r="F33" s="43">
        <v>23657286</v>
      </c>
      <c r="G33" s="92">
        <f t="shared" si="6"/>
        <v>16.027346243881677</v>
      </c>
      <c r="H33" s="92">
        <f t="shared" si="7"/>
        <v>33.948262480424056</v>
      </c>
      <c r="I33" s="43">
        <v>18203</v>
      </c>
      <c r="J33" s="43">
        <v>77081970.999999985</v>
      </c>
    </row>
    <row r="34" spans="1:10" ht="15" customHeight="1" x14ac:dyDescent="0.25">
      <c r="A34" s="20" t="s">
        <v>53</v>
      </c>
      <c r="B34" s="11" t="s">
        <v>54</v>
      </c>
      <c r="C34" s="43">
        <v>7585</v>
      </c>
      <c r="D34" s="43">
        <v>1718054</v>
      </c>
      <c r="E34" s="43">
        <v>31734</v>
      </c>
      <c r="F34" s="43">
        <v>10049547.999999998</v>
      </c>
      <c r="G34" s="92">
        <f t="shared" si="6"/>
        <v>418.37837837837839</v>
      </c>
      <c r="H34" s="92">
        <f t="shared" si="7"/>
        <v>584.93784246595271</v>
      </c>
      <c r="I34" s="43">
        <v>72271</v>
      </c>
      <c r="J34" s="43">
        <v>11782170.999999998</v>
      </c>
    </row>
    <row r="35" spans="1:10" ht="15" customHeight="1" x14ac:dyDescent="0.25">
      <c r="A35" s="20" t="s">
        <v>55</v>
      </c>
      <c r="B35" s="11" t="s">
        <v>42</v>
      </c>
      <c r="C35" s="43">
        <v>80902</v>
      </c>
      <c r="D35" s="43">
        <v>967095989</v>
      </c>
      <c r="E35" s="43">
        <v>59845</v>
      </c>
      <c r="F35" s="43">
        <v>957568605.00000012</v>
      </c>
      <c r="G35" s="92">
        <f t="shared" si="6"/>
        <v>73.972213295097774</v>
      </c>
      <c r="H35" s="92">
        <f t="shared" si="7"/>
        <v>99.014846084735453</v>
      </c>
      <c r="I35" s="43">
        <v>173017</v>
      </c>
      <c r="J35" s="43">
        <v>837241862</v>
      </c>
    </row>
    <row r="36" spans="1:10" ht="15" customHeight="1" thickBot="1" x14ac:dyDescent="0.3">
      <c r="A36" s="21">
        <v>5</v>
      </c>
      <c r="B36" s="22" t="s">
        <v>56</v>
      </c>
      <c r="C36" s="65">
        <f>C31+C32+C33+C34+C35</f>
        <v>127598</v>
      </c>
      <c r="D36" s="65">
        <f t="shared" ref="D36:F36" si="8">D31+D32+D33+D34+D35</f>
        <v>1039621769</v>
      </c>
      <c r="E36" s="65">
        <f t="shared" si="8"/>
        <v>98073</v>
      </c>
      <c r="F36" s="65">
        <f t="shared" si="8"/>
        <v>991711616.00000012</v>
      </c>
      <c r="G36" s="91">
        <f t="shared" si="6"/>
        <v>76.860922584993503</v>
      </c>
      <c r="H36" s="91">
        <f t="shared" si="7"/>
        <v>95.391578511665443</v>
      </c>
      <c r="I36" s="65">
        <f t="shared" ref="I36:J36" si="9">I31+I32+I33+I34+I35</f>
        <v>264197</v>
      </c>
      <c r="J36" s="65">
        <f t="shared" si="9"/>
        <v>927332878</v>
      </c>
    </row>
    <row r="37" spans="1:10" s="5" customFormat="1" ht="15" customHeight="1" thickBot="1" x14ac:dyDescent="0.3">
      <c r="A37" s="125"/>
      <c r="B37" s="126" t="s">
        <v>57</v>
      </c>
      <c r="C37" s="124">
        <f>C27+C36</f>
        <v>851378</v>
      </c>
      <c r="D37" s="124">
        <f t="shared" ref="D37:F37" si="10">D27+D36</f>
        <v>1268700946.122895</v>
      </c>
      <c r="E37" s="124">
        <f t="shared" si="10"/>
        <v>616291</v>
      </c>
      <c r="F37" s="124">
        <f t="shared" si="10"/>
        <v>1246710610</v>
      </c>
      <c r="G37" s="147">
        <f t="shared" si="6"/>
        <v>72.387470665203935</v>
      </c>
      <c r="H37" s="147">
        <f t="shared" si="7"/>
        <v>98.266704522441103</v>
      </c>
      <c r="I37" s="124">
        <f t="shared" ref="I37:J37" si="11">I27+I36</f>
        <v>1273463</v>
      </c>
      <c r="J37" s="124">
        <f t="shared" si="11"/>
        <v>1256118554</v>
      </c>
    </row>
    <row r="38" spans="1:10" x14ac:dyDescent="0.25">
      <c r="A38" s="25"/>
      <c r="B38" s="26"/>
      <c r="C38" s="26"/>
      <c r="D38" s="26"/>
      <c r="E38" s="26"/>
      <c r="F38" s="24"/>
      <c r="G38" s="24"/>
      <c r="H38" s="24"/>
      <c r="I38" s="24"/>
      <c r="J38" s="24"/>
    </row>
  </sheetData>
  <mergeCells count="12">
    <mergeCell ref="A1:J1"/>
    <mergeCell ref="A2:J2"/>
    <mergeCell ref="A3:J3"/>
    <mergeCell ref="C7:J7"/>
    <mergeCell ref="A4:J4"/>
    <mergeCell ref="A5:A6"/>
    <mergeCell ref="B5:B6"/>
    <mergeCell ref="C30:J30"/>
    <mergeCell ref="C5:D5"/>
    <mergeCell ref="E5:F5"/>
    <mergeCell ref="G5:H5"/>
    <mergeCell ref="I5:J5"/>
  </mergeCells>
  <printOptions horizontalCentered="1"/>
  <pageMargins left="0.5" right="0.5" top="0.5" bottom="0.5" header="0.25" footer="0.25"/>
  <pageSetup paperSize="9" scale="80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38"/>
  <sheetViews>
    <sheetView zoomScaleNormal="100" workbookViewId="0">
      <selection activeCell="A38" sqref="A38:XFD40"/>
    </sheetView>
  </sheetViews>
  <sheetFormatPr defaultRowHeight="15" x14ac:dyDescent="0.25"/>
  <cols>
    <col min="1" max="1" width="6.7109375" style="23" bestFit="1" customWidth="1"/>
    <col min="2" max="2" width="41.140625" style="2" customWidth="1"/>
    <col min="3" max="3" width="12.7109375" style="2" bestFit="1" customWidth="1"/>
    <col min="4" max="4" width="14.42578125" style="2" customWidth="1"/>
    <col min="5" max="5" width="15" style="2" customWidth="1"/>
    <col min="6" max="6" width="13.85546875" style="2" customWidth="1"/>
    <col min="7" max="7" width="12.7109375" style="2" bestFit="1" customWidth="1"/>
    <col min="8" max="8" width="9.7109375" style="2" bestFit="1" customWidth="1"/>
    <col min="9" max="9" width="11.140625" style="2" customWidth="1"/>
    <col min="10" max="10" width="13.140625" style="2" customWidth="1"/>
    <col min="11" max="248" width="9.140625" style="2"/>
    <col min="249" max="249" width="6.7109375" style="2" bestFit="1" customWidth="1"/>
    <col min="250" max="250" width="74.5703125" style="2" customWidth="1"/>
    <col min="251" max="251" width="12.7109375" style="2" bestFit="1" customWidth="1"/>
    <col min="252" max="252" width="11.28515625" style="2" customWidth="1"/>
    <col min="253" max="253" width="15" style="2" customWidth="1"/>
    <col min="254" max="254" width="13.85546875" style="2" customWidth="1"/>
    <col min="255" max="255" width="12.7109375" style="2" bestFit="1" customWidth="1"/>
    <col min="256" max="256" width="9.7109375" style="2" bestFit="1" customWidth="1"/>
    <col min="257" max="257" width="11.140625" style="2" customWidth="1"/>
    <col min="258" max="258" width="13.140625" style="2" customWidth="1"/>
    <col min="259" max="259" width="12.7109375" style="2" bestFit="1" customWidth="1"/>
    <col min="260" max="260" width="11.5703125" style="2" customWidth="1"/>
    <col min="261" max="261" width="14.7109375" style="2" customWidth="1"/>
    <col min="262" max="262" width="13.7109375" style="2" customWidth="1"/>
    <col min="263" max="263" width="12.7109375" style="2" bestFit="1" customWidth="1"/>
    <col min="264" max="264" width="9.7109375" style="2" bestFit="1" customWidth="1"/>
    <col min="265" max="265" width="11.42578125" style="2" customWidth="1"/>
    <col min="266" max="266" width="11.5703125" style="2" bestFit="1" customWidth="1"/>
    <col min="267" max="504" width="9.140625" style="2"/>
    <col min="505" max="505" width="6.7109375" style="2" bestFit="1" customWidth="1"/>
    <col min="506" max="506" width="74.5703125" style="2" customWidth="1"/>
    <col min="507" max="507" width="12.7109375" style="2" bestFit="1" customWidth="1"/>
    <col min="508" max="508" width="11.28515625" style="2" customWidth="1"/>
    <col min="509" max="509" width="15" style="2" customWidth="1"/>
    <col min="510" max="510" width="13.85546875" style="2" customWidth="1"/>
    <col min="511" max="511" width="12.7109375" style="2" bestFit="1" customWidth="1"/>
    <col min="512" max="512" width="9.7109375" style="2" bestFit="1" customWidth="1"/>
    <col min="513" max="513" width="11.140625" style="2" customWidth="1"/>
    <col min="514" max="514" width="13.140625" style="2" customWidth="1"/>
    <col min="515" max="515" width="12.7109375" style="2" bestFit="1" customWidth="1"/>
    <col min="516" max="516" width="11.5703125" style="2" customWidth="1"/>
    <col min="517" max="517" width="14.7109375" style="2" customWidth="1"/>
    <col min="518" max="518" width="13.7109375" style="2" customWidth="1"/>
    <col min="519" max="519" width="12.7109375" style="2" bestFit="1" customWidth="1"/>
    <col min="520" max="520" width="9.7109375" style="2" bestFit="1" customWidth="1"/>
    <col min="521" max="521" width="11.42578125" style="2" customWidth="1"/>
    <col min="522" max="522" width="11.5703125" style="2" bestFit="1" customWidth="1"/>
    <col min="523" max="760" width="9.140625" style="2"/>
    <col min="761" max="761" width="6.7109375" style="2" bestFit="1" customWidth="1"/>
    <col min="762" max="762" width="74.5703125" style="2" customWidth="1"/>
    <col min="763" max="763" width="12.7109375" style="2" bestFit="1" customWidth="1"/>
    <col min="764" max="764" width="11.28515625" style="2" customWidth="1"/>
    <col min="765" max="765" width="15" style="2" customWidth="1"/>
    <col min="766" max="766" width="13.85546875" style="2" customWidth="1"/>
    <col min="767" max="767" width="12.7109375" style="2" bestFit="1" customWidth="1"/>
    <col min="768" max="768" width="9.7109375" style="2" bestFit="1" customWidth="1"/>
    <col min="769" max="769" width="11.140625" style="2" customWidth="1"/>
    <col min="770" max="770" width="13.140625" style="2" customWidth="1"/>
    <col min="771" max="771" width="12.7109375" style="2" bestFit="1" customWidth="1"/>
    <col min="772" max="772" width="11.5703125" style="2" customWidth="1"/>
    <col min="773" max="773" width="14.7109375" style="2" customWidth="1"/>
    <col min="774" max="774" width="13.7109375" style="2" customWidth="1"/>
    <col min="775" max="775" width="12.7109375" style="2" bestFit="1" customWidth="1"/>
    <col min="776" max="776" width="9.7109375" style="2" bestFit="1" customWidth="1"/>
    <col min="777" max="777" width="11.42578125" style="2" customWidth="1"/>
    <col min="778" max="778" width="11.5703125" style="2" bestFit="1" customWidth="1"/>
    <col min="779" max="1016" width="9.140625" style="2"/>
    <col min="1017" max="1017" width="6.7109375" style="2" bestFit="1" customWidth="1"/>
    <col min="1018" max="1018" width="74.5703125" style="2" customWidth="1"/>
    <col min="1019" max="1019" width="12.7109375" style="2" bestFit="1" customWidth="1"/>
    <col min="1020" max="1020" width="11.28515625" style="2" customWidth="1"/>
    <col min="1021" max="1021" width="15" style="2" customWidth="1"/>
    <col min="1022" max="1022" width="13.85546875" style="2" customWidth="1"/>
    <col min="1023" max="1023" width="12.7109375" style="2" bestFit="1" customWidth="1"/>
    <col min="1024" max="1024" width="9.7109375" style="2" bestFit="1" customWidth="1"/>
    <col min="1025" max="1025" width="11.140625" style="2" customWidth="1"/>
    <col min="1026" max="1026" width="13.140625" style="2" customWidth="1"/>
    <col min="1027" max="1027" width="12.7109375" style="2" bestFit="1" customWidth="1"/>
    <col min="1028" max="1028" width="11.5703125" style="2" customWidth="1"/>
    <col min="1029" max="1029" width="14.7109375" style="2" customWidth="1"/>
    <col min="1030" max="1030" width="13.7109375" style="2" customWidth="1"/>
    <col min="1031" max="1031" width="12.7109375" style="2" bestFit="1" customWidth="1"/>
    <col min="1032" max="1032" width="9.7109375" style="2" bestFit="1" customWidth="1"/>
    <col min="1033" max="1033" width="11.42578125" style="2" customWidth="1"/>
    <col min="1034" max="1034" width="11.5703125" style="2" bestFit="1" customWidth="1"/>
    <col min="1035" max="1272" width="9.140625" style="2"/>
    <col min="1273" max="1273" width="6.7109375" style="2" bestFit="1" customWidth="1"/>
    <col min="1274" max="1274" width="74.5703125" style="2" customWidth="1"/>
    <col min="1275" max="1275" width="12.7109375" style="2" bestFit="1" customWidth="1"/>
    <col min="1276" max="1276" width="11.28515625" style="2" customWidth="1"/>
    <col min="1277" max="1277" width="15" style="2" customWidth="1"/>
    <col min="1278" max="1278" width="13.85546875" style="2" customWidth="1"/>
    <col min="1279" max="1279" width="12.7109375" style="2" bestFit="1" customWidth="1"/>
    <col min="1280" max="1280" width="9.7109375" style="2" bestFit="1" customWidth="1"/>
    <col min="1281" max="1281" width="11.140625" style="2" customWidth="1"/>
    <col min="1282" max="1282" width="13.140625" style="2" customWidth="1"/>
    <col min="1283" max="1283" width="12.7109375" style="2" bestFit="1" customWidth="1"/>
    <col min="1284" max="1284" width="11.5703125" style="2" customWidth="1"/>
    <col min="1285" max="1285" width="14.7109375" style="2" customWidth="1"/>
    <col min="1286" max="1286" width="13.7109375" style="2" customWidth="1"/>
    <col min="1287" max="1287" width="12.7109375" style="2" bestFit="1" customWidth="1"/>
    <col min="1288" max="1288" width="9.7109375" style="2" bestFit="1" customWidth="1"/>
    <col min="1289" max="1289" width="11.42578125" style="2" customWidth="1"/>
    <col min="1290" max="1290" width="11.5703125" style="2" bestFit="1" customWidth="1"/>
    <col min="1291" max="1528" width="9.140625" style="2"/>
    <col min="1529" max="1529" width="6.7109375" style="2" bestFit="1" customWidth="1"/>
    <col min="1530" max="1530" width="74.5703125" style="2" customWidth="1"/>
    <col min="1531" max="1531" width="12.7109375" style="2" bestFit="1" customWidth="1"/>
    <col min="1532" max="1532" width="11.28515625" style="2" customWidth="1"/>
    <col min="1533" max="1533" width="15" style="2" customWidth="1"/>
    <col min="1534" max="1534" width="13.85546875" style="2" customWidth="1"/>
    <col min="1535" max="1535" width="12.7109375" style="2" bestFit="1" customWidth="1"/>
    <col min="1536" max="1536" width="9.7109375" style="2" bestFit="1" customWidth="1"/>
    <col min="1537" max="1537" width="11.140625" style="2" customWidth="1"/>
    <col min="1538" max="1538" width="13.140625" style="2" customWidth="1"/>
    <col min="1539" max="1539" width="12.7109375" style="2" bestFit="1" customWidth="1"/>
    <col min="1540" max="1540" width="11.5703125" style="2" customWidth="1"/>
    <col min="1541" max="1541" width="14.7109375" style="2" customWidth="1"/>
    <col min="1542" max="1542" width="13.7109375" style="2" customWidth="1"/>
    <col min="1543" max="1543" width="12.7109375" style="2" bestFit="1" customWidth="1"/>
    <col min="1544" max="1544" width="9.7109375" style="2" bestFit="1" customWidth="1"/>
    <col min="1545" max="1545" width="11.42578125" style="2" customWidth="1"/>
    <col min="1546" max="1546" width="11.5703125" style="2" bestFit="1" customWidth="1"/>
    <col min="1547" max="1784" width="9.140625" style="2"/>
    <col min="1785" max="1785" width="6.7109375" style="2" bestFit="1" customWidth="1"/>
    <col min="1786" max="1786" width="74.5703125" style="2" customWidth="1"/>
    <col min="1787" max="1787" width="12.7109375" style="2" bestFit="1" customWidth="1"/>
    <col min="1788" max="1788" width="11.28515625" style="2" customWidth="1"/>
    <col min="1789" max="1789" width="15" style="2" customWidth="1"/>
    <col min="1790" max="1790" width="13.85546875" style="2" customWidth="1"/>
    <col min="1791" max="1791" width="12.7109375" style="2" bestFit="1" customWidth="1"/>
    <col min="1792" max="1792" width="9.7109375" style="2" bestFit="1" customWidth="1"/>
    <col min="1793" max="1793" width="11.140625" style="2" customWidth="1"/>
    <col min="1794" max="1794" width="13.140625" style="2" customWidth="1"/>
    <col min="1795" max="1795" width="12.7109375" style="2" bestFit="1" customWidth="1"/>
    <col min="1796" max="1796" width="11.5703125" style="2" customWidth="1"/>
    <col min="1797" max="1797" width="14.7109375" style="2" customWidth="1"/>
    <col min="1798" max="1798" width="13.7109375" style="2" customWidth="1"/>
    <col min="1799" max="1799" width="12.7109375" style="2" bestFit="1" customWidth="1"/>
    <col min="1800" max="1800" width="9.7109375" style="2" bestFit="1" customWidth="1"/>
    <col min="1801" max="1801" width="11.42578125" style="2" customWidth="1"/>
    <col min="1802" max="1802" width="11.5703125" style="2" bestFit="1" customWidth="1"/>
    <col min="1803" max="2040" width="9.140625" style="2"/>
    <col min="2041" max="2041" width="6.7109375" style="2" bestFit="1" customWidth="1"/>
    <col min="2042" max="2042" width="74.5703125" style="2" customWidth="1"/>
    <col min="2043" max="2043" width="12.7109375" style="2" bestFit="1" customWidth="1"/>
    <col min="2044" max="2044" width="11.28515625" style="2" customWidth="1"/>
    <col min="2045" max="2045" width="15" style="2" customWidth="1"/>
    <col min="2046" max="2046" width="13.85546875" style="2" customWidth="1"/>
    <col min="2047" max="2047" width="12.7109375" style="2" bestFit="1" customWidth="1"/>
    <col min="2048" max="2048" width="9.7109375" style="2" bestFit="1" customWidth="1"/>
    <col min="2049" max="2049" width="11.140625" style="2" customWidth="1"/>
    <col min="2050" max="2050" width="13.140625" style="2" customWidth="1"/>
    <col min="2051" max="2051" width="12.7109375" style="2" bestFit="1" customWidth="1"/>
    <col min="2052" max="2052" width="11.5703125" style="2" customWidth="1"/>
    <col min="2053" max="2053" width="14.7109375" style="2" customWidth="1"/>
    <col min="2054" max="2054" width="13.7109375" style="2" customWidth="1"/>
    <col min="2055" max="2055" width="12.7109375" style="2" bestFit="1" customWidth="1"/>
    <col min="2056" max="2056" width="9.7109375" style="2" bestFit="1" customWidth="1"/>
    <col min="2057" max="2057" width="11.42578125" style="2" customWidth="1"/>
    <col min="2058" max="2058" width="11.5703125" style="2" bestFit="1" customWidth="1"/>
    <col min="2059" max="2296" width="9.140625" style="2"/>
    <col min="2297" max="2297" width="6.7109375" style="2" bestFit="1" customWidth="1"/>
    <col min="2298" max="2298" width="74.5703125" style="2" customWidth="1"/>
    <col min="2299" max="2299" width="12.7109375" style="2" bestFit="1" customWidth="1"/>
    <col min="2300" max="2300" width="11.28515625" style="2" customWidth="1"/>
    <col min="2301" max="2301" width="15" style="2" customWidth="1"/>
    <col min="2302" max="2302" width="13.85546875" style="2" customWidth="1"/>
    <col min="2303" max="2303" width="12.7109375" style="2" bestFit="1" customWidth="1"/>
    <col min="2304" max="2304" width="9.7109375" style="2" bestFit="1" customWidth="1"/>
    <col min="2305" max="2305" width="11.140625" style="2" customWidth="1"/>
    <col min="2306" max="2306" width="13.140625" style="2" customWidth="1"/>
    <col min="2307" max="2307" width="12.7109375" style="2" bestFit="1" customWidth="1"/>
    <col min="2308" max="2308" width="11.5703125" style="2" customWidth="1"/>
    <col min="2309" max="2309" width="14.7109375" style="2" customWidth="1"/>
    <col min="2310" max="2310" width="13.7109375" style="2" customWidth="1"/>
    <col min="2311" max="2311" width="12.7109375" style="2" bestFit="1" customWidth="1"/>
    <col min="2312" max="2312" width="9.7109375" style="2" bestFit="1" customWidth="1"/>
    <col min="2313" max="2313" width="11.42578125" style="2" customWidth="1"/>
    <col min="2314" max="2314" width="11.5703125" style="2" bestFit="1" customWidth="1"/>
    <col min="2315" max="2552" width="9.140625" style="2"/>
    <col min="2553" max="2553" width="6.7109375" style="2" bestFit="1" customWidth="1"/>
    <col min="2554" max="2554" width="74.5703125" style="2" customWidth="1"/>
    <col min="2555" max="2555" width="12.7109375" style="2" bestFit="1" customWidth="1"/>
    <col min="2556" max="2556" width="11.28515625" style="2" customWidth="1"/>
    <col min="2557" max="2557" width="15" style="2" customWidth="1"/>
    <col min="2558" max="2558" width="13.85546875" style="2" customWidth="1"/>
    <col min="2559" max="2559" width="12.7109375" style="2" bestFit="1" customWidth="1"/>
    <col min="2560" max="2560" width="9.7109375" style="2" bestFit="1" customWidth="1"/>
    <col min="2561" max="2561" width="11.140625" style="2" customWidth="1"/>
    <col min="2562" max="2562" width="13.140625" style="2" customWidth="1"/>
    <col min="2563" max="2563" width="12.7109375" style="2" bestFit="1" customWidth="1"/>
    <col min="2564" max="2564" width="11.5703125" style="2" customWidth="1"/>
    <col min="2565" max="2565" width="14.7109375" style="2" customWidth="1"/>
    <col min="2566" max="2566" width="13.7109375" style="2" customWidth="1"/>
    <col min="2567" max="2567" width="12.7109375" style="2" bestFit="1" customWidth="1"/>
    <col min="2568" max="2568" width="9.7109375" style="2" bestFit="1" customWidth="1"/>
    <col min="2569" max="2569" width="11.42578125" style="2" customWidth="1"/>
    <col min="2570" max="2570" width="11.5703125" style="2" bestFit="1" customWidth="1"/>
    <col min="2571" max="2808" width="9.140625" style="2"/>
    <col min="2809" max="2809" width="6.7109375" style="2" bestFit="1" customWidth="1"/>
    <col min="2810" max="2810" width="74.5703125" style="2" customWidth="1"/>
    <col min="2811" max="2811" width="12.7109375" style="2" bestFit="1" customWidth="1"/>
    <col min="2812" max="2812" width="11.28515625" style="2" customWidth="1"/>
    <col min="2813" max="2813" width="15" style="2" customWidth="1"/>
    <col min="2814" max="2814" width="13.85546875" style="2" customWidth="1"/>
    <col min="2815" max="2815" width="12.7109375" style="2" bestFit="1" customWidth="1"/>
    <col min="2816" max="2816" width="9.7109375" style="2" bestFit="1" customWidth="1"/>
    <col min="2817" max="2817" width="11.140625" style="2" customWidth="1"/>
    <col min="2818" max="2818" width="13.140625" style="2" customWidth="1"/>
    <col min="2819" max="2819" width="12.7109375" style="2" bestFit="1" customWidth="1"/>
    <col min="2820" max="2820" width="11.5703125" style="2" customWidth="1"/>
    <col min="2821" max="2821" width="14.7109375" style="2" customWidth="1"/>
    <col min="2822" max="2822" width="13.7109375" style="2" customWidth="1"/>
    <col min="2823" max="2823" width="12.7109375" style="2" bestFit="1" customWidth="1"/>
    <col min="2824" max="2824" width="9.7109375" style="2" bestFit="1" customWidth="1"/>
    <col min="2825" max="2825" width="11.42578125" style="2" customWidth="1"/>
    <col min="2826" max="2826" width="11.5703125" style="2" bestFit="1" customWidth="1"/>
    <col min="2827" max="3064" width="9.140625" style="2"/>
    <col min="3065" max="3065" width="6.7109375" style="2" bestFit="1" customWidth="1"/>
    <col min="3066" max="3066" width="74.5703125" style="2" customWidth="1"/>
    <col min="3067" max="3067" width="12.7109375" style="2" bestFit="1" customWidth="1"/>
    <col min="3068" max="3068" width="11.28515625" style="2" customWidth="1"/>
    <col min="3069" max="3069" width="15" style="2" customWidth="1"/>
    <col min="3070" max="3070" width="13.85546875" style="2" customWidth="1"/>
    <col min="3071" max="3071" width="12.7109375" style="2" bestFit="1" customWidth="1"/>
    <col min="3072" max="3072" width="9.7109375" style="2" bestFit="1" customWidth="1"/>
    <col min="3073" max="3073" width="11.140625" style="2" customWidth="1"/>
    <col min="3074" max="3074" width="13.140625" style="2" customWidth="1"/>
    <col min="3075" max="3075" width="12.7109375" style="2" bestFit="1" customWidth="1"/>
    <col min="3076" max="3076" width="11.5703125" style="2" customWidth="1"/>
    <col min="3077" max="3077" width="14.7109375" style="2" customWidth="1"/>
    <col min="3078" max="3078" width="13.7109375" style="2" customWidth="1"/>
    <col min="3079" max="3079" width="12.7109375" style="2" bestFit="1" customWidth="1"/>
    <col min="3080" max="3080" width="9.7109375" style="2" bestFit="1" customWidth="1"/>
    <col min="3081" max="3081" width="11.42578125" style="2" customWidth="1"/>
    <col min="3082" max="3082" width="11.5703125" style="2" bestFit="1" customWidth="1"/>
    <col min="3083" max="3320" width="9.140625" style="2"/>
    <col min="3321" max="3321" width="6.7109375" style="2" bestFit="1" customWidth="1"/>
    <col min="3322" max="3322" width="74.5703125" style="2" customWidth="1"/>
    <col min="3323" max="3323" width="12.7109375" style="2" bestFit="1" customWidth="1"/>
    <col min="3324" max="3324" width="11.28515625" style="2" customWidth="1"/>
    <col min="3325" max="3325" width="15" style="2" customWidth="1"/>
    <col min="3326" max="3326" width="13.85546875" style="2" customWidth="1"/>
    <col min="3327" max="3327" width="12.7109375" style="2" bestFit="1" customWidth="1"/>
    <col min="3328" max="3328" width="9.7109375" style="2" bestFit="1" customWidth="1"/>
    <col min="3329" max="3329" width="11.140625" style="2" customWidth="1"/>
    <col min="3330" max="3330" width="13.140625" style="2" customWidth="1"/>
    <col min="3331" max="3331" width="12.7109375" style="2" bestFit="1" customWidth="1"/>
    <col min="3332" max="3332" width="11.5703125" style="2" customWidth="1"/>
    <col min="3333" max="3333" width="14.7109375" style="2" customWidth="1"/>
    <col min="3334" max="3334" width="13.7109375" style="2" customWidth="1"/>
    <col min="3335" max="3335" width="12.7109375" style="2" bestFit="1" customWidth="1"/>
    <col min="3336" max="3336" width="9.7109375" style="2" bestFit="1" customWidth="1"/>
    <col min="3337" max="3337" width="11.42578125" style="2" customWidth="1"/>
    <col min="3338" max="3338" width="11.5703125" style="2" bestFit="1" customWidth="1"/>
    <col min="3339" max="3576" width="9.140625" style="2"/>
    <col min="3577" max="3577" width="6.7109375" style="2" bestFit="1" customWidth="1"/>
    <col min="3578" max="3578" width="74.5703125" style="2" customWidth="1"/>
    <col min="3579" max="3579" width="12.7109375" style="2" bestFit="1" customWidth="1"/>
    <col min="3580" max="3580" width="11.28515625" style="2" customWidth="1"/>
    <col min="3581" max="3581" width="15" style="2" customWidth="1"/>
    <col min="3582" max="3582" width="13.85546875" style="2" customWidth="1"/>
    <col min="3583" max="3583" width="12.7109375" style="2" bestFit="1" customWidth="1"/>
    <col min="3584" max="3584" width="9.7109375" style="2" bestFit="1" customWidth="1"/>
    <col min="3585" max="3585" width="11.140625" style="2" customWidth="1"/>
    <col min="3586" max="3586" width="13.140625" style="2" customWidth="1"/>
    <col min="3587" max="3587" width="12.7109375" style="2" bestFit="1" customWidth="1"/>
    <col min="3588" max="3588" width="11.5703125" style="2" customWidth="1"/>
    <col min="3589" max="3589" width="14.7109375" style="2" customWidth="1"/>
    <col min="3590" max="3590" width="13.7109375" style="2" customWidth="1"/>
    <col min="3591" max="3591" width="12.7109375" style="2" bestFit="1" customWidth="1"/>
    <col min="3592" max="3592" width="9.7109375" style="2" bestFit="1" customWidth="1"/>
    <col min="3593" max="3593" width="11.42578125" style="2" customWidth="1"/>
    <col min="3594" max="3594" width="11.5703125" style="2" bestFit="1" customWidth="1"/>
    <col min="3595" max="3832" width="9.140625" style="2"/>
    <col min="3833" max="3833" width="6.7109375" style="2" bestFit="1" customWidth="1"/>
    <col min="3834" max="3834" width="74.5703125" style="2" customWidth="1"/>
    <col min="3835" max="3835" width="12.7109375" style="2" bestFit="1" customWidth="1"/>
    <col min="3836" max="3836" width="11.28515625" style="2" customWidth="1"/>
    <col min="3837" max="3837" width="15" style="2" customWidth="1"/>
    <col min="3838" max="3838" width="13.85546875" style="2" customWidth="1"/>
    <col min="3839" max="3839" width="12.7109375" style="2" bestFit="1" customWidth="1"/>
    <col min="3840" max="3840" width="9.7109375" style="2" bestFit="1" customWidth="1"/>
    <col min="3841" max="3841" width="11.140625" style="2" customWidth="1"/>
    <col min="3842" max="3842" width="13.140625" style="2" customWidth="1"/>
    <col min="3843" max="3843" width="12.7109375" style="2" bestFit="1" customWidth="1"/>
    <col min="3844" max="3844" width="11.5703125" style="2" customWidth="1"/>
    <col min="3845" max="3845" width="14.7109375" style="2" customWidth="1"/>
    <col min="3846" max="3846" width="13.7109375" style="2" customWidth="1"/>
    <col min="3847" max="3847" width="12.7109375" style="2" bestFit="1" customWidth="1"/>
    <col min="3848" max="3848" width="9.7109375" style="2" bestFit="1" customWidth="1"/>
    <col min="3849" max="3849" width="11.42578125" style="2" customWidth="1"/>
    <col min="3850" max="3850" width="11.5703125" style="2" bestFit="1" customWidth="1"/>
    <col min="3851" max="4088" width="9.140625" style="2"/>
    <col min="4089" max="4089" width="6.7109375" style="2" bestFit="1" customWidth="1"/>
    <col min="4090" max="4090" width="74.5703125" style="2" customWidth="1"/>
    <col min="4091" max="4091" width="12.7109375" style="2" bestFit="1" customWidth="1"/>
    <col min="4092" max="4092" width="11.28515625" style="2" customWidth="1"/>
    <col min="4093" max="4093" width="15" style="2" customWidth="1"/>
    <col min="4094" max="4094" width="13.85546875" style="2" customWidth="1"/>
    <col min="4095" max="4095" width="12.7109375" style="2" bestFit="1" customWidth="1"/>
    <col min="4096" max="4096" width="9.7109375" style="2" bestFit="1" customWidth="1"/>
    <col min="4097" max="4097" width="11.140625" style="2" customWidth="1"/>
    <col min="4098" max="4098" width="13.140625" style="2" customWidth="1"/>
    <col min="4099" max="4099" width="12.7109375" style="2" bestFit="1" customWidth="1"/>
    <col min="4100" max="4100" width="11.5703125" style="2" customWidth="1"/>
    <col min="4101" max="4101" width="14.7109375" style="2" customWidth="1"/>
    <col min="4102" max="4102" width="13.7109375" style="2" customWidth="1"/>
    <col min="4103" max="4103" width="12.7109375" style="2" bestFit="1" customWidth="1"/>
    <col min="4104" max="4104" width="9.7109375" style="2" bestFit="1" customWidth="1"/>
    <col min="4105" max="4105" width="11.42578125" style="2" customWidth="1"/>
    <col min="4106" max="4106" width="11.5703125" style="2" bestFit="1" customWidth="1"/>
    <col min="4107" max="4344" width="9.140625" style="2"/>
    <col min="4345" max="4345" width="6.7109375" style="2" bestFit="1" customWidth="1"/>
    <col min="4346" max="4346" width="74.5703125" style="2" customWidth="1"/>
    <col min="4347" max="4347" width="12.7109375" style="2" bestFit="1" customWidth="1"/>
    <col min="4348" max="4348" width="11.28515625" style="2" customWidth="1"/>
    <col min="4349" max="4349" width="15" style="2" customWidth="1"/>
    <col min="4350" max="4350" width="13.85546875" style="2" customWidth="1"/>
    <col min="4351" max="4351" width="12.7109375" style="2" bestFit="1" customWidth="1"/>
    <col min="4352" max="4352" width="9.7109375" style="2" bestFit="1" customWidth="1"/>
    <col min="4353" max="4353" width="11.140625" style="2" customWidth="1"/>
    <col min="4354" max="4354" width="13.140625" style="2" customWidth="1"/>
    <col min="4355" max="4355" width="12.7109375" style="2" bestFit="1" customWidth="1"/>
    <col min="4356" max="4356" width="11.5703125" style="2" customWidth="1"/>
    <col min="4357" max="4357" width="14.7109375" style="2" customWidth="1"/>
    <col min="4358" max="4358" width="13.7109375" style="2" customWidth="1"/>
    <col min="4359" max="4359" width="12.7109375" style="2" bestFit="1" customWidth="1"/>
    <col min="4360" max="4360" width="9.7109375" style="2" bestFit="1" customWidth="1"/>
    <col min="4361" max="4361" width="11.42578125" style="2" customWidth="1"/>
    <col min="4362" max="4362" width="11.5703125" style="2" bestFit="1" customWidth="1"/>
    <col min="4363" max="4600" width="9.140625" style="2"/>
    <col min="4601" max="4601" width="6.7109375" style="2" bestFit="1" customWidth="1"/>
    <col min="4602" max="4602" width="74.5703125" style="2" customWidth="1"/>
    <col min="4603" max="4603" width="12.7109375" style="2" bestFit="1" customWidth="1"/>
    <col min="4604" max="4604" width="11.28515625" style="2" customWidth="1"/>
    <col min="4605" max="4605" width="15" style="2" customWidth="1"/>
    <col min="4606" max="4606" width="13.85546875" style="2" customWidth="1"/>
    <col min="4607" max="4607" width="12.7109375" style="2" bestFit="1" customWidth="1"/>
    <col min="4608" max="4608" width="9.7109375" style="2" bestFit="1" customWidth="1"/>
    <col min="4609" max="4609" width="11.140625" style="2" customWidth="1"/>
    <col min="4610" max="4610" width="13.140625" style="2" customWidth="1"/>
    <col min="4611" max="4611" width="12.7109375" style="2" bestFit="1" customWidth="1"/>
    <col min="4612" max="4612" width="11.5703125" style="2" customWidth="1"/>
    <col min="4613" max="4613" width="14.7109375" style="2" customWidth="1"/>
    <col min="4614" max="4614" width="13.7109375" style="2" customWidth="1"/>
    <col min="4615" max="4615" width="12.7109375" style="2" bestFit="1" customWidth="1"/>
    <col min="4616" max="4616" width="9.7109375" style="2" bestFit="1" customWidth="1"/>
    <col min="4617" max="4617" width="11.42578125" style="2" customWidth="1"/>
    <col min="4618" max="4618" width="11.5703125" style="2" bestFit="1" customWidth="1"/>
    <col min="4619" max="4856" width="9.140625" style="2"/>
    <col min="4857" max="4857" width="6.7109375" style="2" bestFit="1" customWidth="1"/>
    <col min="4858" max="4858" width="74.5703125" style="2" customWidth="1"/>
    <col min="4859" max="4859" width="12.7109375" style="2" bestFit="1" customWidth="1"/>
    <col min="4860" max="4860" width="11.28515625" style="2" customWidth="1"/>
    <col min="4861" max="4861" width="15" style="2" customWidth="1"/>
    <col min="4862" max="4862" width="13.85546875" style="2" customWidth="1"/>
    <col min="4863" max="4863" width="12.7109375" style="2" bestFit="1" customWidth="1"/>
    <col min="4864" max="4864" width="9.7109375" style="2" bestFit="1" customWidth="1"/>
    <col min="4865" max="4865" width="11.140625" style="2" customWidth="1"/>
    <col min="4866" max="4866" width="13.140625" style="2" customWidth="1"/>
    <col min="4867" max="4867" width="12.7109375" style="2" bestFit="1" customWidth="1"/>
    <col min="4868" max="4868" width="11.5703125" style="2" customWidth="1"/>
    <col min="4869" max="4869" width="14.7109375" style="2" customWidth="1"/>
    <col min="4870" max="4870" width="13.7109375" style="2" customWidth="1"/>
    <col min="4871" max="4871" width="12.7109375" style="2" bestFit="1" customWidth="1"/>
    <col min="4872" max="4872" width="9.7109375" style="2" bestFit="1" customWidth="1"/>
    <col min="4873" max="4873" width="11.42578125" style="2" customWidth="1"/>
    <col min="4874" max="4874" width="11.5703125" style="2" bestFit="1" customWidth="1"/>
    <col min="4875" max="5112" width="9.140625" style="2"/>
    <col min="5113" max="5113" width="6.7109375" style="2" bestFit="1" customWidth="1"/>
    <col min="5114" max="5114" width="74.5703125" style="2" customWidth="1"/>
    <col min="5115" max="5115" width="12.7109375" style="2" bestFit="1" customWidth="1"/>
    <col min="5116" max="5116" width="11.28515625" style="2" customWidth="1"/>
    <col min="5117" max="5117" width="15" style="2" customWidth="1"/>
    <col min="5118" max="5118" width="13.85546875" style="2" customWidth="1"/>
    <col min="5119" max="5119" width="12.7109375" style="2" bestFit="1" customWidth="1"/>
    <col min="5120" max="5120" width="9.7109375" style="2" bestFit="1" customWidth="1"/>
    <col min="5121" max="5121" width="11.140625" style="2" customWidth="1"/>
    <col min="5122" max="5122" width="13.140625" style="2" customWidth="1"/>
    <col min="5123" max="5123" width="12.7109375" style="2" bestFit="1" customWidth="1"/>
    <col min="5124" max="5124" width="11.5703125" style="2" customWidth="1"/>
    <col min="5125" max="5125" width="14.7109375" style="2" customWidth="1"/>
    <col min="5126" max="5126" width="13.7109375" style="2" customWidth="1"/>
    <col min="5127" max="5127" width="12.7109375" style="2" bestFit="1" customWidth="1"/>
    <col min="5128" max="5128" width="9.7109375" style="2" bestFit="1" customWidth="1"/>
    <col min="5129" max="5129" width="11.42578125" style="2" customWidth="1"/>
    <col min="5130" max="5130" width="11.5703125" style="2" bestFit="1" customWidth="1"/>
    <col min="5131" max="5368" width="9.140625" style="2"/>
    <col min="5369" max="5369" width="6.7109375" style="2" bestFit="1" customWidth="1"/>
    <col min="5370" max="5370" width="74.5703125" style="2" customWidth="1"/>
    <col min="5371" max="5371" width="12.7109375" style="2" bestFit="1" customWidth="1"/>
    <col min="5372" max="5372" width="11.28515625" style="2" customWidth="1"/>
    <col min="5373" max="5373" width="15" style="2" customWidth="1"/>
    <col min="5374" max="5374" width="13.85546875" style="2" customWidth="1"/>
    <col min="5375" max="5375" width="12.7109375" style="2" bestFit="1" customWidth="1"/>
    <col min="5376" max="5376" width="9.7109375" style="2" bestFit="1" customWidth="1"/>
    <col min="5377" max="5377" width="11.140625" style="2" customWidth="1"/>
    <col min="5378" max="5378" width="13.140625" style="2" customWidth="1"/>
    <col min="5379" max="5379" width="12.7109375" style="2" bestFit="1" customWidth="1"/>
    <col min="5380" max="5380" width="11.5703125" style="2" customWidth="1"/>
    <col min="5381" max="5381" width="14.7109375" style="2" customWidth="1"/>
    <col min="5382" max="5382" width="13.7109375" style="2" customWidth="1"/>
    <col min="5383" max="5383" width="12.7109375" style="2" bestFit="1" customWidth="1"/>
    <col min="5384" max="5384" width="9.7109375" style="2" bestFit="1" customWidth="1"/>
    <col min="5385" max="5385" width="11.42578125" style="2" customWidth="1"/>
    <col min="5386" max="5386" width="11.5703125" style="2" bestFit="1" customWidth="1"/>
    <col min="5387" max="5624" width="9.140625" style="2"/>
    <col min="5625" max="5625" width="6.7109375" style="2" bestFit="1" customWidth="1"/>
    <col min="5626" max="5626" width="74.5703125" style="2" customWidth="1"/>
    <col min="5627" max="5627" width="12.7109375" style="2" bestFit="1" customWidth="1"/>
    <col min="5628" max="5628" width="11.28515625" style="2" customWidth="1"/>
    <col min="5629" max="5629" width="15" style="2" customWidth="1"/>
    <col min="5630" max="5630" width="13.85546875" style="2" customWidth="1"/>
    <col min="5631" max="5631" width="12.7109375" style="2" bestFit="1" customWidth="1"/>
    <col min="5632" max="5632" width="9.7109375" style="2" bestFit="1" customWidth="1"/>
    <col min="5633" max="5633" width="11.140625" style="2" customWidth="1"/>
    <col min="5634" max="5634" width="13.140625" style="2" customWidth="1"/>
    <col min="5635" max="5635" width="12.7109375" style="2" bestFit="1" customWidth="1"/>
    <col min="5636" max="5636" width="11.5703125" style="2" customWidth="1"/>
    <col min="5637" max="5637" width="14.7109375" style="2" customWidth="1"/>
    <col min="5638" max="5638" width="13.7109375" style="2" customWidth="1"/>
    <col min="5639" max="5639" width="12.7109375" style="2" bestFit="1" customWidth="1"/>
    <col min="5640" max="5640" width="9.7109375" style="2" bestFit="1" customWidth="1"/>
    <col min="5641" max="5641" width="11.42578125" style="2" customWidth="1"/>
    <col min="5642" max="5642" width="11.5703125" style="2" bestFit="1" customWidth="1"/>
    <col min="5643" max="5880" width="9.140625" style="2"/>
    <col min="5881" max="5881" width="6.7109375" style="2" bestFit="1" customWidth="1"/>
    <col min="5882" max="5882" width="74.5703125" style="2" customWidth="1"/>
    <col min="5883" max="5883" width="12.7109375" style="2" bestFit="1" customWidth="1"/>
    <col min="5884" max="5884" width="11.28515625" style="2" customWidth="1"/>
    <col min="5885" max="5885" width="15" style="2" customWidth="1"/>
    <col min="5886" max="5886" width="13.85546875" style="2" customWidth="1"/>
    <col min="5887" max="5887" width="12.7109375" style="2" bestFit="1" customWidth="1"/>
    <col min="5888" max="5888" width="9.7109375" style="2" bestFit="1" customWidth="1"/>
    <col min="5889" max="5889" width="11.140625" style="2" customWidth="1"/>
    <col min="5890" max="5890" width="13.140625" style="2" customWidth="1"/>
    <col min="5891" max="5891" width="12.7109375" style="2" bestFit="1" customWidth="1"/>
    <col min="5892" max="5892" width="11.5703125" style="2" customWidth="1"/>
    <col min="5893" max="5893" width="14.7109375" style="2" customWidth="1"/>
    <col min="5894" max="5894" width="13.7109375" style="2" customWidth="1"/>
    <col min="5895" max="5895" width="12.7109375" style="2" bestFit="1" customWidth="1"/>
    <col min="5896" max="5896" width="9.7109375" style="2" bestFit="1" customWidth="1"/>
    <col min="5897" max="5897" width="11.42578125" style="2" customWidth="1"/>
    <col min="5898" max="5898" width="11.5703125" style="2" bestFit="1" customWidth="1"/>
    <col min="5899" max="6136" width="9.140625" style="2"/>
    <col min="6137" max="6137" width="6.7109375" style="2" bestFit="1" customWidth="1"/>
    <col min="6138" max="6138" width="74.5703125" style="2" customWidth="1"/>
    <col min="6139" max="6139" width="12.7109375" style="2" bestFit="1" customWidth="1"/>
    <col min="6140" max="6140" width="11.28515625" style="2" customWidth="1"/>
    <col min="6141" max="6141" width="15" style="2" customWidth="1"/>
    <col min="6142" max="6142" width="13.85546875" style="2" customWidth="1"/>
    <col min="6143" max="6143" width="12.7109375" style="2" bestFit="1" customWidth="1"/>
    <col min="6144" max="6144" width="9.7109375" style="2" bestFit="1" customWidth="1"/>
    <col min="6145" max="6145" width="11.140625" style="2" customWidth="1"/>
    <col min="6146" max="6146" width="13.140625" style="2" customWidth="1"/>
    <col min="6147" max="6147" width="12.7109375" style="2" bestFit="1" customWidth="1"/>
    <col min="6148" max="6148" width="11.5703125" style="2" customWidth="1"/>
    <col min="6149" max="6149" width="14.7109375" style="2" customWidth="1"/>
    <col min="6150" max="6150" width="13.7109375" style="2" customWidth="1"/>
    <col min="6151" max="6151" width="12.7109375" style="2" bestFit="1" customWidth="1"/>
    <col min="6152" max="6152" width="9.7109375" style="2" bestFit="1" customWidth="1"/>
    <col min="6153" max="6153" width="11.42578125" style="2" customWidth="1"/>
    <col min="6154" max="6154" width="11.5703125" style="2" bestFit="1" customWidth="1"/>
    <col min="6155" max="6392" width="9.140625" style="2"/>
    <col min="6393" max="6393" width="6.7109375" style="2" bestFit="1" customWidth="1"/>
    <col min="6394" max="6394" width="74.5703125" style="2" customWidth="1"/>
    <col min="6395" max="6395" width="12.7109375" style="2" bestFit="1" customWidth="1"/>
    <col min="6396" max="6396" width="11.28515625" style="2" customWidth="1"/>
    <col min="6397" max="6397" width="15" style="2" customWidth="1"/>
    <col min="6398" max="6398" width="13.85546875" style="2" customWidth="1"/>
    <col min="6399" max="6399" width="12.7109375" style="2" bestFit="1" customWidth="1"/>
    <col min="6400" max="6400" width="9.7109375" style="2" bestFit="1" customWidth="1"/>
    <col min="6401" max="6401" width="11.140625" style="2" customWidth="1"/>
    <col min="6402" max="6402" width="13.140625" style="2" customWidth="1"/>
    <col min="6403" max="6403" width="12.7109375" style="2" bestFit="1" customWidth="1"/>
    <col min="6404" max="6404" width="11.5703125" style="2" customWidth="1"/>
    <col min="6405" max="6405" width="14.7109375" style="2" customWidth="1"/>
    <col min="6406" max="6406" width="13.7109375" style="2" customWidth="1"/>
    <col min="6407" max="6407" width="12.7109375" style="2" bestFit="1" customWidth="1"/>
    <col min="6408" max="6408" width="9.7109375" style="2" bestFit="1" customWidth="1"/>
    <col min="6409" max="6409" width="11.42578125" style="2" customWidth="1"/>
    <col min="6410" max="6410" width="11.5703125" style="2" bestFit="1" customWidth="1"/>
    <col min="6411" max="6648" width="9.140625" style="2"/>
    <col min="6649" max="6649" width="6.7109375" style="2" bestFit="1" customWidth="1"/>
    <col min="6650" max="6650" width="74.5703125" style="2" customWidth="1"/>
    <col min="6651" max="6651" width="12.7109375" style="2" bestFit="1" customWidth="1"/>
    <col min="6652" max="6652" width="11.28515625" style="2" customWidth="1"/>
    <col min="6653" max="6653" width="15" style="2" customWidth="1"/>
    <col min="6654" max="6654" width="13.85546875" style="2" customWidth="1"/>
    <col min="6655" max="6655" width="12.7109375" style="2" bestFit="1" customWidth="1"/>
    <col min="6656" max="6656" width="9.7109375" style="2" bestFit="1" customWidth="1"/>
    <col min="6657" max="6657" width="11.140625" style="2" customWidth="1"/>
    <col min="6658" max="6658" width="13.140625" style="2" customWidth="1"/>
    <col min="6659" max="6659" width="12.7109375" style="2" bestFit="1" customWidth="1"/>
    <col min="6660" max="6660" width="11.5703125" style="2" customWidth="1"/>
    <col min="6661" max="6661" width="14.7109375" style="2" customWidth="1"/>
    <col min="6662" max="6662" width="13.7109375" style="2" customWidth="1"/>
    <col min="6663" max="6663" width="12.7109375" style="2" bestFit="1" customWidth="1"/>
    <col min="6664" max="6664" width="9.7109375" style="2" bestFit="1" customWidth="1"/>
    <col min="6665" max="6665" width="11.42578125" style="2" customWidth="1"/>
    <col min="6666" max="6666" width="11.5703125" style="2" bestFit="1" customWidth="1"/>
    <col min="6667" max="6904" width="9.140625" style="2"/>
    <col min="6905" max="6905" width="6.7109375" style="2" bestFit="1" customWidth="1"/>
    <col min="6906" max="6906" width="74.5703125" style="2" customWidth="1"/>
    <col min="6907" max="6907" width="12.7109375" style="2" bestFit="1" customWidth="1"/>
    <col min="6908" max="6908" width="11.28515625" style="2" customWidth="1"/>
    <col min="6909" max="6909" width="15" style="2" customWidth="1"/>
    <col min="6910" max="6910" width="13.85546875" style="2" customWidth="1"/>
    <col min="6911" max="6911" width="12.7109375" style="2" bestFit="1" customWidth="1"/>
    <col min="6912" max="6912" width="9.7109375" style="2" bestFit="1" customWidth="1"/>
    <col min="6913" max="6913" width="11.140625" style="2" customWidth="1"/>
    <col min="6914" max="6914" width="13.140625" style="2" customWidth="1"/>
    <col min="6915" max="6915" width="12.7109375" style="2" bestFit="1" customWidth="1"/>
    <col min="6916" max="6916" width="11.5703125" style="2" customWidth="1"/>
    <col min="6917" max="6917" width="14.7109375" style="2" customWidth="1"/>
    <col min="6918" max="6918" width="13.7109375" style="2" customWidth="1"/>
    <col min="6919" max="6919" width="12.7109375" style="2" bestFit="1" customWidth="1"/>
    <col min="6920" max="6920" width="9.7109375" style="2" bestFit="1" customWidth="1"/>
    <col min="6921" max="6921" width="11.42578125" style="2" customWidth="1"/>
    <col min="6922" max="6922" width="11.5703125" style="2" bestFit="1" customWidth="1"/>
    <col min="6923" max="7160" width="9.140625" style="2"/>
    <col min="7161" max="7161" width="6.7109375" style="2" bestFit="1" customWidth="1"/>
    <col min="7162" max="7162" width="74.5703125" style="2" customWidth="1"/>
    <col min="7163" max="7163" width="12.7109375" style="2" bestFit="1" customWidth="1"/>
    <col min="7164" max="7164" width="11.28515625" style="2" customWidth="1"/>
    <col min="7165" max="7165" width="15" style="2" customWidth="1"/>
    <col min="7166" max="7166" width="13.85546875" style="2" customWidth="1"/>
    <col min="7167" max="7167" width="12.7109375" style="2" bestFit="1" customWidth="1"/>
    <col min="7168" max="7168" width="9.7109375" style="2" bestFit="1" customWidth="1"/>
    <col min="7169" max="7169" width="11.140625" style="2" customWidth="1"/>
    <col min="7170" max="7170" width="13.140625" style="2" customWidth="1"/>
    <col min="7171" max="7171" width="12.7109375" style="2" bestFit="1" customWidth="1"/>
    <col min="7172" max="7172" width="11.5703125" style="2" customWidth="1"/>
    <col min="7173" max="7173" width="14.7109375" style="2" customWidth="1"/>
    <col min="7174" max="7174" width="13.7109375" style="2" customWidth="1"/>
    <col min="7175" max="7175" width="12.7109375" style="2" bestFit="1" customWidth="1"/>
    <col min="7176" max="7176" width="9.7109375" style="2" bestFit="1" customWidth="1"/>
    <col min="7177" max="7177" width="11.42578125" style="2" customWidth="1"/>
    <col min="7178" max="7178" width="11.5703125" style="2" bestFit="1" customWidth="1"/>
    <col min="7179" max="7416" width="9.140625" style="2"/>
    <col min="7417" max="7417" width="6.7109375" style="2" bestFit="1" customWidth="1"/>
    <col min="7418" max="7418" width="74.5703125" style="2" customWidth="1"/>
    <col min="7419" max="7419" width="12.7109375" style="2" bestFit="1" customWidth="1"/>
    <col min="7420" max="7420" width="11.28515625" style="2" customWidth="1"/>
    <col min="7421" max="7421" width="15" style="2" customWidth="1"/>
    <col min="7422" max="7422" width="13.85546875" style="2" customWidth="1"/>
    <col min="7423" max="7423" width="12.7109375" style="2" bestFit="1" customWidth="1"/>
    <col min="7424" max="7424" width="9.7109375" style="2" bestFit="1" customWidth="1"/>
    <col min="7425" max="7425" width="11.140625" style="2" customWidth="1"/>
    <col min="7426" max="7426" width="13.140625" style="2" customWidth="1"/>
    <col min="7427" max="7427" width="12.7109375" style="2" bestFit="1" customWidth="1"/>
    <col min="7428" max="7428" width="11.5703125" style="2" customWidth="1"/>
    <col min="7429" max="7429" width="14.7109375" style="2" customWidth="1"/>
    <col min="7430" max="7430" width="13.7109375" style="2" customWidth="1"/>
    <col min="7431" max="7431" width="12.7109375" style="2" bestFit="1" customWidth="1"/>
    <col min="7432" max="7432" width="9.7109375" style="2" bestFit="1" customWidth="1"/>
    <col min="7433" max="7433" width="11.42578125" style="2" customWidth="1"/>
    <col min="7434" max="7434" width="11.5703125" style="2" bestFit="1" customWidth="1"/>
    <col min="7435" max="7672" width="9.140625" style="2"/>
    <col min="7673" max="7673" width="6.7109375" style="2" bestFit="1" customWidth="1"/>
    <col min="7674" max="7674" width="74.5703125" style="2" customWidth="1"/>
    <col min="7675" max="7675" width="12.7109375" style="2" bestFit="1" customWidth="1"/>
    <col min="7676" max="7676" width="11.28515625" style="2" customWidth="1"/>
    <col min="7677" max="7677" width="15" style="2" customWidth="1"/>
    <col min="7678" max="7678" width="13.85546875" style="2" customWidth="1"/>
    <col min="7679" max="7679" width="12.7109375" style="2" bestFit="1" customWidth="1"/>
    <col min="7680" max="7680" width="9.7109375" style="2" bestFit="1" customWidth="1"/>
    <col min="7681" max="7681" width="11.140625" style="2" customWidth="1"/>
    <col min="7682" max="7682" width="13.140625" style="2" customWidth="1"/>
    <col min="7683" max="7683" width="12.7109375" style="2" bestFit="1" customWidth="1"/>
    <col min="7684" max="7684" width="11.5703125" style="2" customWidth="1"/>
    <col min="7685" max="7685" width="14.7109375" style="2" customWidth="1"/>
    <col min="7686" max="7686" width="13.7109375" style="2" customWidth="1"/>
    <col min="7687" max="7687" width="12.7109375" style="2" bestFit="1" customWidth="1"/>
    <col min="7688" max="7688" width="9.7109375" style="2" bestFit="1" customWidth="1"/>
    <col min="7689" max="7689" width="11.42578125" style="2" customWidth="1"/>
    <col min="7690" max="7690" width="11.5703125" style="2" bestFit="1" customWidth="1"/>
    <col min="7691" max="7928" width="9.140625" style="2"/>
    <col min="7929" max="7929" width="6.7109375" style="2" bestFit="1" customWidth="1"/>
    <col min="7930" max="7930" width="74.5703125" style="2" customWidth="1"/>
    <col min="7931" max="7931" width="12.7109375" style="2" bestFit="1" customWidth="1"/>
    <col min="7932" max="7932" width="11.28515625" style="2" customWidth="1"/>
    <col min="7933" max="7933" width="15" style="2" customWidth="1"/>
    <col min="7934" max="7934" width="13.85546875" style="2" customWidth="1"/>
    <col min="7935" max="7935" width="12.7109375" style="2" bestFit="1" customWidth="1"/>
    <col min="7936" max="7936" width="9.7109375" style="2" bestFit="1" customWidth="1"/>
    <col min="7937" max="7937" width="11.140625" style="2" customWidth="1"/>
    <col min="7938" max="7938" width="13.140625" style="2" customWidth="1"/>
    <col min="7939" max="7939" width="12.7109375" style="2" bestFit="1" customWidth="1"/>
    <col min="7940" max="7940" width="11.5703125" style="2" customWidth="1"/>
    <col min="7941" max="7941" width="14.7109375" style="2" customWidth="1"/>
    <col min="7942" max="7942" width="13.7109375" style="2" customWidth="1"/>
    <col min="7943" max="7943" width="12.7109375" style="2" bestFit="1" customWidth="1"/>
    <col min="7944" max="7944" width="9.7109375" style="2" bestFit="1" customWidth="1"/>
    <col min="7945" max="7945" width="11.42578125" style="2" customWidth="1"/>
    <col min="7946" max="7946" width="11.5703125" style="2" bestFit="1" customWidth="1"/>
    <col min="7947" max="8184" width="9.140625" style="2"/>
    <col min="8185" max="8185" width="6.7109375" style="2" bestFit="1" customWidth="1"/>
    <col min="8186" max="8186" width="74.5703125" style="2" customWidth="1"/>
    <col min="8187" max="8187" width="12.7109375" style="2" bestFit="1" customWidth="1"/>
    <col min="8188" max="8188" width="11.28515625" style="2" customWidth="1"/>
    <col min="8189" max="8189" width="15" style="2" customWidth="1"/>
    <col min="8190" max="8190" width="13.85546875" style="2" customWidth="1"/>
    <col min="8191" max="8191" width="12.7109375" style="2" bestFit="1" customWidth="1"/>
    <col min="8192" max="8192" width="9.7109375" style="2" bestFit="1" customWidth="1"/>
    <col min="8193" max="8193" width="11.140625" style="2" customWidth="1"/>
    <col min="8194" max="8194" width="13.140625" style="2" customWidth="1"/>
    <col min="8195" max="8195" width="12.7109375" style="2" bestFit="1" customWidth="1"/>
    <col min="8196" max="8196" width="11.5703125" style="2" customWidth="1"/>
    <col min="8197" max="8197" width="14.7109375" style="2" customWidth="1"/>
    <col min="8198" max="8198" width="13.7109375" style="2" customWidth="1"/>
    <col min="8199" max="8199" width="12.7109375" style="2" bestFit="1" customWidth="1"/>
    <col min="8200" max="8200" width="9.7109375" style="2" bestFit="1" customWidth="1"/>
    <col min="8201" max="8201" width="11.42578125" style="2" customWidth="1"/>
    <col min="8202" max="8202" width="11.5703125" style="2" bestFit="1" customWidth="1"/>
    <col min="8203" max="8440" width="9.140625" style="2"/>
    <col min="8441" max="8441" width="6.7109375" style="2" bestFit="1" customWidth="1"/>
    <col min="8442" max="8442" width="74.5703125" style="2" customWidth="1"/>
    <col min="8443" max="8443" width="12.7109375" style="2" bestFit="1" customWidth="1"/>
    <col min="8444" max="8444" width="11.28515625" style="2" customWidth="1"/>
    <col min="8445" max="8445" width="15" style="2" customWidth="1"/>
    <col min="8446" max="8446" width="13.85546875" style="2" customWidth="1"/>
    <col min="8447" max="8447" width="12.7109375" style="2" bestFit="1" customWidth="1"/>
    <col min="8448" max="8448" width="9.7109375" style="2" bestFit="1" customWidth="1"/>
    <col min="8449" max="8449" width="11.140625" style="2" customWidth="1"/>
    <col min="8450" max="8450" width="13.140625" style="2" customWidth="1"/>
    <col min="8451" max="8451" width="12.7109375" style="2" bestFit="1" customWidth="1"/>
    <col min="8452" max="8452" width="11.5703125" style="2" customWidth="1"/>
    <col min="8453" max="8453" width="14.7109375" style="2" customWidth="1"/>
    <col min="8454" max="8454" width="13.7109375" style="2" customWidth="1"/>
    <col min="8455" max="8455" width="12.7109375" style="2" bestFit="1" customWidth="1"/>
    <col min="8456" max="8456" width="9.7109375" style="2" bestFit="1" customWidth="1"/>
    <col min="8457" max="8457" width="11.42578125" style="2" customWidth="1"/>
    <col min="8458" max="8458" width="11.5703125" style="2" bestFit="1" customWidth="1"/>
    <col min="8459" max="8696" width="9.140625" style="2"/>
    <col min="8697" max="8697" width="6.7109375" style="2" bestFit="1" customWidth="1"/>
    <col min="8698" max="8698" width="74.5703125" style="2" customWidth="1"/>
    <col min="8699" max="8699" width="12.7109375" style="2" bestFit="1" customWidth="1"/>
    <col min="8700" max="8700" width="11.28515625" style="2" customWidth="1"/>
    <col min="8701" max="8701" width="15" style="2" customWidth="1"/>
    <col min="8702" max="8702" width="13.85546875" style="2" customWidth="1"/>
    <col min="8703" max="8703" width="12.7109375" style="2" bestFit="1" customWidth="1"/>
    <col min="8704" max="8704" width="9.7109375" style="2" bestFit="1" customWidth="1"/>
    <col min="8705" max="8705" width="11.140625" style="2" customWidth="1"/>
    <col min="8706" max="8706" width="13.140625" style="2" customWidth="1"/>
    <col min="8707" max="8707" width="12.7109375" style="2" bestFit="1" customWidth="1"/>
    <col min="8708" max="8708" width="11.5703125" style="2" customWidth="1"/>
    <col min="8709" max="8709" width="14.7109375" style="2" customWidth="1"/>
    <col min="8710" max="8710" width="13.7109375" style="2" customWidth="1"/>
    <col min="8711" max="8711" width="12.7109375" style="2" bestFit="1" customWidth="1"/>
    <col min="8712" max="8712" width="9.7109375" style="2" bestFit="1" customWidth="1"/>
    <col min="8713" max="8713" width="11.42578125" style="2" customWidth="1"/>
    <col min="8714" max="8714" width="11.5703125" style="2" bestFit="1" customWidth="1"/>
    <col min="8715" max="8952" width="9.140625" style="2"/>
    <col min="8953" max="8953" width="6.7109375" style="2" bestFit="1" customWidth="1"/>
    <col min="8954" max="8954" width="74.5703125" style="2" customWidth="1"/>
    <col min="8955" max="8955" width="12.7109375" style="2" bestFit="1" customWidth="1"/>
    <col min="8956" max="8956" width="11.28515625" style="2" customWidth="1"/>
    <col min="8957" max="8957" width="15" style="2" customWidth="1"/>
    <col min="8958" max="8958" width="13.85546875" style="2" customWidth="1"/>
    <col min="8959" max="8959" width="12.7109375" style="2" bestFit="1" customWidth="1"/>
    <col min="8960" max="8960" width="9.7109375" style="2" bestFit="1" customWidth="1"/>
    <col min="8961" max="8961" width="11.140625" style="2" customWidth="1"/>
    <col min="8962" max="8962" width="13.140625" style="2" customWidth="1"/>
    <col min="8963" max="8963" width="12.7109375" style="2" bestFit="1" customWidth="1"/>
    <col min="8964" max="8964" width="11.5703125" style="2" customWidth="1"/>
    <col min="8965" max="8965" width="14.7109375" style="2" customWidth="1"/>
    <col min="8966" max="8966" width="13.7109375" style="2" customWidth="1"/>
    <col min="8967" max="8967" width="12.7109375" style="2" bestFit="1" customWidth="1"/>
    <col min="8968" max="8968" width="9.7109375" style="2" bestFit="1" customWidth="1"/>
    <col min="8969" max="8969" width="11.42578125" style="2" customWidth="1"/>
    <col min="8970" max="8970" width="11.5703125" style="2" bestFit="1" customWidth="1"/>
    <col min="8971" max="9208" width="9.140625" style="2"/>
    <col min="9209" max="9209" width="6.7109375" style="2" bestFit="1" customWidth="1"/>
    <col min="9210" max="9210" width="74.5703125" style="2" customWidth="1"/>
    <col min="9211" max="9211" width="12.7109375" style="2" bestFit="1" customWidth="1"/>
    <col min="9212" max="9212" width="11.28515625" style="2" customWidth="1"/>
    <col min="9213" max="9213" width="15" style="2" customWidth="1"/>
    <col min="9214" max="9214" width="13.85546875" style="2" customWidth="1"/>
    <col min="9215" max="9215" width="12.7109375" style="2" bestFit="1" customWidth="1"/>
    <col min="9216" max="9216" width="9.7109375" style="2" bestFit="1" customWidth="1"/>
    <col min="9217" max="9217" width="11.140625" style="2" customWidth="1"/>
    <col min="9218" max="9218" width="13.140625" style="2" customWidth="1"/>
    <col min="9219" max="9219" width="12.7109375" style="2" bestFit="1" customWidth="1"/>
    <col min="9220" max="9220" width="11.5703125" style="2" customWidth="1"/>
    <col min="9221" max="9221" width="14.7109375" style="2" customWidth="1"/>
    <col min="9222" max="9222" width="13.7109375" style="2" customWidth="1"/>
    <col min="9223" max="9223" width="12.7109375" style="2" bestFit="1" customWidth="1"/>
    <col min="9224" max="9224" width="9.7109375" style="2" bestFit="1" customWidth="1"/>
    <col min="9225" max="9225" width="11.42578125" style="2" customWidth="1"/>
    <col min="9226" max="9226" width="11.5703125" style="2" bestFit="1" customWidth="1"/>
    <col min="9227" max="9464" width="9.140625" style="2"/>
    <col min="9465" max="9465" width="6.7109375" style="2" bestFit="1" customWidth="1"/>
    <col min="9466" max="9466" width="74.5703125" style="2" customWidth="1"/>
    <col min="9467" max="9467" width="12.7109375" style="2" bestFit="1" customWidth="1"/>
    <col min="9468" max="9468" width="11.28515625" style="2" customWidth="1"/>
    <col min="9469" max="9469" width="15" style="2" customWidth="1"/>
    <col min="9470" max="9470" width="13.85546875" style="2" customWidth="1"/>
    <col min="9471" max="9471" width="12.7109375" style="2" bestFit="1" customWidth="1"/>
    <col min="9472" max="9472" width="9.7109375" style="2" bestFit="1" customWidth="1"/>
    <col min="9473" max="9473" width="11.140625" style="2" customWidth="1"/>
    <col min="9474" max="9474" width="13.140625" style="2" customWidth="1"/>
    <col min="9475" max="9475" width="12.7109375" style="2" bestFit="1" customWidth="1"/>
    <col min="9476" max="9476" width="11.5703125" style="2" customWidth="1"/>
    <col min="9477" max="9477" width="14.7109375" style="2" customWidth="1"/>
    <col min="9478" max="9478" width="13.7109375" style="2" customWidth="1"/>
    <col min="9479" max="9479" width="12.7109375" style="2" bestFit="1" customWidth="1"/>
    <col min="9480" max="9480" width="9.7109375" style="2" bestFit="1" customWidth="1"/>
    <col min="9481" max="9481" width="11.42578125" style="2" customWidth="1"/>
    <col min="9482" max="9482" width="11.5703125" style="2" bestFit="1" customWidth="1"/>
    <col min="9483" max="9720" width="9.140625" style="2"/>
    <col min="9721" max="9721" width="6.7109375" style="2" bestFit="1" customWidth="1"/>
    <col min="9722" max="9722" width="74.5703125" style="2" customWidth="1"/>
    <col min="9723" max="9723" width="12.7109375" style="2" bestFit="1" customWidth="1"/>
    <col min="9724" max="9724" width="11.28515625" style="2" customWidth="1"/>
    <col min="9725" max="9725" width="15" style="2" customWidth="1"/>
    <col min="9726" max="9726" width="13.85546875" style="2" customWidth="1"/>
    <col min="9727" max="9727" width="12.7109375" style="2" bestFit="1" customWidth="1"/>
    <col min="9728" max="9728" width="9.7109375" style="2" bestFit="1" customWidth="1"/>
    <col min="9729" max="9729" width="11.140625" style="2" customWidth="1"/>
    <col min="9730" max="9730" width="13.140625" style="2" customWidth="1"/>
    <col min="9731" max="9731" width="12.7109375" style="2" bestFit="1" customWidth="1"/>
    <col min="9732" max="9732" width="11.5703125" style="2" customWidth="1"/>
    <col min="9733" max="9733" width="14.7109375" style="2" customWidth="1"/>
    <col min="9734" max="9734" width="13.7109375" style="2" customWidth="1"/>
    <col min="9735" max="9735" width="12.7109375" style="2" bestFit="1" customWidth="1"/>
    <col min="9736" max="9736" width="9.7109375" style="2" bestFit="1" customWidth="1"/>
    <col min="9737" max="9737" width="11.42578125" style="2" customWidth="1"/>
    <col min="9738" max="9738" width="11.5703125" style="2" bestFit="1" customWidth="1"/>
    <col min="9739" max="9976" width="9.140625" style="2"/>
    <col min="9977" max="9977" width="6.7109375" style="2" bestFit="1" customWidth="1"/>
    <col min="9978" max="9978" width="74.5703125" style="2" customWidth="1"/>
    <col min="9979" max="9979" width="12.7109375" style="2" bestFit="1" customWidth="1"/>
    <col min="9980" max="9980" width="11.28515625" style="2" customWidth="1"/>
    <col min="9981" max="9981" width="15" style="2" customWidth="1"/>
    <col min="9982" max="9982" width="13.85546875" style="2" customWidth="1"/>
    <col min="9983" max="9983" width="12.7109375" style="2" bestFit="1" customWidth="1"/>
    <col min="9984" max="9984" width="9.7109375" style="2" bestFit="1" customWidth="1"/>
    <col min="9985" max="9985" width="11.140625" style="2" customWidth="1"/>
    <col min="9986" max="9986" width="13.140625" style="2" customWidth="1"/>
    <col min="9987" max="9987" width="12.7109375" style="2" bestFit="1" customWidth="1"/>
    <col min="9988" max="9988" width="11.5703125" style="2" customWidth="1"/>
    <col min="9989" max="9989" width="14.7109375" style="2" customWidth="1"/>
    <col min="9990" max="9990" width="13.7109375" style="2" customWidth="1"/>
    <col min="9991" max="9991" width="12.7109375" style="2" bestFit="1" customWidth="1"/>
    <col min="9992" max="9992" width="9.7109375" style="2" bestFit="1" customWidth="1"/>
    <col min="9993" max="9993" width="11.42578125" style="2" customWidth="1"/>
    <col min="9994" max="9994" width="11.5703125" style="2" bestFit="1" customWidth="1"/>
    <col min="9995" max="10232" width="9.140625" style="2"/>
    <col min="10233" max="10233" width="6.7109375" style="2" bestFit="1" customWidth="1"/>
    <col min="10234" max="10234" width="74.5703125" style="2" customWidth="1"/>
    <col min="10235" max="10235" width="12.7109375" style="2" bestFit="1" customWidth="1"/>
    <col min="10236" max="10236" width="11.28515625" style="2" customWidth="1"/>
    <col min="10237" max="10237" width="15" style="2" customWidth="1"/>
    <col min="10238" max="10238" width="13.85546875" style="2" customWidth="1"/>
    <col min="10239" max="10239" width="12.7109375" style="2" bestFit="1" customWidth="1"/>
    <col min="10240" max="10240" width="9.7109375" style="2" bestFit="1" customWidth="1"/>
    <col min="10241" max="10241" width="11.140625" style="2" customWidth="1"/>
    <col min="10242" max="10242" width="13.140625" style="2" customWidth="1"/>
    <col min="10243" max="10243" width="12.7109375" style="2" bestFit="1" customWidth="1"/>
    <col min="10244" max="10244" width="11.5703125" style="2" customWidth="1"/>
    <col min="10245" max="10245" width="14.7109375" style="2" customWidth="1"/>
    <col min="10246" max="10246" width="13.7109375" style="2" customWidth="1"/>
    <col min="10247" max="10247" width="12.7109375" style="2" bestFit="1" customWidth="1"/>
    <col min="10248" max="10248" width="9.7109375" style="2" bestFit="1" customWidth="1"/>
    <col min="10249" max="10249" width="11.42578125" style="2" customWidth="1"/>
    <col min="10250" max="10250" width="11.5703125" style="2" bestFit="1" customWidth="1"/>
    <col min="10251" max="10488" width="9.140625" style="2"/>
    <col min="10489" max="10489" width="6.7109375" style="2" bestFit="1" customWidth="1"/>
    <col min="10490" max="10490" width="74.5703125" style="2" customWidth="1"/>
    <col min="10491" max="10491" width="12.7109375" style="2" bestFit="1" customWidth="1"/>
    <col min="10492" max="10492" width="11.28515625" style="2" customWidth="1"/>
    <col min="10493" max="10493" width="15" style="2" customWidth="1"/>
    <col min="10494" max="10494" width="13.85546875" style="2" customWidth="1"/>
    <col min="10495" max="10495" width="12.7109375" style="2" bestFit="1" customWidth="1"/>
    <col min="10496" max="10496" width="9.7109375" style="2" bestFit="1" customWidth="1"/>
    <col min="10497" max="10497" width="11.140625" style="2" customWidth="1"/>
    <col min="10498" max="10498" width="13.140625" style="2" customWidth="1"/>
    <col min="10499" max="10499" width="12.7109375" style="2" bestFit="1" customWidth="1"/>
    <col min="10500" max="10500" width="11.5703125" style="2" customWidth="1"/>
    <col min="10501" max="10501" width="14.7109375" style="2" customWidth="1"/>
    <col min="10502" max="10502" width="13.7109375" style="2" customWidth="1"/>
    <col min="10503" max="10503" width="12.7109375" style="2" bestFit="1" customWidth="1"/>
    <col min="10504" max="10504" width="9.7109375" style="2" bestFit="1" customWidth="1"/>
    <col min="10505" max="10505" width="11.42578125" style="2" customWidth="1"/>
    <col min="10506" max="10506" width="11.5703125" style="2" bestFit="1" customWidth="1"/>
    <col min="10507" max="10744" width="9.140625" style="2"/>
    <col min="10745" max="10745" width="6.7109375" style="2" bestFit="1" customWidth="1"/>
    <col min="10746" max="10746" width="74.5703125" style="2" customWidth="1"/>
    <col min="10747" max="10747" width="12.7109375" style="2" bestFit="1" customWidth="1"/>
    <col min="10748" max="10748" width="11.28515625" style="2" customWidth="1"/>
    <col min="10749" max="10749" width="15" style="2" customWidth="1"/>
    <col min="10750" max="10750" width="13.85546875" style="2" customWidth="1"/>
    <col min="10751" max="10751" width="12.7109375" style="2" bestFit="1" customWidth="1"/>
    <col min="10752" max="10752" width="9.7109375" style="2" bestFit="1" customWidth="1"/>
    <col min="10753" max="10753" width="11.140625" style="2" customWidth="1"/>
    <col min="10754" max="10754" width="13.140625" style="2" customWidth="1"/>
    <col min="10755" max="10755" width="12.7109375" style="2" bestFit="1" customWidth="1"/>
    <col min="10756" max="10756" width="11.5703125" style="2" customWidth="1"/>
    <col min="10757" max="10757" width="14.7109375" style="2" customWidth="1"/>
    <col min="10758" max="10758" width="13.7109375" style="2" customWidth="1"/>
    <col min="10759" max="10759" width="12.7109375" style="2" bestFit="1" customWidth="1"/>
    <col min="10760" max="10760" width="9.7109375" style="2" bestFit="1" customWidth="1"/>
    <col min="10761" max="10761" width="11.42578125" style="2" customWidth="1"/>
    <col min="10762" max="10762" width="11.5703125" style="2" bestFit="1" customWidth="1"/>
    <col min="10763" max="11000" width="9.140625" style="2"/>
    <col min="11001" max="11001" width="6.7109375" style="2" bestFit="1" customWidth="1"/>
    <col min="11002" max="11002" width="74.5703125" style="2" customWidth="1"/>
    <col min="11003" max="11003" width="12.7109375" style="2" bestFit="1" customWidth="1"/>
    <col min="11004" max="11004" width="11.28515625" style="2" customWidth="1"/>
    <col min="11005" max="11005" width="15" style="2" customWidth="1"/>
    <col min="11006" max="11006" width="13.85546875" style="2" customWidth="1"/>
    <col min="11007" max="11007" width="12.7109375" style="2" bestFit="1" customWidth="1"/>
    <col min="11008" max="11008" width="9.7109375" style="2" bestFit="1" customWidth="1"/>
    <col min="11009" max="11009" width="11.140625" style="2" customWidth="1"/>
    <col min="11010" max="11010" width="13.140625" style="2" customWidth="1"/>
    <col min="11011" max="11011" width="12.7109375" style="2" bestFit="1" customWidth="1"/>
    <col min="11012" max="11012" width="11.5703125" style="2" customWidth="1"/>
    <col min="11013" max="11013" width="14.7109375" style="2" customWidth="1"/>
    <col min="11014" max="11014" width="13.7109375" style="2" customWidth="1"/>
    <col min="11015" max="11015" width="12.7109375" style="2" bestFit="1" customWidth="1"/>
    <col min="11016" max="11016" width="9.7109375" style="2" bestFit="1" customWidth="1"/>
    <col min="11017" max="11017" width="11.42578125" style="2" customWidth="1"/>
    <col min="11018" max="11018" width="11.5703125" style="2" bestFit="1" customWidth="1"/>
    <col min="11019" max="11256" width="9.140625" style="2"/>
    <col min="11257" max="11257" width="6.7109375" style="2" bestFit="1" customWidth="1"/>
    <col min="11258" max="11258" width="74.5703125" style="2" customWidth="1"/>
    <col min="11259" max="11259" width="12.7109375" style="2" bestFit="1" customWidth="1"/>
    <col min="11260" max="11260" width="11.28515625" style="2" customWidth="1"/>
    <col min="11261" max="11261" width="15" style="2" customWidth="1"/>
    <col min="11262" max="11262" width="13.85546875" style="2" customWidth="1"/>
    <col min="11263" max="11263" width="12.7109375" style="2" bestFit="1" customWidth="1"/>
    <col min="11264" max="11264" width="9.7109375" style="2" bestFit="1" customWidth="1"/>
    <col min="11265" max="11265" width="11.140625" style="2" customWidth="1"/>
    <col min="11266" max="11266" width="13.140625" style="2" customWidth="1"/>
    <col min="11267" max="11267" width="12.7109375" style="2" bestFit="1" customWidth="1"/>
    <col min="11268" max="11268" width="11.5703125" style="2" customWidth="1"/>
    <col min="11269" max="11269" width="14.7109375" style="2" customWidth="1"/>
    <col min="11270" max="11270" width="13.7109375" style="2" customWidth="1"/>
    <col min="11271" max="11271" width="12.7109375" style="2" bestFit="1" customWidth="1"/>
    <col min="11272" max="11272" width="9.7109375" style="2" bestFit="1" customWidth="1"/>
    <col min="11273" max="11273" width="11.42578125" style="2" customWidth="1"/>
    <col min="11274" max="11274" width="11.5703125" style="2" bestFit="1" customWidth="1"/>
    <col min="11275" max="11512" width="9.140625" style="2"/>
    <col min="11513" max="11513" width="6.7109375" style="2" bestFit="1" customWidth="1"/>
    <col min="11514" max="11514" width="74.5703125" style="2" customWidth="1"/>
    <col min="11515" max="11515" width="12.7109375" style="2" bestFit="1" customWidth="1"/>
    <col min="11516" max="11516" width="11.28515625" style="2" customWidth="1"/>
    <col min="11517" max="11517" width="15" style="2" customWidth="1"/>
    <col min="11518" max="11518" width="13.85546875" style="2" customWidth="1"/>
    <col min="11519" max="11519" width="12.7109375" style="2" bestFit="1" customWidth="1"/>
    <col min="11520" max="11520" width="9.7109375" style="2" bestFit="1" customWidth="1"/>
    <col min="11521" max="11521" width="11.140625" style="2" customWidth="1"/>
    <col min="11522" max="11522" width="13.140625" style="2" customWidth="1"/>
    <col min="11523" max="11523" width="12.7109375" style="2" bestFit="1" customWidth="1"/>
    <col min="11524" max="11524" width="11.5703125" style="2" customWidth="1"/>
    <col min="11525" max="11525" width="14.7109375" style="2" customWidth="1"/>
    <col min="11526" max="11526" width="13.7109375" style="2" customWidth="1"/>
    <col min="11527" max="11527" width="12.7109375" style="2" bestFit="1" customWidth="1"/>
    <col min="11528" max="11528" width="9.7109375" style="2" bestFit="1" customWidth="1"/>
    <col min="11529" max="11529" width="11.42578125" style="2" customWidth="1"/>
    <col min="11530" max="11530" width="11.5703125" style="2" bestFit="1" customWidth="1"/>
    <col min="11531" max="11768" width="9.140625" style="2"/>
    <col min="11769" max="11769" width="6.7109375" style="2" bestFit="1" customWidth="1"/>
    <col min="11770" max="11770" width="74.5703125" style="2" customWidth="1"/>
    <col min="11771" max="11771" width="12.7109375" style="2" bestFit="1" customWidth="1"/>
    <col min="11772" max="11772" width="11.28515625" style="2" customWidth="1"/>
    <col min="11773" max="11773" width="15" style="2" customWidth="1"/>
    <col min="11774" max="11774" width="13.85546875" style="2" customWidth="1"/>
    <col min="11775" max="11775" width="12.7109375" style="2" bestFit="1" customWidth="1"/>
    <col min="11776" max="11776" width="9.7109375" style="2" bestFit="1" customWidth="1"/>
    <col min="11777" max="11777" width="11.140625" style="2" customWidth="1"/>
    <col min="11778" max="11778" width="13.140625" style="2" customWidth="1"/>
    <col min="11779" max="11779" width="12.7109375" style="2" bestFit="1" customWidth="1"/>
    <col min="11780" max="11780" width="11.5703125" style="2" customWidth="1"/>
    <col min="11781" max="11781" width="14.7109375" style="2" customWidth="1"/>
    <col min="11782" max="11782" width="13.7109375" style="2" customWidth="1"/>
    <col min="11783" max="11783" width="12.7109375" style="2" bestFit="1" customWidth="1"/>
    <col min="11784" max="11784" width="9.7109375" style="2" bestFit="1" customWidth="1"/>
    <col min="11785" max="11785" width="11.42578125" style="2" customWidth="1"/>
    <col min="11786" max="11786" width="11.5703125" style="2" bestFit="1" customWidth="1"/>
    <col min="11787" max="12024" width="9.140625" style="2"/>
    <col min="12025" max="12025" width="6.7109375" style="2" bestFit="1" customWidth="1"/>
    <col min="12026" max="12026" width="74.5703125" style="2" customWidth="1"/>
    <col min="12027" max="12027" width="12.7109375" style="2" bestFit="1" customWidth="1"/>
    <col min="12028" max="12028" width="11.28515625" style="2" customWidth="1"/>
    <col min="12029" max="12029" width="15" style="2" customWidth="1"/>
    <col min="12030" max="12030" width="13.85546875" style="2" customWidth="1"/>
    <col min="12031" max="12031" width="12.7109375" style="2" bestFit="1" customWidth="1"/>
    <col min="12032" max="12032" width="9.7109375" style="2" bestFit="1" customWidth="1"/>
    <col min="12033" max="12033" width="11.140625" style="2" customWidth="1"/>
    <col min="12034" max="12034" width="13.140625" style="2" customWidth="1"/>
    <col min="12035" max="12035" width="12.7109375" style="2" bestFit="1" customWidth="1"/>
    <col min="12036" max="12036" width="11.5703125" style="2" customWidth="1"/>
    <col min="12037" max="12037" width="14.7109375" style="2" customWidth="1"/>
    <col min="12038" max="12038" width="13.7109375" style="2" customWidth="1"/>
    <col min="12039" max="12039" width="12.7109375" style="2" bestFit="1" customWidth="1"/>
    <col min="12040" max="12040" width="9.7109375" style="2" bestFit="1" customWidth="1"/>
    <col min="12041" max="12041" width="11.42578125" style="2" customWidth="1"/>
    <col min="12042" max="12042" width="11.5703125" style="2" bestFit="1" customWidth="1"/>
    <col min="12043" max="12280" width="9.140625" style="2"/>
    <col min="12281" max="12281" width="6.7109375" style="2" bestFit="1" customWidth="1"/>
    <col min="12282" max="12282" width="74.5703125" style="2" customWidth="1"/>
    <col min="12283" max="12283" width="12.7109375" style="2" bestFit="1" customWidth="1"/>
    <col min="12284" max="12284" width="11.28515625" style="2" customWidth="1"/>
    <col min="12285" max="12285" width="15" style="2" customWidth="1"/>
    <col min="12286" max="12286" width="13.85546875" style="2" customWidth="1"/>
    <col min="12287" max="12287" width="12.7109375" style="2" bestFit="1" customWidth="1"/>
    <col min="12288" max="12288" width="9.7109375" style="2" bestFit="1" customWidth="1"/>
    <col min="12289" max="12289" width="11.140625" style="2" customWidth="1"/>
    <col min="12290" max="12290" width="13.140625" style="2" customWidth="1"/>
    <col min="12291" max="12291" width="12.7109375" style="2" bestFit="1" customWidth="1"/>
    <col min="12292" max="12292" width="11.5703125" style="2" customWidth="1"/>
    <col min="12293" max="12293" width="14.7109375" style="2" customWidth="1"/>
    <col min="12294" max="12294" width="13.7109375" style="2" customWidth="1"/>
    <col min="12295" max="12295" width="12.7109375" style="2" bestFit="1" customWidth="1"/>
    <col min="12296" max="12296" width="9.7109375" style="2" bestFit="1" customWidth="1"/>
    <col min="12297" max="12297" width="11.42578125" style="2" customWidth="1"/>
    <col min="12298" max="12298" width="11.5703125" style="2" bestFit="1" customWidth="1"/>
    <col min="12299" max="12536" width="9.140625" style="2"/>
    <col min="12537" max="12537" width="6.7109375" style="2" bestFit="1" customWidth="1"/>
    <col min="12538" max="12538" width="74.5703125" style="2" customWidth="1"/>
    <col min="12539" max="12539" width="12.7109375" style="2" bestFit="1" customWidth="1"/>
    <col min="12540" max="12540" width="11.28515625" style="2" customWidth="1"/>
    <col min="12541" max="12541" width="15" style="2" customWidth="1"/>
    <col min="12542" max="12542" width="13.85546875" style="2" customWidth="1"/>
    <col min="12543" max="12543" width="12.7109375" style="2" bestFit="1" customWidth="1"/>
    <col min="12544" max="12544" width="9.7109375" style="2" bestFit="1" customWidth="1"/>
    <col min="12545" max="12545" width="11.140625" style="2" customWidth="1"/>
    <col min="12546" max="12546" width="13.140625" style="2" customWidth="1"/>
    <col min="12547" max="12547" width="12.7109375" style="2" bestFit="1" customWidth="1"/>
    <col min="12548" max="12548" width="11.5703125" style="2" customWidth="1"/>
    <col min="12549" max="12549" width="14.7109375" style="2" customWidth="1"/>
    <col min="12550" max="12550" width="13.7109375" style="2" customWidth="1"/>
    <col min="12551" max="12551" width="12.7109375" style="2" bestFit="1" customWidth="1"/>
    <col min="12552" max="12552" width="9.7109375" style="2" bestFit="1" customWidth="1"/>
    <col min="12553" max="12553" width="11.42578125" style="2" customWidth="1"/>
    <col min="12554" max="12554" width="11.5703125" style="2" bestFit="1" customWidth="1"/>
    <col min="12555" max="12792" width="9.140625" style="2"/>
    <col min="12793" max="12793" width="6.7109375" style="2" bestFit="1" customWidth="1"/>
    <col min="12794" max="12794" width="74.5703125" style="2" customWidth="1"/>
    <col min="12795" max="12795" width="12.7109375" style="2" bestFit="1" customWidth="1"/>
    <col min="12796" max="12796" width="11.28515625" style="2" customWidth="1"/>
    <col min="12797" max="12797" width="15" style="2" customWidth="1"/>
    <col min="12798" max="12798" width="13.85546875" style="2" customWidth="1"/>
    <col min="12799" max="12799" width="12.7109375" style="2" bestFit="1" customWidth="1"/>
    <col min="12800" max="12800" width="9.7109375" style="2" bestFit="1" customWidth="1"/>
    <col min="12801" max="12801" width="11.140625" style="2" customWidth="1"/>
    <col min="12802" max="12802" width="13.140625" style="2" customWidth="1"/>
    <col min="12803" max="12803" width="12.7109375" style="2" bestFit="1" customWidth="1"/>
    <col min="12804" max="12804" width="11.5703125" style="2" customWidth="1"/>
    <col min="12805" max="12805" width="14.7109375" style="2" customWidth="1"/>
    <col min="12806" max="12806" width="13.7109375" style="2" customWidth="1"/>
    <col min="12807" max="12807" width="12.7109375" style="2" bestFit="1" customWidth="1"/>
    <col min="12808" max="12808" width="9.7109375" style="2" bestFit="1" customWidth="1"/>
    <col min="12809" max="12809" width="11.42578125" style="2" customWidth="1"/>
    <col min="12810" max="12810" width="11.5703125" style="2" bestFit="1" customWidth="1"/>
    <col min="12811" max="13048" width="9.140625" style="2"/>
    <col min="13049" max="13049" width="6.7109375" style="2" bestFit="1" customWidth="1"/>
    <col min="13050" max="13050" width="74.5703125" style="2" customWidth="1"/>
    <col min="13051" max="13051" width="12.7109375" style="2" bestFit="1" customWidth="1"/>
    <col min="13052" max="13052" width="11.28515625" style="2" customWidth="1"/>
    <col min="13053" max="13053" width="15" style="2" customWidth="1"/>
    <col min="13054" max="13054" width="13.85546875" style="2" customWidth="1"/>
    <col min="13055" max="13055" width="12.7109375" style="2" bestFit="1" customWidth="1"/>
    <col min="13056" max="13056" width="9.7109375" style="2" bestFit="1" customWidth="1"/>
    <col min="13057" max="13057" width="11.140625" style="2" customWidth="1"/>
    <col min="13058" max="13058" width="13.140625" style="2" customWidth="1"/>
    <col min="13059" max="13059" width="12.7109375" style="2" bestFit="1" customWidth="1"/>
    <col min="13060" max="13060" width="11.5703125" style="2" customWidth="1"/>
    <col min="13061" max="13061" width="14.7109375" style="2" customWidth="1"/>
    <col min="13062" max="13062" width="13.7109375" style="2" customWidth="1"/>
    <col min="13063" max="13063" width="12.7109375" style="2" bestFit="1" customWidth="1"/>
    <col min="13064" max="13064" width="9.7109375" style="2" bestFit="1" customWidth="1"/>
    <col min="13065" max="13065" width="11.42578125" style="2" customWidth="1"/>
    <col min="13066" max="13066" width="11.5703125" style="2" bestFit="1" customWidth="1"/>
    <col min="13067" max="13304" width="9.140625" style="2"/>
    <col min="13305" max="13305" width="6.7109375" style="2" bestFit="1" customWidth="1"/>
    <col min="13306" max="13306" width="74.5703125" style="2" customWidth="1"/>
    <col min="13307" max="13307" width="12.7109375" style="2" bestFit="1" customWidth="1"/>
    <col min="13308" max="13308" width="11.28515625" style="2" customWidth="1"/>
    <col min="13309" max="13309" width="15" style="2" customWidth="1"/>
    <col min="13310" max="13310" width="13.85546875" style="2" customWidth="1"/>
    <col min="13311" max="13311" width="12.7109375" style="2" bestFit="1" customWidth="1"/>
    <col min="13312" max="13312" width="9.7109375" style="2" bestFit="1" customWidth="1"/>
    <col min="13313" max="13313" width="11.140625" style="2" customWidth="1"/>
    <col min="13314" max="13314" width="13.140625" style="2" customWidth="1"/>
    <col min="13315" max="13315" width="12.7109375" style="2" bestFit="1" customWidth="1"/>
    <col min="13316" max="13316" width="11.5703125" style="2" customWidth="1"/>
    <col min="13317" max="13317" width="14.7109375" style="2" customWidth="1"/>
    <col min="13318" max="13318" width="13.7109375" style="2" customWidth="1"/>
    <col min="13319" max="13319" width="12.7109375" style="2" bestFit="1" customWidth="1"/>
    <col min="13320" max="13320" width="9.7109375" style="2" bestFit="1" customWidth="1"/>
    <col min="13321" max="13321" width="11.42578125" style="2" customWidth="1"/>
    <col min="13322" max="13322" width="11.5703125" style="2" bestFit="1" customWidth="1"/>
    <col min="13323" max="13560" width="9.140625" style="2"/>
    <col min="13561" max="13561" width="6.7109375" style="2" bestFit="1" customWidth="1"/>
    <col min="13562" max="13562" width="74.5703125" style="2" customWidth="1"/>
    <col min="13563" max="13563" width="12.7109375" style="2" bestFit="1" customWidth="1"/>
    <col min="13564" max="13564" width="11.28515625" style="2" customWidth="1"/>
    <col min="13565" max="13565" width="15" style="2" customWidth="1"/>
    <col min="13566" max="13566" width="13.85546875" style="2" customWidth="1"/>
    <col min="13567" max="13567" width="12.7109375" style="2" bestFit="1" customWidth="1"/>
    <col min="13568" max="13568" width="9.7109375" style="2" bestFit="1" customWidth="1"/>
    <col min="13569" max="13569" width="11.140625" style="2" customWidth="1"/>
    <col min="13570" max="13570" width="13.140625" style="2" customWidth="1"/>
    <col min="13571" max="13571" width="12.7109375" style="2" bestFit="1" customWidth="1"/>
    <col min="13572" max="13572" width="11.5703125" style="2" customWidth="1"/>
    <col min="13573" max="13573" width="14.7109375" style="2" customWidth="1"/>
    <col min="13574" max="13574" width="13.7109375" style="2" customWidth="1"/>
    <col min="13575" max="13575" width="12.7109375" style="2" bestFit="1" customWidth="1"/>
    <col min="13576" max="13576" width="9.7109375" style="2" bestFit="1" customWidth="1"/>
    <col min="13577" max="13577" width="11.42578125" style="2" customWidth="1"/>
    <col min="13578" max="13578" width="11.5703125" style="2" bestFit="1" customWidth="1"/>
    <col min="13579" max="13816" width="9.140625" style="2"/>
    <col min="13817" max="13817" width="6.7109375" style="2" bestFit="1" customWidth="1"/>
    <col min="13818" max="13818" width="74.5703125" style="2" customWidth="1"/>
    <col min="13819" max="13819" width="12.7109375" style="2" bestFit="1" customWidth="1"/>
    <col min="13820" max="13820" width="11.28515625" style="2" customWidth="1"/>
    <col min="13821" max="13821" width="15" style="2" customWidth="1"/>
    <col min="13822" max="13822" width="13.85546875" style="2" customWidth="1"/>
    <col min="13823" max="13823" width="12.7109375" style="2" bestFit="1" customWidth="1"/>
    <col min="13824" max="13824" width="9.7109375" style="2" bestFit="1" customWidth="1"/>
    <col min="13825" max="13825" width="11.140625" style="2" customWidth="1"/>
    <col min="13826" max="13826" width="13.140625" style="2" customWidth="1"/>
    <col min="13827" max="13827" width="12.7109375" style="2" bestFit="1" customWidth="1"/>
    <col min="13828" max="13828" width="11.5703125" style="2" customWidth="1"/>
    <col min="13829" max="13829" width="14.7109375" style="2" customWidth="1"/>
    <col min="13830" max="13830" width="13.7109375" style="2" customWidth="1"/>
    <col min="13831" max="13831" width="12.7109375" style="2" bestFit="1" customWidth="1"/>
    <col min="13832" max="13832" width="9.7109375" style="2" bestFit="1" customWidth="1"/>
    <col min="13833" max="13833" width="11.42578125" style="2" customWidth="1"/>
    <col min="13834" max="13834" width="11.5703125" style="2" bestFit="1" customWidth="1"/>
    <col min="13835" max="14072" width="9.140625" style="2"/>
    <col min="14073" max="14073" width="6.7109375" style="2" bestFit="1" customWidth="1"/>
    <col min="14074" max="14074" width="74.5703125" style="2" customWidth="1"/>
    <col min="14075" max="14075" width="12.7109375" style="2" bestFit="1" customWidth="1"/>
    <col min="14076" max="14076" width="11.28515625" style="2" customWidth="1"/>
    <col min="14077" max="14077" width="15" style="2" customWidth="1"/>
    <col min="14078" max="14078" width="13.85546875" style="2" customWidth="1"/>
    <col min="14079" max="14079" width="12.7109375" style="2" bestFit="1" customWidth="1"/>
    <col min="14080" max="14080" width="9.7109375" style="2" bestFit="1" customWidth="1"/>
    <col min="14081" max="14081" width="11.140625" style="2" customWidth="1"/>
    <col min="14082" max="14082" width="13.140625" style="2" customWidth="1"/>
    <col min="14083" max="14083" width="12.7109375" style="2" bestFit="1" customWidth="1"/>
    <col min="14084" max="14084" width="11.5703125" style="2" customWidth="1"/>
    <col min="14085" max="14085" width="14.7109375" style="2" customWidth="1"/>
    <col min="14086" max="14086" width="13.7109375" style="2" customWidth="1"/>
    <col min="14087" max="14087" width="12.7109375" style="2" bestFit="1" customWidth="1"/>
    <col min="14088" max="14088" width="9.7109375" style="2" bestFit="1" customWidth="1"/>
    <col min="14089" max="14089" width="11.42578125" style="2" customWidth="1"/>
    <col min="14090" max="14090" width="11.5703125" style="2" bestFit="1" customWidth="1"/>
    <col min="14091" max="14328" width="9.140625" style="2"/>
    <col min="14329" max="14329" width="6.7109375" style="2" bestFit="1" customWidth="1"/>
    <col min="14330" max="14330" width="74.5703125" style="2" customWidth="1"/>
    <col min="14331" max="14331" width="12.7109375" style="2" bestFit="1" customWidth="1"/>
    <col min="14332" max="14332" width="11.28515625" style="2" customWidth="1"/>
    <col min="14333" max="14333" width="15" style="2" customWidth="1"/>
    <col min="14334" max="14334" width="13.85546875" style="2" customWidth="1"/>
    <col min="14335" max="14335" width="12.7109375" style="2" bestFit="1" customWidth="1"/>
    <col min="14336" max="14336" width="9.7109375" style="2" bestFit="1" customWidth="1"/>
    <col min="14337" max="14337" width="11.140625" style="2" customWidth="1"/>
    <col min="14338" max="14338" width="13.140625" style="2" customWidth="1"/>
    <col min="14339" max="14339" width="12.7109375" style="2" bestFit="1" customWidth="1"/>
    <col min="14340" max="14340" width="11.5703125" style="2" customWidth="1"/>
    <col min="14341" max="14341" width="14.7109375" style="2" customWidth="1"/>
    <col min="14342" max="14342" width="13.7109375" style="2" customWidth="1"/>
    <col min="14343" max="14343" width="12.7109375" style="2" bestFit="1" customWidth="1"/>
    <col min="14344" max="14344" width="9.7109375" style="2" bestFit="1" customWidth="1"/>
    <col min="14345" max="14345" width="11.42578125" style="2" customWidth="1"/>
    <col min="14346" max="14346" width="11.5703125" style="2" bestFit="1" customWidth="1"/>
    <col min="14347" max="14584" width="9.140625" style="2"/>
    <col min="14585" max="14585" width="6.7109375" style="2" bestFit="1" customWidth="1"/>
    <col min="14586" max="14586" width="74.5703125" style="2" customWidth="1"/>
    <col min="14587" max="14587" width="12.7109375" style="2" bestFit="1" customWidth="1"/>
    <col min="14588" max="14588" width="11.28515625" style="2" customWidth="1"/>
    <col min="14589" max="14589" width="15" style="2" customWidth="1"/>
    <col min="14590" max="14590" width="13.85546875" style="2" customWidth="1"/>
    <col min="14591" max="14591" width="12.7109375" style="2" bestFit="1" customWidth="1"/>
    <col min="14592" max="14592" width="9.7109375" style="2" bestFit="1" customWidth="1"/>
    <col min="14593" max="14593" width="11.140625" style="2" customWidth="1"/>
    <col min="14594" max="14594" width="13.140625" style="2" customWidth="1"/>
    <col min="14595" max="14595" width="12.7109375" style="2" bestFit="1" customWidth="1"/>
    <col min="14596" max="14596" width="11.5703125" style="2" customWidth="1"/>
    <col min="14597" max="14597" width="14.7109375" style="2" customWidth="1"/>
    <col min="14598" max="14598" width="13.7109375" style="2" customWidth="1"/>
    <col min="14599" max="14599" width="12.7109375" style="2" bestFit="1" customWidth="1"/>
    <col min="14600" max="14600" width="9.7109375" style="2" bestFit="1" customWidth="1"/>
    <col min="14601" max="14601" width="11.42578125" style="2" customWidth="1"/>
    <col min="14602" max="14602" width="11.5703125" style="2" bestFit="1" customWidth="1"/>
    <col min="14603" max="14840" width="9.140625" style="2"/>
    <col min="14841" max="14841" width="6.7109375" style="2" bestFit="1" customWidth="1"/>
    <col min="14842" max="14842" width="74.5703125" style="2" customWidth="1"/>
    <col min="14843" max="14843" width="12.7109375" style="2" bestFit="1" customWidth="1"/>
    <col min="14844" max="14844" width="11.28515625" style="2" customWidth="1"/>
    <col min="14845" max="14845" width="15" style="2" customWidth="1"/>
    <col min="14846" max="14846" width="13.85546875" style="2" customWidth="1"/>
    <col min="14847" max="14847" width="12.7109375" style="2" bestFit="1" customWidth="1"/>
    <col min="14848" max="14848" width="9.7109375" style="2" bestFit="1" customWidth="1"/>
    <col min="14849" max="14849" width="11.140625" style="2" customWidth="1"/>
    <col min="14850" max="14850" width="13.140625" style="2" customWidth="1"/>
    <col min="14851" max="14851" width="12.7109375" style="2" bestFit="1" customWidth="1"/>
    <col min="14852" max="14852" width="11.5703125" style="2" customWidth="1"/>
    <col min="14853" max="14853" width="14.7109375" style="2" customWidth="1"/>
    <col min="14854" max="14854" width="13.7109375" style="2" customWidth="1"/>
    <col min="14855" max="14855" width="12.7109375" style="2" bestFit="1" customWidth="1"/>
    <col min="14856" max="14856" width="9.7109375" style="2" bestFit="1" customWidth="1"/>
    <col min="14857" max="14857" width="11.42578125" style="2" customWidth="1"/>
    <col min="14858" max="14858" width="11.5703125" style="2" bestFit="1" customWidth="1"/>
    <col min="14859" max="15096" width="9.140625" style="2"/>
    <col min="15097" max="15097" width="6.7109375" style="2" bestFit="1" customWidth="1"/>
    <col min="15098" max="15098" width="74.5703125" style="2" customWidth="1"/>
    <col min="15099" max="15099" width="12.7109375" style="2" bestFit="1" customWidth="1"/>
    <col min="15100" max="15100" width="11.28515625" style="2" customWidth="1"/>
    <col min="15101" max="15101" width="15" style="2" customWidth="1"/>
    <col min="15102" max="15102" width="13.85546875" style="2" customWidth="1"/>
    <col min="15103" max="15103" width="12.7109375" style="2" bestFit="1" customWidth="1"/>
    <col min="15104" max="15104" width="9.7109375" style="2" bestFit="1" customWidth="1"/>
    <col min="15105" max="15105" width="11.140625" style="2" customWidth="1"/>
    <col min="15106" max="15106" width="13.140625" style="2" customWidth="1"/>
    <col min="15107" max="15107" width="12.7109375" style="2" bestFit="1" customWidth="1"/>
    <col min="15108" max="15108" width="11.5703125" style="2" customWidth="1"/>
    <col min="15109" max="15109" width="14.7109375" style="2" customWidth="1"/>
    <col min="15110" max="15110" width="13.7109375" style="2" customWidth="1"/>
    <col min="15111" max="15111" width="12.7109375" style="2" bestFit="1" customWidth="1"/>
    <col min="15112" max="15112" width="9.7109375" style="2" bestFit="1" customWidth="1"/>
    <col min="15113" max="15113" width="11.42578125" style="2" customWidth="1"/>
    <col min="15114" max="15114" width="11.5703125" style="2" bestFit="1" customWidth="1"/>
    <col min="15115" max="15352" width="9.140625" style="2"/>
    <col min="15353" max="15353" width="6.7109375" style="2" bestFit="1" customWidth="1"/>
    <col min="15354" max="15354" width="74.5703125" style="2" customWidth="1"/>
    <col min="15355" max="15355" width="12.7109375" style="2" bestFit="1" customWidth="1"/>
    <col min="15356" max="15356" width="11.28515625" style="2" customWidth="1"/>
    <col min="15357" max="15357" width="15" style="2" customWidth="1"/>
    <col min="15358" max="15358" width="13.85546875" style="2" customWidth="1"/>
    <col min="15359" max="15359" width="12.7109375" style="2" bestFit="1" customWidth="1"/>
    <col min="15360" max="15360" width="9.7109375" style="2" bestFit="1" customWidth="1"/>
    <col min="15361" max="15361" width="11.140625" style="2" customWidth="1"/>
    <col min="15362" max="15362" width="13.140625" style="2" customWidth="1"/>
    <col min="15363" max="15363" width="12.7109375" style="2" bestFit="1" customWidth="1"/>
    <col min="15364" max="15364" width="11.5703125" style="2" customWidth="1"/>
    <col min="15365" max="15365" width="14.7109375" style="2" customWidth="1"/>
    <col min="15366" max="15366" width="13.7109375" style="2" customWidth="1"/>
    <col min="15367" max="15367" width="12.7109375" style="2" bestFit="1" customWidth="1"/>
    <col min="15368" max="15368" width="9.7109375" style="2" bestFit="1" customWidth="1"/>
    <col min="15369" max="15369" width="11.42578125" style="2" customWidth="1"/>
    <col min="15370" max="15370" width="11.5703125" style="2" bestFit="1" customWidth="1"/>
    <col min="15371" max="15608" width="9.140625" style="2"/>
    <col min="15609" max="15609" width="6.7109375" style="2" bestFit="1" customWidth="1"/>
    <col min="15610" max="15610" width="74.5703125" style="2" customWidth="1"/>
    <col min="15611" max="15611" width="12.7109375" style="2" bestFit="1" customWidth="1"/>
    <col min="15612" max="15612" width="11.28515625" style="2" customWidth="1"/>
    <col min="15613" max="15613" width="15" style="2" customWidth="1"/>
    <col min="15614" max="15614" width="13.85546875" style="2" customWidth="1"/>
    <col min="15615" max="15615" width="12.7109375" style="2" bestFit="1" customWidth="1"/>
    <col min="15616" max="15616" width="9.7109375" style="2" bestFit="1" customWidth="1"/>
    <col min="15617" max="15617" width="11.140625" style="2" customWidth="1"/>
    <col min="15618" max="15618" width="13.140625" style="2" customWidth="1"/>
    <col min="15619" max="15619" width="12.7109375" style="2" bestFit="1" customWidth="1"/>
    <col min="15620" max="15620" width="11.5703125" style="2" customWidth="1"/>
    <col min="15621" max="15621" width="14.7109375" style="2" customWidth="1"/>
    <col min="15622" max="15622" width="13.7109375" style="2" customWidth="1"/>
    <col min="15623" max="15623" width="12.7109375" style="2" bestFit="1" customWidth="1"/>
    <col min="15624" max="15624" width="9.7109375" style="2" bestFit="1" customWidth="1"/>
    <col min="15625" max="15625" width="11.42578125" style="2" customWidth="1"/>
    <col min="15626" max="15626" width="11.5703125" style="2" bestFit="1" customWidth="1"/>
    <col min="15627" max="15864" width="9.140625" style="2"/>
    <col min="15865" max="15865" width="6.7109375" style="2" bestFit="1" customWidth="1"/>
    <col min="15866" max="15866" width="74.5703125" style="2" customWidth="1"/>
    <col min="15867" max="15867" width="12.7109375" style="2" bestFit="1" customWidth="1"/>
    <col min="15868" max="15868" width="11.28515625" style="2" customWidth="1"/>
    <col min="15869" max="15869" width="15" style="2" customWidth="1"/>
    <col min="15870" max="15870" width="13.85546875" style="2" customWidth="1"/>
    <col min="15871" max="15871" width="12.7109375" style="2" bestFit="1" customWidth="1"/>
    <col min="15872" max="15872" width="9.7109375" style="2" bestFit="1" customWidth="1"/>
    <col min="15873" max="15873" width="11.140625" style="2" customWidth="1"/>
    <col min="15874" max="15874" width="13.140625" style="2" customWidth="1"/>
    <col min="15875" max="15875" width="12.7109375" style="2" bestFit="1" customWidth="1"/>
    <col min="15876" max="15876" width="11.5703125" style="2" customWidth="1"/>
    <col min="15877" max="15877" width="14.7109375" style="2" customWidth="1"/>
    <col min="15878" max="15878" width="13.7109375" style="2" customWidth="1"/>
    <col min="15879" max="15879" width="12.7109375" style="2" bestFit="1" customWidth="1"/>
    <col min="15880" max="15880" width="9.7109375" style="2" bestFit="1" customWidth="1"/>
    <col min="15881" max="15881" width="11.42578125" style="2" customWidth="1"/>
    <col min="15882" max="15882" width="11.5703125" style="2" bestFit="1" customWidth="1"/>
    <col min="15883" max="16120" width="9.140625" style="2"/>
    <col min="16121" max="16121" width="6.7109375" style="2" bestFit="1" customWidth="1"/>
    <col min="16122" max="16122" width="74.5703125" style="2" customWidth="1"/>
    <col min="16123" max="16123" width="12.7109375" style="2" bestFit="1" customWidth="1"/>
    <col min="16124" max="16124" width="11.28515625" style="2" customWidth="1"/>
    <col min="16125" max="16125" width="15" style="2" customWidth="1"/>
    <col min="16126" max="16126" width="13.85546875" style="2" customWidth="1"/>
    <col min="16127" max="16127" width="12.7109375" style="2" bestFit="1" customWidth="1"/>
    <col min="16128" max="16128" width="9.7109375" style="2" bestFit="1" customWidth="1"/>
    <col min="16129" max="16129" width="11.140625" style="2" customWidth="1"/>
    <col min="16130" max="16130" width="13.140625" style="2" customWidth="1"/>
    <col min="16131" max="16131" width="12.7109375" style="2" bestFit="1" customWidth="1"/>
    <col min="16132" max="16132" width="11.5703125" style="2" customWidth="1"/>
    <col min="16133" max="16133" width="14.7109375" style="2" customWidth="1"/>
    <col min="16134" max="16134" width="13.7109375" style="2" customWidth="1"/>
    <col min="16135" max="16135" width="12.7109375" style="2" bestFit="1" customWidth="1"/>
    <col min="16136" max="16136" width="9.7109375" style="2" bestFit="1" customWidth="1"/>
    <col min="16137" max="16137" width="11.42578125" style="2" customWidth="1"/>
    <col min="16138" max="16138" width="11.5703125" style="2" bestFit="1" customWidth="1"/>
    <col min="16139" max="16384" width="9.140625" style="2"/>
  </cols>
  <sheetData>
    <row r="1" spans="1:10" ht="15.75" customHeight="1" x14ac:dyDescent="0.25">
      <c r="A1" s="175" t="s">
        <v>73</v>
      </c>
      <c r="B1" s="175"/>
      <c r="C1" s="175"/>
      <c r="D1" s="175"/>
      <c r="E1" s="175"/>
      <c r="F1" s="175"/>
      <c r="G1" s="175"/>
      <c r="H1" s="175"/>
      <c r="I1" s="175"/>
      <c r="J1" s="175"/>
    </row>
    <row r="2" spans="1:10" ht="15.75" customHeight="1" x14ac:dyDescent="0.25">
      <c r="A2" s="176" t="s">
        <v>72</v>
      </c>
      <c r="B2" s="176"/>
      <c r="C2" s="176"/>
      <c r="D2" s="176"/>
      <c r="E2" s="176"/>
      <c r="F2" s="176"/>
      <c r="G2" s="176"/>
      <c r="H2" s="176"/>
      <c r="I2" s="176"/>
      <c r="J2" s="176"/>
    </row>
    <row r="3" spans="1:10" ht="15.75" x14ac:dyDescent="0.25">
      <c r="A3" s="186" t="s">
        <v>0</v>
      </c>
      <c r="B3" s="186"/>
      <c r="C3" s="186"/>
      <c r="D3" s="186"/>
      <c r="E3" s="186"/>
      <c r="F3" s="186"/>
      <c r="G3" s="186"/>
      <c r="H3" s="186"/>
      <c r="I3" s="186"/>
      <c r="J3" s="186"/>
    </row>
    <row r="4" spans="1:10" ht="15.75" x14ac:dyDescent="0.25">
      <c r="A4" s="187" t="s">
        <v>71</v>
      </c>
      <c r="B4" s="187"/>
      <c r="C4" s="187"/>
      <c r="D4" s="187"/>
      <c r="E4" s="187"/>
      <c r="F4" s="187"/>
      <c r="G4" s="187"/>
      <c r="H4" s="187"/>
      <c r="I4" s="187"/>
      <c r="J4" s="187"/>
    </row>
    <row r="5" spans="1:10" ht="40.5" customHeight="1" x14ac:dyDescent="0.25">
      <c r="A5" s="181" t="s">
        <v>74</v>
      </c>
      <c r="B5" s="183" t="s">
        <v>2</v>
      </c>
      <c r="C5" s="172" t="s">
        <v>3</v>
      </c>
      <c r="D5" s="172"/>
      <c r="E5" s="172" t="s">
        <v>4</v>
      </c>
      <c r="F5" s="172"/>
      <c r="G5" s="173" t="s">
        <v>5</v>
      </c>
      <c r="H5" s="174"/>
      <c r="I5" s="172" t="s">
        <v>6</v>
      </c>
      <c r="J5" s="172"/>
    </row>
    <row r="6" spans="1:10" ht="15" customHeight="1" thickBot="1" x14ac:dyDescent="0.3">
      <c r="A6" s="182"/>
      <c r="B6" s="183"/>
      <c r="C6" s="3" t="s">
        <v>7</v>
      </c>
      <c r="D6" s="3" t="s">
        <v>8</v>
      </c>
      <c r="E6" s="3" t="s">
        <v>7</v>
      </c>
      <c r="F6" s="3" t="s">
        <v>8</v>
      </c>
      <c r="G6" s="3" t="s">
        <v>7</v>
      </c>
      <c r="H6" s="3" t="s">
        <v>8</v>
      </c>
      <c r="I6" s="3" t="s">
        <v>7</v>
      </c>
      <c r="J6" s="4" t="s">
        <v>8</v>
      </c>
    </row>
    <row r="7" spans="1:10" s="5" customFormat="1" ht="15" customHeight="1" x14ac:dyDescent="0.25">
      <c r="A7" s="154">
        <v>1</v>
      </c>
      <c r="B7" s="155" t="s">
        <v>9</v>
      </c>
      <c r="C7" s="178"/>
      <c r="D7" s="179"/>
      <c r="E7" s="179"/>
      <c r="F7" s="179"/>
      <c r="G7" s="179"/>
      <c r="H7" s="179"/>
      <c r="I7" s="179"/>
      <c r="J7" s="179"/>
    </row>
    <row r="8" spans="1:10" ht="15" customHeight="1" x14ac:dyDescent="0.25">
      <c r="A8" s="102" t="s">
        <v>10</v>
      </c>
      <c r="B8" s="103" t="s">
        <v>11</v>
      </c>
      <c r="C8" s="104">
        <f>C9+C10+C11</f>
        <v>391188</v>
      </c>
      <c r="D8" s="105">
        <f t="shared" ref="D8:F8" si="0">D9+D10+D11</f>
        <v>30081913.560814928</v>
      </c>
      <c r="E8" s="105">
        <f t="shared" si="0"/>
        <v>292177</v>
      </c>
      <c r="F8" s="105">
        <f t="shared" si="0"/>
        <v>24267699</v>
      </c>
      <c r="G8" s="139">
        <f>E8/C8*100</f>
        <v>74.689663282104775</v>
      </c>
      <c r="H8" s="139">
        <f>F8/D8*100</f>
        <v>80.672058813477221</v>
      </c>
      <c r="I8" s="104">
        <f t="shared" ref="I8:J8" si="1">I9+I10+I11</f>
        <v>580652</v>
      </c>
      <c r="J8" s="104">
        <f t="shared" si="1"/>
        <v>53487293</v>
      </c>
    </row>
    <row r="9" spans="1:10" ht="15" customHeight="1" x14ac:dyDescent="0.25">
      <c r="A9" s="9" t="s">
        <v>12</v>
      </c>
      <c r="B9" s="10" t="s">
        <v>13</v>
      </c>
      <c r="C9" s="45">
        <v>377498</v>
      </c>
      <c r="D9" s="49">
        <v>28549838.624294929</v>
      </c>
      <c r="E9" s="49">
        <v>291644</v>
      </c>
      <c r="F9" s="49">
        <v>24182898</v>
      </c>
      <c r="G9" s="138">
        <f>E9/C9*100</f>
        <v>77.257098050850601</v>
      </c>
      <c r="H9" s="138">
        <f>F9/D9*100</f>
        <v>84.704149533865262</v>
      </c>
      <c r="I9" s="45">
        <v>580308</v>
      </c>
      <c r="J9" s="45">
        <v>53166498</v>
      </c>
    </row>
    <row r="10" spans="1:10" ht="15" customHeight="1" x14ac:dyDescent="0.25">
      <c r="A10" s="9" t="s">
        <v>14</v>
      </c>
      <c r="B10" s="10" t="s">
        <v>15</v>
      </c>
      <c r="C10" s="45">
        <v>8607</v>
      </c>
      <c r="D10" s="49">
        <v>939794.23841999983</v>
      </c>
      <c r="E10" s="49">
        <v>533</v>
      </c>
      <c r="F10" s="49">
        <v>84800.999999999985</v>
      </c>
      <c r="G10" s="138">
        <f t="shared" ref="G10:G29" si="2">E10/C10*100</f>
        <v>6.1926339026373878</v>
      </c>
      <c r="H10" s="138">
        <f t="shared" ref="H10:H29" si="3">F10/D10*100</f>
        <v>9.0233581493933244</v>
      </c>
      <c r="I10" s="45">
        <v>344</v>
      </c>
      <c r="J10" s="45">
        <v>320795</v>
      </c>
    </row>
    <row r="11" spans="1:10" ht="15" customHeight="1" x14ac:dyDescent="0.25">
      <c r="A11" s="9" t="s">
        <v>16</v>
      </c>
      <c r="B11" s="10" t="s">
        <v>17</v>
      </c>
      <c r="C11" s="45">
        <v>5083</v>
      </c>
      <c r="D11" s="49">
        <v>592280.69809999992</v>
      </c>
      <c r="E11" s="49">
        <v>0</v>
      </c>
      <c r="F11" s="49">
        <v>0</v>
      </c>
      <c r="G11" s="138">
        <f t="shared" si="2"/>
        <v>0</v>
      </c>
      <c r="H11" s="138">
        <f t="shared" si="3"/>
        <v>0</v>
      </c>
      <c r="I11" s="45">
        <v>0</v>
      </c>
      <c r="J11" s="45">
        <v>0</v>
      </c>
    </row>
    <row r="12" spans="1:10" ht="15" customHeight="1" x14ac:dyDescent="0.25">
      <c r="A12" s="9"/>
      <c r="B12" s="12" t="s">
        <v>18</v>
      </c>
      <c r="C12" s="45"/>
      <c r="D12" s="49"/>
      <c r="E12" s="49">
        <v>0</v>
      </c>
      <c r="F12" s="49">
        <v>0</v>
      </c>
      <c r="G12" s="138" t="e">
        <f t="shared" si="2"/>
        <v>#DIV/0!</v>
      </c>
      <c r="H12" s="138" t="e">
        <f t="shared" si="3"/>
        <v>#DIV/0!</v>
      </c>
      <c r="I12" s="45">
        <v>0</v>
      </c>
      <c r="J12" s="45">
        <v>0</v>
      </c>
    </row>
    <row r="13" spans="1:10" ht="15" customHeight="1" x14ac:dyDescent="0.25">
      <c r="A13" s="9"/>
      <c r="B13" s="12" t="s">
        <v>19</v>
      </c>
      <c r="C13" s="45"/>
      <c r="D13" s="49"/>
      <c r="E13" s="49">
        <v>190862</v>
      </c>
      <c r="F13" s="49">
        <v>13697941.765000001</v>
      </c>
      <c r="G13" s="138" t="e">
        <f t="shared" si="2"/>
        <v>#DIV/0!</v>
      </c>
      <c r="H13" s="138" t="e">
        <f t="shared" si="3"/>
        <v>#DIV/0!</v>
      </c>
      <c r="I13" s="45">
        <v>358542</v>
      </c>
      <c r="J13" s="45">
        <v>26096372</v>
      </c>
    </row>
    <row r="14" spans="1:10" ht="15" customHeight="1" x14ac:dyDescent="0.25">
      <c r="A14" s="102" t="s">
        <v>20</v>
      </c>
      <c r="B14" s="112" t="s">
        <v>21</v>
      </c>
      <c r="C14" s="104">
        <f>C15+C16+C17+C18</f>
        <v>37622</v>
      </c>
      <c r="D14" s="105">
        <f t="shared" ref="D14:F14" si="4">D15+D16+D17+D18</f>
        <v>11916649</v>
      </c>
      <c r="E14" s="105">
        <f t="shared" si="4"/>
        <v>7499</v>
      </c>
      <c r="F14" s="105">
        <f t="shared" si="4"/>
        <v>6747527</v>
      </c>
      <c r="G14" s="139">
        <f t="shared" si="2"/>
        <v>19.932486311200893</v>
      </c>
      <c r="H14" s="139">
        <f t="shared" si="3"/>
        <v>56.622688139929267</v>
      </c>
      <c r="I14" s="104">
        <f t="shared" ref="I14:J14" si="5">I15+I16+I17+I18</f>
        <v>32175</v>
      </c>
      <c r="J14" s="104">
        <f t="shared" si="5"/>
        <v>9039976</v>
      </c>
    </row>
    <row r="15" spans="1:10" ht="15" customHeight="1" x14ac:dyDescent="0.25">
      <c r="A15" s="9" t="s">
        <v>22</v>
      </c>
      <c r="B15" s="13" t="s">
        <v>23</v>
      </c>
      <c r="C15" s="45">
        <v>9538</v>
      </c>
      <c r="D15" s="49">
        <v>2632043</v>
      </c>
      <c r="E15" s="49">
        <v>7471</v>
      </c>
      <c r="F15" s="49">
        <v>4651127</v>
      </c>
      <c r="G15" s="138">
        <f t="shared" si="2"/>
        <v>78.328790102746908</v>
      </c>
      <c r="H15" s="138">
        <f t="shared" si="3"/>
        <v>176.71166466505298</v>
      </c>
      <c r="I15" s="45">
        <v>32121</v>
      </c>
      <c r="J15" s="45">
        <v>7018041</v>
      </c>
    </row>
    <row r="16" spans="1:10" ht="15" customHeight="1" x14ac:dyDescent="0.25">
      <c r="A16" s="9" t="s">
        <v>24</v>
      </c>
      <c r="B16" s="14" t="s">
        <v>25</v>
      </c>
      <c r="C16" s="45">
        <v>11842</v>
      </c>
      <c r="D16" s="49">
        <v>3895951</v>
      </c>
      <c r="E16" s="49">
        <v>21</v>
      </c>
      <c r="F16" s="49">
        <v>536400</v>
      </c>
      <c r="G16" s="138">
        <f t="shared" si="2"/>
        <v>0.17733490964364126</v>
      </c>
      <c r="H16" s="138">
        <f t="shared" si="3"/>
        <v>13.768140307719476</v>
      </c>
      <c r="I16" s="45">
        <v>42</v>
      </c>
      <c r="J16" s="45">
        <v>639000</v>
      </c>
    </row>
    <row r="17" spans="1:10" ht="15" customHeight="1" x14ac:dyDescent="0.25">
      <c r="A17" s="9" t="s">
        <v>26</v>
      </c>
      <c r="B17" s="14" t="s">
        <v>27</v>
      </c>
      <c r="C17" s="45">
        <v>5214</v>
      </c>
      <c r="D17" s="49">
        <v>1837289.0000000002</v>
      </c>
      <c r="E17" s="49">
        <v>7</v>
      </c>
      <c r="F17" s="49">
        <v>1560000</v>
      </c>
      <c r="G17" s="138">
        <f t="shared" si="2"/>
        <v>0.13425393172228614</v>
      </c>
      <c r="H17" s="138">
        <f t="shared" si="3"/>
        <v>84.907709130136837</v>
      </c>
      <c r="I17" s="45">
        <v>12</v>
      </c>
      <c r="J17" s="45">
        <v>1382934.9999999998</v>
      </c>
    </row>
    <row r="18" spans="1:10" ht="15" customHeight="1" x14ac:dyDescent="0.25">
      <c r="A18" s="9" t="s">
        <v>28</v>
      </c>
      <c r="B18" s="11" t="s">
        <v>29</v>
      </c>
      <c r="C18" s="45">
        <v>11028</v>
      </c>
      <c r="D18" s="49">
        <v>3551366</v>
      </c>
      <c r="E18" s="49"/>
      <c r="F18" s="49"/>
      <c r="G18" s="138">
        <f t="shared" si="2"/>
        <v>0</v>
      </c>
      <c r="H18" s="138">
        <f t="shared" si="3"/>
        <v>0</v>
      </c>
      <c r="I18" s="45"/>
      <c r="J18" s="45"/>
    </row>
    <row r="19" spans="1:10" ht="15" customHeight="1" x14ac:dyDescent="0.25">
      <c r="A19" s="9"/>
      <c r="B19" s="15" t="s">
        <v>30</v>
      </c>
      <c r="C19" s="45"/>
      <c r="D19" s="49"/>
      <c r="E19" s="49"/>
      <c r="F19" s="49"/>
      <c r="G19" s="138" t="e">
        <f t="shared" si="2"/>
        <v>#DIV/0!</v>
      </c>
      <c r="H19" s="138" t="e">
        <f t="shared" si="3"/>
        <v>#DIV/0!</v>
      </c>
      <c r="I19" s="45"/>
      <c r="J19" s="45"/>
    </row>
    <row r="20" spans="1:10" ht="15" customHeight="1" x14ac:dyDescent="0.25">
      <c r="A20" s="6" t="s">
        <v>31</v>
      </c>
      <c r="B20" s="7" t="s">
        <v>32</v>
      </c>
      <c r="C20" s="44">
        <v>3507</v>
      </c>
      <c r="D20" s="48">
        <v>392324</v>
      </c>
      <c r="E20" s="48"/>
      <c r="F20" s="48"/>
      <c r="G20" s="138">
        <f t="shared" si="2"/>
        <v>0</v>
      </c>
      <c r="H20" s="138">
        <f t="shared" si="3"/>
        <v>0</v>
      </c>
      <c r="I20" s="44"/>
      <c r="J20" s="44"/>
    </row>
    <row r="21" spans="1:10" ht="15" customHeight="1" x14ac:dyDescent="0.25">
      <c r="A21" s="6" t="s">
        <v>33</v>
      </c>
      <c r="B21" s="7" t="s">
        <v>34</v>
      </c>
      <c r="C21" s="44">
        <v>5433</v>
      </c>
      <c r="D21" s="48">
        <v>1033568</v>
      </c>
      <c r="E21" s="48">
        <v>57</v>
      </c>
      <c r="F21" s="48">
        <v>15131</v>
      </c>
      <c r="G21" s="138">
        <f t="shared" si="2"/>
        <v>1.0491441192711208</v>
      </c>
      <c r="H21" s="138">
        <f t="shared" si="3"/>
        <v>1.4639578624725222</v>
      </c>
      <c r="I21" s="44">
        <v>932</v>
      </c>
      <c r="J21" s="44">
        <v>226475</v>
      </c>
    </row>
    <row r="22" spans="1:10" ht="15" customHeight="1" x14ac:dyDescent="0.25">
      <c r="A22" s="6" t="s">
        <v>35</v>
      </c>
      <c r="B22" s="7" t="s">
        <v>36</v>
      </c>
      <c r="C22" s="44">
        <v>6027</v>
      </c>
      <c r="D22" s="48">
        <v>4235773.0000000009</v>
      </c>
      <c r="E22" s="48">
        <v>2125</v>
      </c>
      <c r="F22" s="48">
        <v>2961487.9999999995</v>
      </c>
      <c r="G22" s="138">
        <f t="shared" si="2"/>
        <v>35.258005641280903</v>
      </c>
      <c r="H22" s="138">
        <f t="shared" si="3"/>
        <v>69.916116845732731</v>
      </c>
      <c r="I22" s="44">
        <v>14262</v>
      </c>
      <c r="J22" s="44">
        <v>11796448</v>
      </c>
    </row>
    <row r="23" spans="1:10" ht="15" customHeight="1" x14ac:dyDescent="0.25">
      <c r="A23" s="6" t="s">
        <v>37</v>
      </c>
      <c r="B23" s="7" t="s">
        <v>38</v>
      </c>
      <c r="C23" s="44">
        <v>4395</v>
      </c>
      <c r="D23" s="48">
        <v>517484</v>
      </c>
      <c r="E23" s="48">
        <v>0</v>
      </c>
      <c r="F23" s="48">
        <v>0</v>
      </c>
      <c r="G23" s="138">
        <f t="shared" si="2"/>
        <v>0</v>
      </c>
      <c r="H23" s="138">
        <f t="shared" si="3"/>
        <v>0</v>
      </c>
      <c r="I23" s="44"/>
      <c r="J23" s="44"/>
    </row>
    <row r="24" spans="1:10" ht="15" customHeight="1" x14ac:dyDescent="0.25">
      <c r="A24" s="6" t="s">
        <v>39</v>
      </c>
      <c r="B24" s="7" t="s">
        <v>40</v>
      </c>
      <c r="C24" s="44">
        <v>5642</v>
      </c>
      <c r="D24" s="48">
        <v>723003.99999999988</v>
      </c>
      <c r="E24" s="48">
        <v>7</v>
      </c>
      <c r="F24" s="48">
        <v>2207</v>
      </c>
      <c r="G24" s="138">
        <f t="shared" si="2"/>
        <v>0.12406947890818859</v>
      </c>
      <c r="H24" s="138">
        <f t="shared" si="3"/>
        <v>0.30525418946506522</v>
      </c>
      <c r="I24" s="44">
        <v>1</v>
      </c>
      <c r="J24" s="44">
        <v>283</v>
      </c>
    </row>
    <row r="25" spans="1:10" ht="15" customHeight="1" x14ac:dyDescent="0.25">
      <c r="A25" s="6" t="s">
        <v>41</v>
      </c>
      <c r="B25" s="7" t="s">
        <v>42</v>
      </c>
      <c r="C25" s="44">
        <v>8426</v>
      </c>
      <c r="D25" s="48">
        <v>1442209</v>
      </c>
      <c r="E25" s="48">
        <v>10602</v>
      </c>
      <c r="F25" s="48">
        <v>2518037.9999999995</v>
      </c>
      <c r="G25" s="138">
        <f t="shared" si="2"/>
        <v>125.82482791360077</v>
      </c>
      <c r="H25" s="138">
        <f t="shared" si="3"/>
        <v>174.59591501647816</v>
      </c>
      <c r="I25" s="44">
        <v>11359</v>
      </c>
      <c r="J25" s="44">
        <v>1889139</v>
      </c>
    </row>
    <row r="26" spans="1:10" ht="15" customHeight="1" x14ac:dyDescent="0.25">
      <c r="A26" s="9"/>
      <c r="B26" s="12" t="s">
        <v>43</v>
      </c>
      <c r="C26" s="45"/>
      <c r="D26" s="49"/>
      <c r="E26" s="49">
        <v>362</v>
      </c>
      <c r="F26" s="49">
        <v>70405.636199999994</v>
      </c>
      <c r="G26" s="138" t="e">
        <f t="shared" si="2"/>
        <v>#DIV/0!</v>
      </c>
      <c r="H26" s="138" t="e">
        <f t="shared" si="3"/>
        <v>#DIV/0!</v>
      </c>
      <c r="I26" s="45">
        <v>1337</v>
      </c>
      <c r="J26" s="45">
        <v>222993.079279</v>
      </c>
    </row>
    <row r="27" spans="1:10" ht="15" customHeight="1" x14ac:dyDescent="0.25">
      <c r="A27" s="115">
        <v>2</v>
      </c>
      <c r="B27" s="116" t="s">
        <v>44</v>
      </c>
      <c r="C27" s="117">
        <f>C8+C14+C20+C21+C22+C23+C24+C25</f>
        <v>462240</v>
      </c>
      <c r="D27" s="118">
        <f t="shared" ref="D27:F27" si="6">D8+D14+D20+D21+D22+D23+D24+D25</f>
        <v>50342924.560814932</v>
      </c>
      <c r="E27" s="118">
        <f t="shared" si="6"/>
        <v>312467</v>
      </c>
      <c r="F27" s="118">
        <f t="shared" si="6"/>
        <v>36512090</v>
      </c>
      <c r="G27" s="139">
        <f t="shared" si="2"/>
        <v>67.598433714087918</v>
      </c>
      <c r="H27" s="139">
        <f t="shared" si="3"/>
        <v>72.526755881837772</v>
      </c>
      <c r="I27" s="117">
        <f t="shared" ref="I27:J27" si="7">I8+I14+I20+I21+I22+I23+I24+I25</f>
        <v>639381</v>
      </c>
      <c r="J27" s="117">
        <f t="shared" si="7"/>
        <v>76439614</v>
      </c>
    </row>
    <row r="28" spans="1:10" ht="15" customHeight="1" x14ac:dyDescent="0.25">
      <c r="A28" s="9">
        <v>3</v>
      </c>
      <c r="B28" s="16" t="s">
        <v>45</v>
      </c>
      <c r="C28" s="45">
        <v>70623</v>
      </c>
      <c r="D28" s="49">
        <v>7530990.0000000019</v>
      </c>
      <c r="E28" s="49">
        <v>267633</v>
      </c>
      <c r="F28" s="49">
        <v>21640099.999999996</v>
      </c>
      <c r="G28" s="138">
        <f t="shared" si="2"/>
        <v>378.96011214476869</v>
      </c>
      <c r="H28" s="138">
        <f t="shared" si="3"/>
        <v>287.34734742709776</v>
      </c>
      <c r="I28" s="45">
        <v>376247</v>
      </c>
      <c r="J28" s="45">
        <v>26096388.999999996</v>
      </c>
    </row>
    <row r="29" spans="1:10" ht="15" customHeight="1" thickBot="1" x14ac:dyDescent="0.3">
      <c r="A29" s="17"/>
      <c r="B29" s="18" t="s">
        <v>46</v>
      </c>
      <c r="C29" s="39"/>
      <c r="D29" s="50"/>
      <c r="E29" s="50">
        <v>52469</v>
      </c>
      <c r="F29" s="50">
        <v>3074126.9640000002</v>
      </c>
      <c r="G29" s="138" t="e">
        <f t="shared" si="2"/>
        <v>#DIV/0!</v>
      </c>
      <c r="H29" s="138" t="e">
        <f t="shared" si="3"/>
        <v>#DIV/0!</v>
      </c>
      <c r="I29" s="39">
        <v>103188</v>
      </c>
      <c r="J29" s="39">
        <v>6190036.7530500004</v>
      </c>
    </row>
    <row r="30" spans="1:10" s="5" customFormat="1" ht="15" customHeight="1" x14ac:dyDescent="0.25">
      <c r="A30" s="150">
        <v>4</v>
      </c>
      <c r="B30" s="151" t="s">
        <v>47</v>
      </c>
      <c r="C30" s="190"/>
      <c r="D30" s="191"/>
      <c r="E30" s="191"/>
      <c r="F30" s="191"/>
      <c r="G30" s="191"/>
      <c r="H30" s="191"/>
      <c r="I30" s="191"/>
      <c r="J30" s="191"/>
    </row>
    <row r="31" spans="1:10" ht="15" customHeight="1" x14ac:dyDescent="0.25">
      <c r="A31" s="20" t="s">
        <v>48</v>
      </c>
      <c r="B31" s="11" t="s">
        <v>49</v>
      </c>
      <c r="C31" s="45">
        <v>0</v>
      </c>
      <c r="D31" s="49">
        <v>0</v>
      </c>
      <c r="E31" s="49"/>
      <c r="F31" s="49"/>
      <c r="G31" s="138" t="e">
        <f t="shared" ref="G31:G37" si="8">E31/C31*100</f>
        <v>#DIV/0!</v>
      </c>
      <c r="H31" s="138" t="e">
        <f t="shared" ref="H31:H37" si="9">F31/D31*100</f>
        <v>#DIV/0!</v>
      </c>
      <c r="I31" s="45"/>
      <c r="J31" s="45"/>
    </row>
    <row r="32" spans="1:10" ht="15" customHeight="1" x14ac:dyDescent="0.25">
      <c r="A32" s="20" t="s">
        <v>50</v>
      </c>
      <c r="B32" s="11" t="s">
        <v>34</v>
      </c>
      <c r="C32" s="45">
        <v>0</v>
      </c>
      <c r="D32" s="49">
        <v>0</v>
      </c>
      <c r="E32" s="49">
        <v>0</v>
      </c>
      <c r="F32" s="49">
        <v>0</v>
      </c>
      <c r="G32" s="138" t="e">
        <f t="shared" si="8"/>
        <v>#DIV/0!</v>
      </c>
      <c r="H32" s="138" t="e">
        <f t="shared" si="9"/>
        <v>#DIV/0!</v>
      </c>
      <c r="I32" s="45">
        <v>5</v>
      </c>
      <c r="J32" s="45">
        <v>5002</v>
      </c>
    </row>
    <row r="33" spans="1:10" ht="15" customHeight="1" x14ac:dyDescent="0.25">
      <c r="A33" s="20" t="s">
        <v>51</v>
      </c>
      <c r="B33" s="11" t="s">
        <v>52</v>
      </c>
      <c r="C33" s="45">
        <v>4657</v>
      </c>
      <c r="D33" s="49">
        <v>2413466.0000000005</v>
      </c>
      <c r="E33" s="49">
        <v>863</v>
      </c>
      <c r="F33" s="49">
        <v>2148268</v>
      </c>
      <c r="G33" s="138">
        <f t="shared" si="8"/>
        <v>18.531243289671462</v>
      </c>
      <c r="H33" s="138">
        <f t="shared" si="9"/>
        <v>89.011736647626265</v>
      </c>
      <c r="I33" s="45">
        <v>1941</v>
      </c>
      <c r="J33" s="45">
        <v>4833639.9999999991</v>
      </c>
    </row>
    <row r="34" spans="1:10" ht="15" customHeight="1" x14ac:dyDescent="0.25">
      <c r="A34" s="20" t="s">
        <v>53</v>
      </c>
      <c r="B34" s="11" t="s">
        <v>54</v>
      </c>
      <c r="C34" s="45">
        <v>77</v>
      </c>
      <c r="D34" s="49">
        <v>15330.000000000002</v>
      </c>
      <c r="E34" s="49">
        <v>593</v>
      </c>
      <c r="F34" s="49">
        <v>521351.99999999988</v>
      </c>
      <c r="G34" s="138">
        <f t="shared" si="8"/>
        <v>770.12987012987014</v>
      </c>
      <c r="H34" s="138">
        <f t="shared" si="9"/>
        <v>3400.8610567514665</v>
      </c>
      <c r="I34" s="45">
        <v>2625</v>
      </c>
      <c r="J34" s="45">
        <v>379940</v>
      </c>
    </row>
    <row r="35" spans="1:10" ht="15" customHeight="1" x14ac:dyDescent="0.25">
      <c r="A35" s="20" t="s">
        <v>55</v>
      </c>
      <c r="B35" s="11" t="s">
        <v>42</v>
      </c>
      <c r="C35" s="45">
        <v>19093</v>
      </c>
      <c r="D35" s="49">
        <v>4943925.0000000009</v>
      </c>
      <c r="E35" s="49">
        <v>5070</v>
      </c>
      <c r="F35" s="49">
        <v>2477103</v>
      </c>
      <c r="G35" s="138">
        <f t="shared" si="8"/>
        <v>26.554234536217464</v>
      </c>
      <c r="H35" s="138">
        <f t="shared" si="9"/>
        <v>50.103976091870315</v>
      </c>
      <c r="I35" s="45">
        <v>4430</v>
      </c>
      <c r="J35" s="45">
        <v>2137124</v>
      </c>
    </row>
    <row r="36" spans="1:10" ht="15" customHeight="1" thickBot="1" x14ac:dyDescent="0.3">
      <c r="A36" s="21">
        <v>5</v>
      </c>
      <c r="B36" s="22" t="s">
        <v>56</v>
      </c>
      <c r="C36" s="122">
        <f>C31+C32+C33+C34+C35</f>
        <v>23827</v>
      </c>
      <c r="D36" s="77">
        <f t="shared" ref="D36:F36" si="10">D31+D32+D33+D34+D35</f>
        <v>7372721.0000000019</v>
      </c>
      <c r="E36" s="77">
        <f t="shared" si="10"/>
        <v>6526</v>
      </c>
      <c r="F36" s="77">
        <f t="shared" si="10"/>
        <v>5146723</v>
      </c>
      <c r="G36" s="137">
        <f t="shared" si="8"/>
        <v>27.389096403240021</v>
      </c>
      <c r="H36" s="137">
        <f t="shared" si="9"/>
        <v>69.807646322165169</v>
      </c>
      <c r="I36" s="122">
        <f t="shared" ref="I36:J36" si="11">I31+I32+I33+I34+I35</f>
        <v>9001</v>
      </c>
      <c r="J36" s="122">
        <f t="shared" si="11"/>
        <v>7355705.9999999991</v>
      </c>
    </row>
    <row r="37" spans="1:10" s="5" customFormat="1" ht="15" customHeight="1" thickBot="1" x14ac:dyDescent="0.3">
      <c r="A37" s="125"/>
      <c r="B37" s="126" t="s">
        <v>57</v>
      </c>
      <c r="C37" s="127">
        <f>C27+C36</f>
        <v>486067</v>
      </c>
      <c r="D37" s="124">
        <f t="shared" ref="D37:F37" si="12">D27+D36</f>
        <v>57715645.560814932</v>
      </c>
      <c r="E37" s="124">
        <f t="shared" si="12"/>
        <v>318993</v>
      </c>
      <c r="F37" s="124">
        <f t="shared" si="12"/>
        <v>41658813</v>
      </c>
      <c r="G37" s="141">
        <f t="shared" si="8"/>
        <v>65.627372358131694</v>
      </c>
      <c r="H37" s="141">
        <f t="shared" si="9"/>
        <v>72.179410964231778</v>
      </c>
      <c r="I37" s="127">
        <f t="shared" ref="I37:J37" si="13">I27+I36</f>
        <v>648382</v>
      </c>
      <c r="J37" s="127">
        <f t="shared" si="13"/>
        <v>83795320</v>
      </c>
    </row>
    <row r="38" spans="1:10" x14ac:dyDescent="0.25">
      <c r="A38" s="25"/>
      <c r="B38" s="26"/>
      <c r="C38" s="26"/>
      <c r="D38" s="26"/>
      <c r="E38" s="26"/>
      <c r="F38" s="24"/>
      <c r="G38" s="24"/>
      <c r="H38" s="24"/>
      <c r="I38" s="24"/>
      <c r="J38" s="24"/>
    </row>
  </sheetData>
  <mergeCells count="12">
    <mergeCell ref="A1:J1"/>
    <mergeCell ref="A2:J2"/>
    <mergeCell ref="A3:J3"/>
    <mergeCell ref="C7:J7"/>
    <mergeCell ref="A4:J4"/>
    <mergeCell ref="A5:A6"/>
    <mergeCell ref="B5:B6"/>
    <mergeCell ref="C30:J30"/>
    <mergeCell ref="C5:D5"/>
    <mergeCell ref="E5:F5"/>
    <mergeCell ref="G5:H5"/>
    <mergeCell ref="I5:J5"/>
  </mergeCells>
  <printOptions horizontalCentered="1"/>
  <pageMargins left="0.5" right="0.5" top="0.5" bottom="0.5" header="0.25" footer="0.25"/>
  <pageSetup paperSize="9" scale="90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38"/>
  <sheetViews>
    <sheetView topLeftCell="A28" zoomScaleNormal="100" workbookViewId="0">
      <selection activeCell="A38" sqref="A38:XFD40"/>
    </sheetView>
  </sheetViews>
  <sheetFormatPr defaultRowHeight="15" x14ac:dyDescent="0.25"/>
  <cols>
    <col min="1" max="1" width="6.7109375" style="23" bestFit="1" customWidth="1"/>
    <col min="2" max="2" width="41.140625" style="2" customWidth="1"/>
    <col min="3" max="3" width="12.7109375" style="2" bestFit="1" customWidth="1"/>
    <col min="4" max="4" width="14.42578125" style="2" customWidth="1"/>
    <col min="5" max="5" width="15" style="2" customWidth="1"/>
    <col min="6" max="6" width="13.85546875" style="2" customWidth="1"/>
    <col min="7" max="7" width="12.7109375" style="2" bestFit="1" customWidth="1"/>
    <col min="8" max="8" width="9.7109375" style="2" bestFit="1" customWidth="1"/>
    <col min="9" max="9" width="11.140625" style="2" customWidth="1"/>
    <col min="10" max="10" width="13.140625" style="2" customWidth="1"/>
    <col min="11" max="248" width="9.140625" style="2"/>
    <col min="249" max="249" width="6.7109375" style="2" bestFit="1" customWidth="1"/>
    <col min="250" max="250" width="74.5703125" style="2" customWidth="1"/>
    <col min="251" max="251" width="12.7109375" style="2" bestFit="1" customWidth="1"/>
    <col min="252" max="252" width="11.28515625" style="2" customWidth="1"/>
    <col min="253" max="253" width="15" style="2" customWidth="1"/>
    <col min="254" max="254" width="13.85546875" style="2" customWidth="1"/>
    <col min="255" max="255" width="12.7109375" style="2" bestFit="1" customWidth="1"/>
    <col min="256" max="256" width="9.7109375" style="2" bestFit="1" customWidth="1"/>
    <col min="257" max="257" width="11.140625" style="2" customWidth="1"/>
    <col min="258" max="258" width="13.140625" style="2" customWidth="1"/>
    <col min="259" max="259" width="12.7109375" style="2" bestFit="1" customWidth="1"/>
    <col min="260" max="260" width="11.5703125" style="2" customWidth="1"/>
    <col min="261" max="261" width="14.7109375" style="2" customWidth="1"/>
    <col min="262" max="262" width="13.7109375" style="2" customWidth="1"/>
    <col min="263" max="263" width="12.7109375" style="2" bestFit="1" customWidth="1"/>
    <col min="264" max="264" width="9.7109375" style="2" bestFit="1" customWidth="1"/>
    <col min="265" max="265" width="11.42578125" style="2" customWidth="1"/>
    <col min="266" max="266" width="11.5703125" style="2" bestFit="1" customWidth="1"/>
    <col min="267" max="504" width="9.140625" style="2"/>
    <col min="505" max="505" width="6.7109375" style="2" bestFit="1" customWidth="1"/>
    <col min="506" max="506" width="74.5703125" style="2" customWidth="1"/>
    <col min="507" max="507" width="12.7109375" style="2" bestFit="1" customWidth="1"/>
    <col min="508" max="508" width="11.28515625" style="2" customWidth="1"/>
    <col min="509" max="509" width="15" style="2" customWidth="1"/>
    <col min="510" max="510" width="13.85546875" style="2" customWidth="1"/>
    <col min="511" max="511" width="12.7109375" style="2" bestFit="1" customWidth="1"/>
    <col min="512" max="512" width="9.7109375" style="2" bestFit="1" customWidth="1"/>
    <col min="513" max="513" width="11.140625" style="2" customWidth="1"/>
    <col min="514" max="514" width="13.140625" style="2" customWidth="1"/>
    <col min="515" max="515" width="12.7109375" style="2" bestFit="1" customWidth="1"/>
    <col min="516" max="516" width="11.5703125" style="2" customWidth="1"/>
    <col min="517" max="517" width="14.7109375" style="2" customWidth="1"/>
    <col min="518" max="518" width="13.7109375" style="2" customWidth="1"/>
    <col min="519" max="519" width="12.7109375" style="2" bestFit="1" customWidth="1"/>
    <col min="520" max="520" width="9.7109375" style="2" bestFit="1" customWidth="1"/>
    <col min="521" max="521" width="11.42578125" style="2" customWidth="1"/>
    <col min="522" max="522" width="11.5703125" style="2" bestFit="1" customWidth="1"/>
    <col min="523" max="760" width="9.140625" style="2"/>
    <col min="761" max="761" width="6.7109375" style="2" bestFit="1" customWidth="1"/>
    <col min="762" max="762" width="74.5703125" style="2" customWidth="1"/>
    <col min="763" max="763" width="12.7109375" style="2" bestFit="1" customWidth="1"/>
    <col min="764" max="764" width="11.28515625" style="2" customWidth="1"/>
    <col min="765" max="765" width="15" style="2" customWidth="1"/>
    <col min="766" max="766" width="13.85546875" style="2" customWidth="1"/>
    <col min="767" max="767" width="12.7109375" style="2" bestFit="1" customWidth="1"/>
    <col min="768" max="768" width="9.7109375" style="2" bestFit="1" customWidth="1"/>
    <col min="769" max="769" width="11.140625" style="2" customWidth="1"/>
    <col min="770" max="770" width="13.140625" style="2" customWidth="1"/>
    <col min="771" max="771" width="12.7109375" style="2" bestFit="1" customWidth="1"/>
    <col min="772" max="772" width="11.5703125" style="2" customWidth="1"/>
    <col min="773" max="773" width="14.7109375" style="2" customWidth="1"/>
    <col min="774" max="774" width="13.7109375" style="2" customWidth="1"/>
    <col min="775" max="775" width="12.7109375" style="2" bestFit="1" customWidth="1"/>
    <col min="776" max="776" width="9.7109375" style="2" bestFit="1" customWidth="1"/>
    <col min="777" max="777" width="11.42578125" style="2" customWidth="1"/>
    <col min="778" max="778" width="11.5703125" style="2" bestFit="1" customWidth="1"/>
    <col min="779" max="1016" width="9.140625" style="2"/>
    <col min="1017" max="1017" width="6.7109375" style="2" bestFit="1" customWidth="1"/>
    <col min="1018" max="1018" width="74.5703125" style="2" customWidth="1"/>
    <col min="1019" max="1019" width="12.7109375" style="2" bestFit="1" customWidth="1"/>
    <col min="1020" max="1020" width="11.28515625" style="2" customWidth="1"/>
    <col min="1021" max="1021" width="15" style="2" customWidth="1"/>
    <col min="1022" max="1022" width="13.85546875" style="2" customWidth="1"/>
    <col min="1023" max="1023" width="12.7109375" style="2" bestFit="1" customWidth="1"/>
    <col min="1024" max="1024" width="9.7109375" style="2" bestFit="1" customWidth="1"/>
    <col min="1025" max="1025" width="11.140625" style="2" customWidth="1"/>
    <col min="1026" max="1026" width="13.140625" style="2" customWidth="1"/>
    <col min="1027" max="1027" width="12.7109375" style="2" bestFit="1" customWidth="1"/>
    <col min="1028" max="1028" width="11.5703125" style="2" customWidth="1"/>
    <col min="1029" max="1029" width="14.7109375" style="2" customWidth="1"/>
    <col min="1030" max="1030" width="13.7109375" style="2" customWidth="1"/>
    <col min="1031" max="1031" width="12.7109375" style="2" bestFit="1" customWidth="1"/>
    <col min="1032" max="1032" width="9.7109375" style="2" bestFit="1" customWidth="1"/>
    <col min="1033" max="1033" width="11.42578125" style="2" customWidth="1"/>
    <col min="1034" max="1034" width="11.5703125" style="2" bestFit="1" customWidth="1"/>
    <col min="1035" max="1272" width="9.140625" style="2"/>
    <col min="1273" max="1273" width="6.7109375" style="2" bestFit="1" customWidth="1"/>
    <col min="1274" max="1274" width="74.5703125" style="2" customWidth="1"/>
    <col min="1275" max="1275" width="12.7109375" style="2" bestFit="1" customWidth="1"/>
    <col min="1276" max="1276" width="11.28515625" style="2" customWidth="1"/>
    <col min="1277" max="1277" width="15" style="2" customWidth="1"/>
    <col min="1278" max="1278" width="13.85546875" style="2" customWidth="1"/>
    <col min="1279" max="1279" width="12.7109375" style="2" bestFit="1" customWidth="1"/>
    <col min="1280" max="1280" width="9.7109375" style="2" bestFit="1" customWidth="1"/>
    <col min="1281" max="1281" width="11.140625" style="2" customWidth="1"/>
    <col min="1282" max="1282" width="13.140625" style="2" customWidth="1"/>
    <col min="1283" max="1283" width="12.7109375" style="2" bestFit="1" customWidth="1"/>
    <col min="1284" max="1284" width="11.5703125" style="2" customWidth="1"/>
    <col min="1285" max="1285" width="14.7109375" style="2" customWidth="1"/>
    <col min="1286" max="1286" width="13.7109375" style="2" customWidth="1"/>
    <col min="1287" max="1287" width="12.7109375" style="2" bestFit="1" customWidth="1"/>
    <col min="1288" max="1288" width="9.7109375" style="2" bestFit="1" customWidth="1"/>
    <col min="1289" max="1289" width="11.42578125" style="2" customWidth="1"/>
    <col min="1290" max="1290" width="11.5703125" style="2" bestFit="1" customWidth="1"/>
    <col min="1291" max="1528" width="9.140625" style="2"/>
    <col min="1529" max="1529" width="6.7109375" style="2" bestFit="1" customWidth="1"/>
    <col min="1530" max="1530" width="74.5703125" style="2" customWidth="1"/>
    <col min="1531" max="1531" width="12.7109375" style="2" bestFit="1" customWidth="1"/>
    <col min="1532" max="1532" width="11.28515625" style="2" customWidth="1"/>
    <col min="1533" max="1533" width="15" style="2" customWidth="1"/>
    <col min="1534" max="1534" width="13.85546875" style="2" customWidth="1"/>
    <col min="1535" max="1535" width="12.7109375" style="2" bestFit="1" customWidth="1"/>
    <col min="1536" max="1536" width="9.7109375" style="2" bestFit="1" customWidth="1"/>
    <col min="1537" max="1537" width="11.140625" style="2" customWidth="1"/>
    <col min="1538" max="1538" width="13.140625" style="2" customWidth="1"/>
    <col min="1539" max="1539" width="12.7109375" style="2" bestFit="1" customWidth="1"/>
    <col min="1540" max="1540" width="11.5703125" style="2" customWidth="1"/>
    <col min="1541" max="1541" width="14.7109375" style="2" customWidth="1"/>
    <col min="1542" max="1542" width="13.7109375" style="2" customWidth="1"/>
    <col min="1543" max="1543" width="12.7109375" style="2" bestFit="1" customWidth="1"/>
    <col min="1544" max="1544" width="9.7109375" style="2" bestFit="1" customWidth="1"/>
    <col min="1545" max="1545" width="11.42578125" style="2" customWidth="1"/>
    <col min="1546" max="1546" width="11.5703125" style="2" bestFit="1" customWidth="1"/>
    <col min="1547" max="1784" width="9.140625" style="2"/>
    <col min="1785" max="1785" width="6.7109375" style="2" bestFit="1" customWidth="1"/>
    <col min="1786" max="1786" width="74.5703125" style="2" customWidth="1"/>
    <col min="1787" max="1787" width="12.7109375" style="2" bestFit="1" customWidth="1"/>
    <col min="1788" max="1788" width="11.28515625" style="2" customWidth="1"/>
    <col min="1789" max="1789" width="15" style="2" customWidth="1"/>
    <col min="1790" max="1790" width="13.85546875" style="2" customWidth="1"/>
    <col min="1791" max="1791" width="12.7109375" style="2" bestFit="1" customWidth="1"/>
    <col min="1792" max="1792" width="9.7109375" style="2" bestFit="1" customWidth="1"/>
    <col min="1793" max="1793" width="11.140625" style="2" customWidth="1"/>
    <col min="1794" max="1794" width="13.140625" style="2" customWidth="1"/>
    <col min="1795" max="1795" width="12.7109375" style="2" bestFit="1" customWidth="1"/>
    <col min="1796" max="1796" width="11.5703125" style="2" customWidth="1"/>
    <col min="1797" max="1797" width="14.7109375" style="2" customWidth="1"/>
    <col min="1798" max="1798" width="13.7109375" style="2" customWidth="1"/>
    <col min="1799" max="1799" width="12.7109375" style="2" bestFit="1" customWidth="1"/>
    <col min="1800" max="1800" width="9.7109375" style="2" bestFit="1" customWidth="1"/>
    <col min="1801" max="1801" width="11.42578125" style="2" customWidth="1"/>
    <col min="1802" max="1802" width="11.5703125" style="2" bestFit="1" customWidth="1"/>
    <col min="1803" max="2040" width="9.140625" style="2"/>
    <col min="2041" max="2041" width="6.7109375" style="2" bestFit="1" customWidth="1"/>
    <col min="2042" max="2042" width="74.5703125" style="2" customWidth="1"/>
    <col min="2043" max="2043" width="12.7109375" style="2" bestFit="1" customWidth="1"/>
    <col min="2044" max="2044" width="11.28515625" style="2" customWidth="1"/>
    <col min="2045" max="2045" width="15" style="2" customWidth="1"/>
    <col min="2046" max="2046" width="13.85546875" style="2" customWidth="1"/>
    <col min="2047" max="2047" width="12.7109375" style="2" bestFit="1" customWidth="1"/>
    <col min="2048" max="2048" width="9.7109375" style="2" bestFit="1" customWidth="1"/>
    <col min="2049" max="2049" width="11.140625" style="2" customWidth="1"/>
    <col min="2050" max="2050" width="13.140625" style="2" customWidth="1"/>
    <col min="2051" max="2051" width="12.7109375" style="2" bestFit="1" customWidth="1"/>
    <col min="2052" max="2052" width="11.5703125" style="2" customWidth="1"/>
    <col min="2053" max="2053" width="14.7109375" style="2" customWidth="1"/>
    <col min="2054" max="2054" width="13.7109375" style="2" customWidth="1"/>
    <col min="2055" max="2055" width="12.7109375" style="2" bestFit="1" customWidth="1"/>
    <col min="2056" max="2056" width="9.7109375" style="2" bestFit="1" customWidth="1"/>
    <col min="2057" max="2057" width="11.42578125" style="2" customWidth="1"/>
    <col min="2058" max="2058" width="11.5703125" style="2" bestFit="1" customWidth="1"/>
    <col min="2059" max="2296" width="9.140625" style="2"/>
    <col min="2297" max="2297" width="6.7109375" style="2" bestFit="1" customWidth="1"/>
    <col min="2298" max="2298" width="74.5703125" style="2" customWidth="1"/>
    <col min="2299" max="2299" width="12.7109375" style="2" bestFit="1" customWidth="1"/>
    <col min="2300" max="2300" width="11.28515625" style="2" customWidth="1"/>
    <col min="2301" max="2301" width="15" style="2" customWidth="1"/>
    <col min="2302" max="2302" width="13.85546875" style="2" customWidth="1"/>
    <col min="2303" max="2303" width="12.7109375" style="2" bestFit="1" customWidth="1"/>
    <col min="2304" max="2304" width="9.7109375" style="2" bestFit="1" customWidth="1"/>
    <col min="2305" max="2305" width="11.140625" style="2" customWidth="1"/>
    <col min="2306" max="2306" width="13.140625" style="2" customWidth="1"/>
    <col min="2307" max="2307" width="12.7109375" style="2" bestFit="1" customWidth="1"/>
    <col min="2308" max="2308" width="11.5703125" style="2" customWidth="1"/>
    <col min="2309" max="2309" width="14.7109375" style="2" customWidth="1"/>
    <col min="2310" max="2310" width="13.7109375" style="2" customWidth="1"/>
    <col min="2311" max="2311" width="12.7109375" style="2" bestFit="1" customWidth="1"/>
    <col min="2312" max="2312" width="9.7109375" style="2" bestFit="1" customWidth="1"/>
    <col min="2313" max="2313" width="11.42578125" style="2" customWidth="1"/>
    <col min="2314" max="2314" width="11.5703125" style="2" bestFit="1" customWidth="1"/>
    <col min="2315" max="2552" width="9.140625" style="2"/>
    <col min="2553" max="2553" width="6.7109375" style="2" bestFit="1" customWidth="1"/>
    <col min="2554" max="2554" width="74.5703125" style="2" customWidth="1"/>
    <col min="2555" max="2555" width="12.7109375" style="2" bestFit="1" customWidth="1"/>
    <col min="2556" max="2556" width="11.28515625" style="2" customWidth="1"/>
    <col min="2557" max="2557" width="15" style="2" customWidth="1"/>
    <col min="2558" max="2558" width="13.85546875" style="2" customWidth="1"/>
    <col min="2559" max="2559" width="12.7109375" style="2" bestFit="1" customWidth="1"/>
    <col min="2560" max="2560" width="9.7109375" style="2" bestFit="1" customWidth="1"/>
    <col min="2561" max="2561" width="11.140625" style="2" customWidth="1"/>
    <col min="2562" max="2562" width="13.140625" style="2" customWidth="1"/>
    <col min="2563" max="2563" width="12.7109375" style="2" bestFit="1" customWidth="1"/>
    <col min="2564" max="2564" width="11.5703125" style="2" customWidth="1"/>
    <col min="2565" max="2565" width="14.7109375" style="2" customWidth="1"/>
    <col min="2566" max="2566" width="13.7109375" style="2" customWidth="1"/>
    <col min="2567" max="2567" width="12.7109375" style="2" bestFit="1" customWidth="1"/>
    <col min="2568" max="2568" width="9.7109375" style="2" bestFit="1" customWidth="1"/>
    <col min="2569" max="2569" width="11.42578125" style="2" customWidth="1"/>
    <col min="2570" max="2570" width="11.5703125" style="2" bestFit="1" customWidth="1"/>
    <col min="2571" max="2808" width="9.140625" style="2"/>
    <col min="2809" max="2809" width="6.7109375" style="2" bestFit="1" customWidth="1"/>
    <col min="2810" max="2810" width="74.5703125" style="2" customWidth="1"/>
    <col min="2811" max="2811" width="12.7109375" style="2" bestFit="1" customWidth="1"/>
    <col min="2812" max="2812" width="11.28515625" style="2" customWidth="1"/>
    <col min="2813" max="2813" width="15" style="2" customWidth="1"/>
    <col min="2814" max="2814" width="13.85546875" style="2" customWidth="1"/>
    <col min="2815" max="2815" width="12.7109375" style="2" bestFit="1" customWidth="1"/>
    <col min="2816" max="2816" width="9.7109375" style="2" bestFit="1" customWidth="1"/>
    <col min="2817" max="2817" width="11.140625" style="2" customWidth="1"/>
    <col min="2818" max="2818" width="13.140625" style="2" customWidth="1"/>
    <col min="2819" max="2819" width="12.7109375" style="2" bestFit="1" customWidth="1"/>
    <col min="2820" max="2820" width="11.5703125" style="2" customWidth="1"/>
    <col min="2821" max="2821" width="14.7109375" style="2" customWidth="1"/>
    <col min="2822" max="2822" width="13.7109375" style="2" customWidth="1"/>
    <col min="2823" max="2823" width="12.7109375" style="2" bestFit="1" customWidth="1"/>
    <col min="2824" max="2824" width="9.7109375" style="2" bestFit="1" customWidth="1"/>
    <col min="2825" max="2825" width="11.42578125" style="2" customWidth="1"/>
    <col min="2826" max="2826" width="11.5703125" style="2" bestFit="1" customWidth="1"/>
    <col min="2827" max="3064" width="9.140625" style="2"/>
    <col min="3065" max="3065" width="6.7109375" style="2" bestFit="1" customWidth="1"/>
    <col min="3066" max="3066" width="74.5703125" style="2" customWidth="1"/>
    <col min="3067" max="3067" width="12.7109375" style="2" bestFit="1" customWidth="1"/>
    <col min="3068" max="3068" width="11.28515625" style="2" customWidth="1"/>
    <col min="3069" max="3069" width="15" style="2" customWidth="1"/>
    <col min="3070" max="3070" width="13.85546875" style="2" customWidth="1"/>
    <col min="3071" max="3071" width="12.7109375" style="2" bestFit="1" customWidth="1"/>
    <col min="3072" max="3072" width="9.7109375" style="2" bestFit="1" customWidth="1"/>
    <col min="3073" max="3073" width="11.140625" style="2" customWidth="1"/>
    <col min="3074" max="3074" width="13.140625" style="2" customWidth="1"/>
    <col min="3075" max="3075" width="12.7109375" style="2" bestFit="1" customWidth="1"/>
    <col min="3076" max="3076" width="11.5703125" style="2" customWidth="1"/>
    <col min="3077" max="3077" width="14.7109375" style="2" customWidth="1"/>
    <col min="3078" max="3078" width="13.7109375" style="2" customWidth="1"/>
    <col min="3079" max="3079" width="12.7109375" style="2" bestFit="1" customWidth="1"/>
    <col min="3080" max="3080" width="9.7109375" style="2" bestFit="1" customWidth="1"/>
    <col min="3081" max="3081" width="11.42578125" style="2" customWidth="1"/>
    <col min="3082" max="3082" width="11.5703125" style="2" bestFit="1" customWidth="1"/>
    <col min="3083" max="3320" width="9.140625" style="2"/>
    <col min="3321" max="3321" width="6.7109375" style="2" bestFit="1" customWidth="1"/>
    <col min="3322" max="3322" width="74.5703125" style="2" customWidth="1"/>
    <col min="3323" max="3323" width="12.7109375" style="2" bestFit="1" customWidth="1"/>
    <col min="3324" max="3324" width="11.28515625" style="2" customWidth="1"/>
    <col min="3325" max="3325" width="15" style="2" customWidth="1"/>
    <col min="3326" max="3326" width="13.85546875" style="2" customWidth="1"/>
    <col min="3327" max="3327" width="12.7109375" style="2" bestFit="1" customWidth="1"/>
    <col min="3328" max="3328" width="9.7109375" style="2" bestFit="1" customWidth="1"/>
    <col min="3329" max="3329" width="11.140625" style="2" customWidth="1"/>
    <col min="3330" max="3330" width="13.140625" style="2" customWidth="1"/>
    <col min="3331" max="3331" width="12.7109375" style="2" bestFit="1" customWidth="1"/>
    <col min="3332" max="3332" width="11.5703125" style="2" customWidth="1"/>
    <col min="3333" max="3333" width="14.7109375" style="2" customWidth="1"/>
    <col min="3334" max="3334" width="13.7109375" style="2" customWidth="1"/>
    <col min="3335" max="3335" width="12.7109375" style="2" bestFit="1" customWidth="1"/>
    <col min="3336" max="3336" width="9.7109375" style="2" bestFit="1" customWidth="1"/>
    <col min="3337" max="3337" width="11.42578125" style="2" customWidth="1"/>
    <col min="3338" max="3338" width="11.5703125" style="2" bestFit="1" customWidth="1"/>
    <col min="3339" max="3576" width="9.140625" style="2"/>
    <col min="3577" max="3577" width="6.7109375" style="2" bestFit="1" customWidth="1"/>
    <col min="3578" max="3578" width="74.5703125" style="2" customWidth="1"/>
    <col min="3579" max="3579" width="12.7109375" style="2" bestFit="1" customWidth="1"/>
    <col min="3580" max="3580" width="11.28515625" style="2" customWidth="1"/>
    <col min="3581" max="3581" width="15" style="2" customWidth="1"/>
    <col min="3582" max="3582" width="13.85546875" style="2" customWidth="1"/>
    <col min="3583" max="3583" width="12.7109375" style="2" bestFit="1" customWidth="1"/>
    <col min="3584" max="3584" width="9.7109375" style="2" bestFit="1" customWidth="1"/>
    <col min="3585" max="3585" width="11.140625" style="2" customWidth="1"/>
    <col min="3586" max="3586" width="13.140625" style="2" customWidth="1"/>
    <col min="3587" max="3587" width="12.7109375" style="2" bestFit="1" customWidth="1"/>
    <col min="3588" max="3588" width="11.5703125" style="2" customWidth="1"/>
    <col min="3589" max="3589" width="14.7109375" style="2" customWidth="1"/>
    <col min="3590" max="3590" width="13.7109375" style="2" customWidth="1"/>
    <col min="3591" max="3591" width="12.7109375" style="2" bestFit="1" customWidth="1"/>
    <col min="3592" max="3592" width="9.7109375" style="2" bestFit="1" customWidth="1"/>
    <col min="3593" max="3593" width="11.42578125" style="2" customWidth="1"/>
    <col min="3594" max="3594" width="11.5703125" style="2" bestFit="1" customWidth="1"/>
    <col min="3595" max="3832" width="9.140625" style="2"/>
    <col min="3833" max="3833" width="6.7109375" style="2" bestFit="1" customWidth="1"/>
    <col min="3834" max="3834" width="74.5703125" style="2" customWidth="1"/>
    <col min="3835" max="3835" width="12.7109375" style="2" bestFit="1" customWidth="1"/>
    <col min="3836" max="3836" width="11.28515625" style="2" customWidth="1"/>
    <col min="3837" max="3837" width="15" style="2" customWidth="1"/>
    <col min="3838" max="3838" width="13.85546875" style="2" customWidth="1"/>
    <col min="3839" max="3839" width="12.7109375" style="2" bestFit="1" customWidth="1"/>
    <col min="3840" max="3840" width="9.7109375" style="2" bestFit="1" customWidth="1"/>
    <col min="3841" max="3841" width="11.140625" style="2" customWidth="1"/>
    <col min="3842" max="3842" width="13.140625" style="2" customWidth="1"/>
    <col min="3843" max="3843" width="12.7109375" style="2" bestFit="1" customWidth="1"/>
    <col min="3844" max="3844" width="11.5703125" style="2" customWidth="1"/>
    <col min="3845" max="3845" width="14.7109375" style="2" customWidth="1"/>
    <col min="3846" max="3846" width="13.7109375" style="2" customWidth="1"/>
    <col min="3847" max="3847" width="12.7109375" style="2" bestFit="1" customWidth="1"/>
    <col min="3848" max="3848" width="9.7109375" style="2" bestFit="1" customWidth="1"/>
    <col min="3849" max="3849" width="11.42578125" style="2" customWidth="1"/>
    <col min="3850" max="3850" width="11.5703125" style="2" bestFit="1" customWidth="1"/>
    <col min="3851" max="4088" width="9.140625" style="2"/>
    <col min="4089" max="4089" width="6.7109375" style="2" bestFit="1" customWidth="1"/>
    <col min="4090" max="4090" width="74.5703125" style="2" customWidth="1"/>
    <col min="4091" max="4091" width="12.7109375" style="2" bestFit="1" customWidth="1"/>
    <col min="4092" max="4092" width="11.28515625" style="2" customWidth="1"/>
    <col min="4093" max="4093" width="15" style="2" customWidth="1"/>
    <col min="4094" max="4094" width="13.85546875" style="2" customWidth="1"/>
    <col min="4095" max="4095" width="12.7109375" style="2" bestFit="1" customWidth="1"/>
    <col min="4096" max="4096" width="9.7109375" style="2" bestFit="1" customWidth="1"/>
    <col min="4097" max="4097" width="11.140625" style="2" customWidth="1"/>
    <col min="4098" max="4098" width="13.140625" style="2" customWidth="1"/>
    <col min="4099" max="4099" width="12.7109375" style="2" bestFit="1" customWidth="1"/>
    <col min="4100" max="4100" width="11.5703125" style="2" customWidth="1"/>
    <col min="4101" max="4101" width="14.7109375" style="2" customWidth="1"/>
    <col min="4102" max="4102" width="13.7109375" style="2" customWidth="1"/>
    <col min="4103" max="4103" width="12.7109375" style="2" bestFit="1" customWidth="1"/>
    <col min="4104" max="4104" width="9.7109375" style="2" bestFit="1" customWidth="1"/>
    <col min="4105" max="4105" width="11.42578125" style="2" customWidth="1"/>
    <col min="4106" max="4106" width="11.5703125" style="2" bestFit="1" customWidth="1"/>
    <col min="4107" max="4344" width="9.140625" style="2"/>
    <col min="4345" max="4345" width="6.7109375" style="2" bestFit="1" customWidth="1"/>
    <col min="4346" max="4346" width="74.5703125" style="2" customWidth="1"/>
    <col min="4347" max="4347" width="12.7109375" style="2" bestFit="1" customWidth="1"/>
    <col min="4348" max="4348" width="11.28515625" style="2" customWidth="1"/>
    <col min="4349" max="4349" width="15" style="2" customWidth="1"/>
    <col min="4350" max="4350" width="13.85546875" style="2" customWidth="1"/>
    <col min="4351" max="4351" width="12.7109375" style="2" bestFit="1" customWidth="1"/>
    <col min="4352" max="4352" width="9.7109375" style="2" bestFit="1" customWidth="1"/>
    <col min="4353" max="4353" width="11.140625" style="2" customWidth="1"/>
    <col min="4354" max="4354" width="13.140625" style="2" customWidth="1"/>
    <col min="4355" max="4355" width="12.7109375" style="2" bestFit="1" customWidth="1"/>
    <col min="4356" max="4356" width="11.5703125" style="2" customWidth="1"/>
    <col min="4357" max="4357" width="14.7109375" style="2" customWidth="1"/>
    <col min="4358" max="4358" width="13.7109375" style="2" customWidth="1"/>
    <col min="4359" max="4359" width="12.7109375" style="2" bestFit="1" customWidth="1"/>
    <col min="4360" max="4360" width="9.7109375" style="2" bestFit="1" customWidth="1"/>
    <col min="4361" max="4361" width="11.42578125" style="2" customWidth="1"/>
    <col min="4362" max="4362" width="11.5703125" style="2" bestFit="1" customWidth="1"/>
    <col min="4363" max="4600" width="9.140625" style="2"/>
    <col min="4601" max="4601" width="6.7109375" style="2" bestFit="1" customWidth="1"/>
    <col min="4602" max="4602" width="74.5703125" style="2" customWidth="1"/>
    <col min="4603" max="4603" width="12.7109375" style="2" bestFit="1" customWidth="1"/>
    <col min="4604" max="4604" width="11.28515625" style="2" customWidth="1"/>
    <col min="4605" max="4605" width="15" style="2" customWidth="1"/>
    <col min="4606" max="4606" width="13.85546875" style="2" customWidth="1"/>
    <col min="4607" max="4607" width="12.7109375" style="2" bestFit="1" customWidth="1"/>
    <col min="4608" max="4608" width="9.7109375" style="2" bestFit="1" customWidth="1"/>
    <col min="4609" max="4609" width="11.140625" style="2" customWidth="1"/>
    <col min="4610" max="4610" width="13.140625" style="2" customWidth="1"/>
    <col min="4611" max="4611" width="12.7109375" style="2" bestFit="1" customWidth="1"/>
    <col min="4612" max="4612" width="11.5703125" style="2" customWidth="1"/>
    <col min="4613" max="4613" width="14.7109375" style="2" customWidth="1"/>
    <col min="4614" max="4614" width="13.7109375" style="2" customWidth="1"/>
    <col min="4615" max="4615" width="12.7109375" style="2" bestFit="1" customWidth="1"/>
    <col min="4616" max="4616" width="9.7109375" style="2" bestFit="1" customWidth="1"/>
    <col min="4617" max="4617" width="11.42578125" style="2" customWidth="1"/>
    <col min="4618" max="4618" width="11.5703125" style="2" bestFit="1" customWidth="1"/>
    <col min="4619" max="4856" width="9.140625" style="2"/>
    <col min="4857" max="4857" width="6.7109375" style="2" bestFit="1" customWidth="1"/>
    <col min="4858" max="4858" width="74.5703125" style="2" customWidth="1"/>
    <col min="4859" max="4859" width="12.7109375" style="2" bestFit="1" customWidth="1"/>
    <col min="4860" max="4860" width="11.28515625" style="2" customWidth="1"/>
    <col min="4861" max="4861" width="15" style="2" customWidth="1"/>
    <col min="4862" max="4862" width="13.85546875" style="2" customWidth="1"/>
    <col min="4863" max="4863" width="12.7109375" style="2" bestFit="1" customWidth="1"/>
    <col min="4864" max="4864" width="9.7109375" style="2" bestFit="1" customWidth="1"/>
    <col min="4865" max="4865" width="11.140625" style="2" customWidth="1"/>
    <col min="4866" max="4866" width="13.140625" style="2" customWidth="1"/>
    <col min="4867" max="4867" width="12.7109375" style="2" bestFit="1" customWidth="1"/>
    <col min="4868" max="4868" width="11.5703125" style="2" customWidth="1"/>
    <col min="4869" max="4869" width="14.7109375" style="2" customWidth="1"/>
    <col min="4870" max="4870" width="13.7109375" style="2" customWidth="1"/>
    <col min="4871" max="4871" width="12.7109375" style="2" bestFit="1" customWidth="1"/>
    <col min="4872" max="4872" width="9.7109375" style="2" bestFit="1" customWidth="1"/>
    <col min="4873" max="4873" width="11.42578125" style="2" customWidth="1"/>
    <col min="4874" max="4874" width="11.5703125" style="2" bestFit="1" customWidth="1"/>
    <col min="4875" max="5112" width="9.140625" style="2"/>
    <col min="5113" max="5113" width="6.7109375" style="2" bestFit="1" customWidth="1"/>
    <col min="5114" max="5114" width="74.5703125" style="2" customWidth="1"/>
    <col min="5115" max="5115" width="12.7109375" style="2" bestFit="1" customWidth="1"/>
    <col min="5116" max="5116" width="11.28515625" style="2" customWidth="1"/>
    <col min="5117" max="5117" width="15" style="2" customWidth="1"/>
    <col min="5118" max="5118" width="13.85546875" style="2" customWidth="1"/>
    <col min="5119" max="5119" width="12.7109375" style="2" bestFit="1" customWidth="1"/>
    <col min="5120" max="5120" width="9.7109375" style="2" bestFit="1" customWidth="1"/>
    <col min="5121" max="5121" width="11.140625" style="2" customWidth="1"/>
    <col min="5122" max="5122" width="13.140625" style="2" customWidth="1"/>
    <col min="5123" max="5123" width="12.7109375" style="2" bestFit="1" customWidth="1"/>
    <col min="5124" max="5124" width="11.5703125" style="2" customWidth="1"/>
    <col min="5125" max="5125" width="14.7109375" style="2" customWidth="1"/>
    <col min="5126" max="5126" width="13.7109375" style="2" customWidth="1"/>
    <col min="5127" max="5127" width="12.7109375" style="2" bestFit="1" customWidth="1"/>
    <col min="5128" max="5128" width="9.7109375" style="2" bestFit="1" customWidth="1"/>
    <col min="5129" max="5129" width="11.42578125" style="2" customWidth="1"/>
    <col min="5130" max="5130" width="11.5703125" style="2" bestFit="1" customWidth="1"/>
    <col min="5131" max="5368" width="9.140625" style="2"/>
    <col min="5369" max="5369" width="6.7109375" style="2" bestFit="1" customWidth="1"/>
    <col min="5370" max="5370" width="74.5703125" style="2" customWidth="1"/>
    <col min="5371" max="5371" width="12.7109375" style="2" bestFit="1" customWidth="1"/>
    <col min="5372" max="5372" width="11.28515625" style="2" customWidth="1"/>
    <col min="5373" max="5373" width="15" style="2" customWidth="1"/>
    <col min="5374" max="5374" width="13.85546875" style="2" customWidth="1"/>
    <col min="5375" max="5375" width="12.7109375" style="2" bestFit="1" customWidth="1"/>
    <col min="5376" max="5376" width="9.7109375" style="2" bestFit="1" customWidth="1"/>
    <col min="5377" max="5377" width="11.140625" style="2" customWidth="1"/>
    <col min="5378" max="5378" width="13.140625" style="2" customWidth="1"/>
    <col min="5379" max="5379" width="12.7109375" style="2" bestFit="1" customWidth="1"/>
    <col min="5380" max="5380" width="11.5703125" style="2" customWidth="1"/>
    <col min="5381" max="5381" width="14.7109375" style="2" customWidth="1"/>
    <col min="5382" max="5382" width="13.7109375" style="2" customWidth="1"/>
    <col min="5383" max="5383" width="12.7109375" style="2" bestFit="1" customWidth="1"/>
    <col min="5384" max="5384" width="9.7109375" style="2" bestFit="1" customWidth="1"/>
    <col min="5385" max="5385" width="11.42578125" style="2" customWidth="1"/>
    <col min="5386" max="5386" width="11.5703125" style="2" bestFit="1" customWidth="1"/>
    <col min="5387" max="5624" width="9.140625" style="2"/>
    <col min="5625" max="5625" width="6.7109375" style="2" bestFit="1" customWidth="1"/>
    <col min="5626" max="5626" width="74.5703125" style="2" customWidth="1"/>
    <col min="5627" max="5627" width="12.7109375" style="2" bestFit="1" customWidth="1"/>
    <col min="5628" max="5628" width="11.28515625" style="2" customWidth="1"/>
    <col min="5629" max="5629" width="15" style="2" customWidth="1"/>
    <col min="5630" max="5630" width="13.85546875" style="2" customWidth="1"/>
    <col min="5631" max="5631" width="12.7109375" style="2" bestFit="1" customWidth="1"/>
    <col min="5632" max="5632" width="9.7109375" style="2" bestFit="1" customWidth="1"/>
    <col min="5633" max="5633" width="11.140625" style="2" customWidth="1"/>
    <col min="5634" max="5634" width="13.140625" style="2" customWidth="1"/>
    <col min="5635" max="5635" width="12.7109375" style="2" bestFit="1" customWidth="1"/>
    <col min="5636" max="5636" width="11.5703125" style="2" customWidth="1"/>
    <col min="5637" max="5637" width="14.7109375" style="2" customWidth="1"/>
    <col min="5638" max="5638" width="13.7109375" style="2" customWidth="1"/>
    <col min="5639" max="5639" width="12.7109375" style="2" bestFit="1" customWidth="1"/>
    <col min="5640" max="5640" width="9.7109375" style="2" bestFit="1" customWidth="1"/>
    <col min="5641" max="5641" width="11.42578125" style="2" customWidth="1"/>
    <col min="5642" max="5642" width="11.5703125" style="2" bestFit="1" customWidth="1"/>
    <col min="5643" max="5880" width="9.140625" style="2"/>
    <col min="5881" max="5881" width="6.7109375" style="2" bestFit="1" customWidth="1"/>
    <col min="5882" max="5882" width="74.5703125" style="2" customWidth="1"/>
    <col min="5883" max="5883" width="12.7109375" style="2" bestFit="1" customWidth="1"/>
    <col min="5884" max="5884" width="11.28515625" style="2" customWidth="1"/>
    <col min="5885" max="5885" width="15" style="2" customWidth="1"/>
    <col min="5886" max="5886" width="13.85546875" style="2" customWidth="1"/>
    <col min="5887" max="5887" width="12.7109375" style="2" bestFit="1" customWidth="1"/>
    <col min="5888" max="5888" width="9.7109375" style="2" bestFit="1" customWidth="1"/>
    <col min="5889" max="5889" width="11.140625" style="2" customWidth="1"/>
    <col min="5890" max="5890" width="13.140625" style="2" customWidth="1"/>
    <col min="5891" max="5891" width="12.7109375" style="2" bestFit="1" customWidth="1"/>
    <col min="5892" max="5892" width="11.5703125" style="2" customWidth="1"/>
    <col min="5893" max="5893" width="14.7109375" style="2" customWidth="1"/>
    <col min="5894" max="5894" width="13.7109375" style="2" customWidth="1"/>
    <col min="5895" max="5895" width="12.7109375" style="2" bestFit="1" customWidth="1"/>
    <col min="5896" max="5896" width="9.7109375" style="2" bestFit="1" customWidth="1"/>
    <col min="5897" max="5897" width="11.42578125" style="2" customWidth="1"/>
    <col min="5898" max="5898" width="11.5703125" style="2" bestFit="1" customWidth="1"/>
    <col min="5899" max="6136" width="9.140625" style="2"/>
    <col min="6137" max="6137" width="6.7109375" style="2" bestFit="1" customWidth="1"/>
    <col min="6138" max="6138" width="74.5703125" style="2" customWidth="1"/>
    <col min="6139" max="6139" width="12.7109375" style="2" bestFit="1" customWidth="1"/>
    <col min="6140" max="6140" width="11.28515625" style="2" customWidth="1"/>
    <col min="6141" max="6141" width="15" style="2" customWidth="1"/>
    <col min="6142" max="6142" width="13.85546875" style="2" customWidth="1"/>
    <col min="6143" max="6143" width="12.7109375" style="2" bestFit="1" customWidth="1"/>
    <col min="6144" max="6144" width="9.7109375" style="2" bestFit="1" customWidth="1"/>
    <col min="6145" max="6145" width="11.140625" style="2" customWidth="1"/>
    <col min="6146" max="6146" width="13.140625" style="2" customWidth="1"/>
    <col min="6147" max="6147" width="12.7109375" style="2" bestFit="1" customWidth="1"/>
    <col min="6148" max="6148" width="11.5703125" style="2" customWidth="1"/>
    <col min="6149" max="6149" width="14.7109375" style="2" customWidth="1"/>
    <col min="6150" max="6150" width="13.7109375" style="2" customWidth="1"/>
    <col min="6151" max="6151" width="12.7109375" style="2" bestFit="1" customWidth="1"/>
    <col min="6152" max="6152" width="9.7109375" style="2" bestFit="1" customWidth="1"/>
    <col min="6153" max="6153" width="11.42578125" style="2" customWidth="1"/>
    <col min="6154" max="6154" width="11.5703125" style="2" bestFit="1" customWidth="1"/>
    <col min="6155" max="6392" width="9.140625" style="2"/>
    <col min="6393" max="6393" width="6.7109375" style="2" bestFit="1" customWidth="1"/>
    <col min="6394" max="6394" width="74.5703125" style="2" customWidth="1"/>
    <col min="6395" max="6395" width="12.7109375" style="2" bestFit="1" customWidth="1"/>
    <col min="6396" max="6396" width="11.28515625" style="2" customWidth="1"/>
    <col min="6397" max="6397" width="15" style="2" customWidth="1"/>
    <col min="6398" max="6398" width="13.85546875" style="2" customWidth="1"/>
    <col min="6399" max="6399" width="12.7109375" style="2" bestFit="1" customWidth="1"/>
    <col min="6400" max="6400" width="9.7109375" style="2" bestFit="1" customWidth="1"/>
    <col min="6401" max="6401" width="11.140625" style="2" customWidth="1"/>
    <col min="6402" max="6402" width="13.140625" style="2" customWidth="1"/>
    <col min="6403" max="6403" width="12.7109375" style="2" bestFit="1" customWidth="1"/>
    <col min="6404" max="6404" width="11.5703125" style="2" customWidth="1"/>
    <col min="6405" max="6405" width="14.7109375" style="2" customWidth="1"/>
    <col min="6406" max="6406" width="13.7109375" style="2" customWidth="1"/>
    <col min="6407" max="6407" width="12.7109375" style="2" bestFit="1" customWidth="1"/>
    <col min="6408" max="6408" width="9.7109375" style="2" bestFit="1" customWidth="1"/>
    <col min="6409" max="6409" width="11.42578125" style="2" customWidth="1"/>
    <col min="6410" max="6410" width="11.5703125" style="2" bestFit="1" customWidth="1"/>
    <col min="6411" max="6648" width="9.140625" style="2"/>
    <col min="6649" max="6649" width="6.7109375" style="2" bestFit="1" customWidth="1"/>
    <col min="6650" max="6650" width="74.5703125" style="2" customWidth="1"/>
    <col min="6651" max="6651" width="12.7109375" style="2" bestFit="1" customWidth="1"/>
    <col min="6652" max="6652" width="11.28515625" style="2" customWidth="1"/>
    <col min="6653" max="6653" width="15" style="2" customWidth="1"/>
    <col min="6654" max="6654" width="13.85546875" style="2" customWidth="1"/>
    <col min="6655" max="6655" width="12.7109375" style="2" bestFit="1" customWidth="1"/>
    <col min="6656" max="6656" width="9.7109375" style="2" bestFit="1" customWidth="1"/>
    <col min="6657" max="6657" width="11.140625" style="2" customWidth="1"/>
    <col min="6658" max="6658" width="13.140625" style="2" customWidth="1"/>
    <col min="6659" max="6659" width="12.7109375" style="2" bestFit="1" customWidth="1"/>
    <col min="6660" max="6660" width="11.5703125" style="2" customWidth="1"/>
    <col min="6661" max="6661" width="14.7109375" style="2" customWidth="1"/>
    <col min="6662" max="6662" width="13.7109375" style="2" customWidth="1"/>
    <col min="6663" max="6663" width="12.7109375" style="2" bestFit="1" customWidth="1"/>
    <col min="6664" max="6664" width="9.7109375" style="2" bestFit="1" customWidth="1"/>
    <col min="6665" max="6665" width="11.42578125" style="2" customWidth="1"/>
    <col min="6666" max="6666" width="11.5703125" style="2" bestFit="1" customWidth="1"/>
    <col min="6667" max="6904" width="9.140625" style="2"/>
    <col min="6905" max="6905" width="6.7109375" style="2" bestFit="1" customWidth="1"/>
    <col min="6906" max="6906" width="74.5703125" style="2" customWidth="1"/>
    <col min="6907" max="6907" width="12.7109375" style="2" bestFit="1" customWidth="1"/>
    <col min="6908" max="6908" width="11.28515625" style="2" customWidth="1"/>
    <col min="6909" max="6909" width="15" style="2" customWidth="1"/>
    <col min="6910" max="6910" width="13.85546875" style="2" customWidth="1"/>
    <col min="6911" max="6911" width="12.7109375" style="2" bestFit="1" customWidth="1"/>
    <col min="6912" max="6912" width="9.7109375" style="2" bestFit="1" customWidth="1"/>
    <col min="6913" max="6913" width="11.140625" style="2" customWidth="1"/>
    <col min="6914" max="6914" width="13.140625" style="2" customWidth="1"/>
    <col min="6915" max="6915" width="12.7109375" style="2" bestFit="1" customWidth="1"/>
    <col min="6916" max="6916" width="11.5703125" style="2" customWidth="1"/>
    <col min="6917" max="6917" width="14.7109375" style="2" customWidth="1"/>
    <col min="6918" max="6918" width="13.7109375" style="2" customWidth="1"/>
    <col min="6919" max="6919" width="12.7109375" style="2" bestFit="1" customWidth="1"/>
    <col min="6920" max="6920" width="9.7109375" style="2" bestFit="1" customWidth="1"/>
    <col min="6921" max="6921" width="11.42578125" style="2" customWidth="1"/>
    <col min="6922" max="6922" width="11.5703125" style="2" bestFit="1" customWidth="1"/>
    <col min="6923" max="7160" width="9.140625" style="2"/>
    <col min="7161" max="7161" width="6.7109375" style="2" bestFit="1" customWidth="1"/>
    <col min="7162" max="7162" width="74.5703125" style="2" customWidth="1"/>
    <col min="7163" max="7163" width="12.7109375" style="2" bestFit="1" customWidth="1"/>
    <col min="7164" max="7164" width="11.28515625" style="2" customWidth="1"/>
    <col min="7165" max="7165" width="15" style="2" customWidth="1"/>
    <col min="7166" max="7166" width="13.85546875" style="2" customWidth="1"/>
    <col min="7167" max="7167" width="12.7109375" style="2" bestFit="1" customWidth="1"/>
    <col min="7168" max="7168" width="9.7109375" style="2" bestFit="1" customWidth="1"/>
    <col min="7169" max="7169" width="11.140625" style="2" customWidth="1"/>
    <col min="7170" max="7170" width="13.140625" style="2" customWidth="1"/>
    <col min="7171" max="7171" width="12.7109375" style="2" bestFit="1" customWidth="1"/>
    <col min="7172" max="7172" width="11.5703125" style="2" customWidth="1"/>
    <col min="7173" max="7173" width="14.7109375" style="2" customWidth="1"/>
    <col min="7174" max="7174" width="13.7109375" style="2" customWidth="1"/>
    <col min="7175" max="7175" width="12.7109375" style="2" bestFit="1" customWidth="1"/>
    <col min="7176" max="7176" width="9.7109375" style="2" bestFit="1" customWidth="1"/>
    <col min="7177" max="7177" width="11.42578125" style="2" customWidth="1"/>
    <col min="7178" max="7178" width="11.5703125" style="2" bestFit="1" customWidth="1"/>
    <col min="7179" max="7416" width="9.140625" style="2"/>
    <col min="7417" max="7417" width="6.7109375" style="2" bestFit="1" customWidth="1"/>
    <col min="7418" max="7418" width="74.5703125" style="2" customWidth="1"/>
    <col min="7419" max="7419" width="12.7109375" style="2" bestFit="1" customWidth="1"/>
    <col min="7420" max="7420" width="11.28515625" style="2" customWidth="1"/>
    <col min="7421" max="7421" width="15" style="2" customWidth="1"/>
    <col min="7422" max="7422" width="13.85546875" style="2" customWidth="1"/>
    <col min="7423" max="7423" width="12.7109375" style="2" bestFit="1" customWidth="1"/>
    <col min="7424" max="7424" width="9.7109375" style="2" bestFit="1" customWidth="1"/>
    <col min="7425" max="7425" width="11.140625" style="2" customWidth="1"/>
    <col min="7426" max="7426" width="13.140625" style="2" customWidth="1"/>
    <col min="7427" max="7427" width="12.7109375" style="2" bestFit="1" customWidth="1"/>
    <col min="7428" max="7428" width="11.5703125" style="2" customWidth="1"/>
    <col min="7429" max="7429" width="14.7109375" style="2" customWidth="1"/>
    <col min="7430" max="7430" width="13.7109375" style="2" customWidth="1"/>
    <col min="7431" max="7431" width="12.7109375" style="2" bestFit="1" customWidth="1"/>
    <col min="7432" max="7432" width="9.7109375" style="2" bestFit="1" customWidth="1"/>
    <col min="7433" max="7433" width="11.42578125" style="2" customWidth="1"/>
    <col min="7434" max="7434" width="11.5703125" style="2" bestFit="1" customWidth="1"/>
    <col min="7435" max="7672" width="9.140625" style="2"/>
    <col min="7673" max="7673" width="6.7109375" style="2" bestFit="1" customWidth="1"/>
    <col min="7674" max="7674" width="74.5703125" style="2" customWidth="1"/>
    <col min="7675" max="7675" width="12.7109375" style="2" bestFit="1" customWidth="1"/>
    <col min="7676" max="7676" width="11.28515625" style="2" customWidth="1"/>
    <col min="7677" max="7677" width="15" style="2" customWidth="1"/>
    <col min="7678" max="7678" width="13.85546875" style="2" customWidth="1"/>
    <col min="7679" max="7679" width="12.7109375" style="2" bestFit="1" customWidth="1"/>
    <col min="7680" max="7680" width="9.7109375" style="2" bestFit="1" customWidth="1"/>
    <col min="7681" max="7681" width="11.140625" style="2" customWidth="1"/>
    <col min="7682" max="7682" width="13.140625" style="2" customWidth="1"/>
    <col min="7683" max="7683" width="12.7109375" style="2" bestFit="1" customWidth="1"/>
    <col min="7684" max="7684" width="11.5703125" style="2" customWidth="1"/>
    <col min="7685" max="7685" width="14.7109375" style="2" customWidth="1"/>
    <col min="7686" max="7686" width="13.7109375" style="2" customWidth="1"/>
    <col min="7687" max="7687" width="12.7109375" style="2" bestFit="1" customWidth="1"/>
    <col min="7688" max="7688" width="9.7109375" style="2" bestFit="1" customWidth="1"/>
    <col min="7689" max="7689" width="11.42578125" style="2" customWidth="1"/>
    <col min="7690" max="7690" width="11.5703125" style="2" bestFit="1" customWidth="1"/>
    <col min="7691" max="7928" width="9.140625" style="2"/>
    <col min="7929" max="7929" width="6.7109375" style="2" bestFit="1" customWidth="1"/>
    <col min="7930" max="7930" width="74.5703125" style="2" customWidth="1"/>
    <col min="7931" max="7931" width="12.7109375" style="2" bestFit="1" customWidth="1"/>
    <col min="7932" max="7932" width="11.28515625" style="2" customWidth="1"/>
    <col min="7933" max="7933" width="15" style="2" customWidth="1"/>
    <col min="7934" max="7934" width="13.85546875" style="2" customWidth="1"/>
    <col min="7935" max="7935" width="12.7109375" style="2" bestFit="1" customWidth="1"/>
    <col min="7936" max="7936" width="9.7109375" style="2" bestFit="1" customWidth="1"/>
    <col min="7937" max="7937" width="11.140625" style="2" customWidth="1"/>
    <col min="7938" max="7938" width="13.140625" style="2" customWidth="1"/>
    <col min="7939" max="7939" width="12.7109375" style="2" bestFit="1" customWidth="1"/>
    <col min="7940" max="7940" width="11.5703125" style="2" customWidth="1"/>
    <col min="7941" max="7941" width="14.7109375" style="2" customWidth="1"/>
    <col min="7942" max="7942" width="13.7109375" style="2" customWidth="1"/>
    <col min="7943" max="7943" width="12.7109375" style="2" bestFit="1" customWidth="1"/>
    <col min="7944" max="7944" width="9.7109375" style="2" bestFit="1" customWidth="1"/>
    <col min="7945" max="7945" width="11.42578125" style="2" customWidth="1"/>
    <col min="7946" max="7946" width="11.5703125" style="2" bestFit="1" customWidth="1"/>
    <col min="7947" max="8184" width="9.140625" style="2"/>
    <col min="8185" max="8185" width="6.7109375" style="2" bestFit="1" customWidth="1"/>
    <col min="8186" max="8186" width="74.5703125" style="2" customWidth="1"/>
    <col min="8187" max="8187" width="12.7109375" style="2" bestFit="1" customWidth="1"/>
    <col min="8188" max="8188" width="11.28515625" style="2" customWidth="1"/>
    <col min="8189" max="8189" width="15" style="2" customWidth="1"/>
    <col min="8190" max="8190" width="13.85546875" style="2" customWidth="1"/>
    <col min="8191" max="8191" width="12.7109375" style="2" bestFit="1" customWidth="1"/>
    <col min="8192" max="8192" width="9.7109375" style="2" bestFit="1" customWidth="1"/>
    <col min="8193" max="8193" width="11.140625" style="2" customWidth="1"/>
    <col min="8194" max="8194" width="13.140625" style="2" customWidth="1"/>
    <col min="8195" max="8195" width="12.7109375" style="2" bestFit="1" customWidth="1"/>
    <col min="8196" max="8196" width="11.5703125" style="2" customWidth="1"/>
    <col min="8197" max="8197" width="14.7109375" style="2" customWidth="1"/>
    <col min="8198" max="8198" width="13.7109375" style="2" customWidth="1"/>
    <col min="8199" max="8199" width="12.7109375" style="2" bestFit="1" customWidth="1"/>
    <col min="8200" max="8200" width="9.7109375" style="2" bestFit="1" customWidth="1"/>
    <col min="8201" max="8201" width="11.42578125" style="2" customWidth="1"/>
    <col min="8202" max="8202" width="11.5703125" style="2" bestFit="1" customWidth="1"/>
    <col min="8203" max="8440" width="9.140625" style="2"/>
    <col min="8441" max="8441" width="6.7109375" style="2" bestFit="1" customWidth="1"/>
    <col min="8442" max="8442" width="74.5703125" style="2" customWidth="1"/>
    <col min="8443" max="8443" width="12.7109375" style="2" bestFit="1" customWidth="1"/>
    <col min="8444" max="8444" width="11.28515625" style="2" customWidth="1"/>
    <col min="8445" max="8445" width="15" style="2" customWidth="1"/>
    <col min="8446" max="8446" width="13.85546875" style="2" customWidth="1"/>
    <col min="8447" max="8447" width="12.7109375" style="2" bestFit="1" customWidth="1"/>
    <col min="8448" max="8448" width="9.7109375" style="2" bestFit="1" customWidth="1"/>
    <col min="8449" max="8449" width="11.140625" style="2" customWidth="1"/>
    <col min="8450" max="8450" width="13.140625" style="2" customWidth="1"/>
    <col min="8451" max="8451" width="12.7109375" style="2" bestFit="1" customWidth="1"/>
    <col min="8452" max="8452" width="11.5703125" style="2" customWidth="1"/>
    <col min="8453" max="8453" width="14.7109375" style="2" customWidth="1"/>
    <col min="8454" max="8454" width="13.7109375" style="2" customWidth="1"/>
    <col min="8455" max="8455" width="12.7109375" style="2" bestFit="1" customWidth="1"/>
    <col min="8456" max="8456" width="9.7109375" style="2" bestFit="1" customWidth="1"/>
    <col min="8457" max="8457" width="11.42578125" style="2" customWidth="1"/>
    <col min="8458" max="8458" width="11.5703125" style="2" bestFit="1" customWidth="1"/>
    <col min="8459" max="8696" width="9.140625" style="2"/>
    <col min="8697" max="8697" width="6.7109375" style="2" bestFit="1" customWidth="1"/>
    <col min="8698" max="8698" width="74.5703125" style="2" customWidth="1"/>
    <col min="8699" max="8699" width="12.7109375" style="2" bestFit="1" customWidth="1"/>
    <col min="8700" max="8700" width="11.28515625" style="2" customWidth="1"/>
    <col min="8701" max="8701" width="15" style="2" customWidth="1"/>
    <col min="8702" max="8702" width="13.85546875" style="2" customWidth="1"/>
    <col min="8703" max="8703" width="12.7109375" style="2" bestFit="1" customWidth="1"/>
    <col min="8704" max="8704" width="9.7109375" style="2" bestFit="1" customWidth="1"/>
    <col min="8705" max="8705" width="11.140625" style="2" customWidth="1"/>
    <col min="8706" max="8706" width="13.140625" style="2" customWidth="1"/>
    <col min="8707" max="8707" width="12.7109375" style="2" bestFit="1" customWidth="1"/>
    <col min="8708" max="8708" width="11.5703125" style="2" customWidth="1"/>
    <col min="8709" max="8709" width="14.7109375" style="2" customWidth="1"/>
    <col min="8710" max="8710" width="13.7109375" style="2" customWidth="1"/>
    <col min="8711" max="8711" width="12.7109375" style="2" bestFit="1" customWidth="1"/>
    <col min="8712" max="8712" width="9.7109375" style="2" bestFit="1" customWidth="1"/>
    <col min="8713" max="8713" width="11.42578125" style="2" customWidth="1"/>
    <col min="8714" max="8714" width="11.5703125" style="2" bestFit="1" customWidth="1"/>
    <col min="8715" max="8952" width="9.140625" style="2"/>
    <col min="8953" max="8953" width="6.7109375" style="2" bestFit="1" customWidth="1"/>
    <col min="8954" max="8954" width="74.5703125" style="2" customWidth="1"/>
    <col min="8955" max="8955" width="12.7109375" style="2" bestFit="1" customWidth="1"/>
    <col min="8956" max="8956" width="11.28515625" style="2" customWidth="1"/>
    <col min="8957" max="8957" width="15" style="2" customWidth="1"/>
    <col min="8958" max="8958" width="13.85546875" style="2" customWidth="1"/>
    <col min="8959" max="8959" width="12.7109375" style="2" bestFit="1" customWidth="1"/>
    <col min="8960" max="8960" width="9.7109375" style="2" bestFit="1" customWidth="1"/>
    <col min="8961" max="8961" width="11.140625" style="2" customWidth="1"/>
    <col min="8962" max="8962" width="13.140625" style="2" customWidth="1"/>
    <col min="8963" max="8963" width="12.7109375" style="2" bestFit="1" customWidth="1"/>
    <col min="8964" max="8964" width="11.5703125" style="2" customWidth="1"/>
    <col min="8965" max="8965" width="14.7109375" style="2" customWidth="1"/>
    <col min="8966" max="8966" width="13.7109375" style="2" customWidth="1"/>
    <col min="8967" max="8967" width="12.7109375" style="2" bestFit="1" customWidth="1"/>
    <col min="8968" max="8968" width="9.7109375" style="2" bestFit="1" customWidth="1"/>
    <col min="8969" max="8969" width="11.42578125" style="2" customWidth="1"/>
    <col min="8970" max="8970" width="11.5703125" style="2" bestFit="1" customWidth="1"/>
    <col min="8971" max="9208" width="9.140625" style="2"/>
    <col min="9209" max="9209" width="6.7109375" style="2" bestFit="1" customWidth="1"/>
    <col min="9210" max="9210" width="74.5703125" style="2" customWidth="1"/>
    <col min="9211" max="9211" width="12.7109375" style="2" bestFit="1" customWidth="1"/>
    <col min="9212" max="9212" width="11.28515625" style="2" customWidth="1"/>
    <col min="9213" max="9213" width="15" style="2" customWidth="1"/>
    <col min="9214" max="9214" width="13.85546875" style="2" customWidth="1"/>
    <col min="9215" max="9215" width="12.7109375" style="2" bestFit="1" customWidth="1"/>
    <col min="9216" max="9216" width="9.7109375" style="2" bestFit="1" customWidth="1"/>
    <col min="9217" max="9217" width="11.140625" style="2" customWidth="1"/>
    <col min="9218" max="9218" width="13.140625" style="2" customWidth="1"/>
    <col min="9219" max="9219" width="12.7109375" style="2" bestFit="1" customWidth="1"/>
    <col min="9220" max="9220" width="11.5703125" style="2" customWidth="1"/>
    <col min="9221" max="9221" width="14.7109375" style="2" customWidth="1"/>
    <col min="9222" max="9222" width="13.7109375" style="2" customWidth="1"/>
    <col min="9223" max="9223" width="12.7109375" style="2" bestFit="1" customWidth="1"/>
    <col min="9224" max="9224" width="9.7109375" style="2" bestFit="1" customWidth="1"/>
    <col min="9225" max="9225" width="11.42578125" style="2" customWidth="1"/>
    <col min="9226" max="9226" width="11.5703125" style="2" bestFit="1" customWidth="1"/>
    <col min="9227" max="9464" width="9.140625" style="2"/>
    <col min="9465" max="9465" width="6.7109375" style="2" bestFit="1" customWidth="1"/>
    <col min="9466" max="9466" width="74.5703125" style="2" customWidth="1"/>
    <col min="9467" max="9467" width="12.7109375" style="2" bestFit="1" customWidth="1"/>
    <col min="9468" max="9468" width="11.28515625" style="2" customWidth="1"/>
    <col min="9469" max="9469" width="15" style="2" customWidth="1"/>
    <col min="9470" max="9470" width="13.85546875" style="2" customWidth="1"/>
    <col min="9471" max="9471" width="12.7109375" style="2" bestFit="1" customWidth="1"/>
    <col min="9472" max="9472" width="9.7109375" style="2" bestFit="1" customWidth="1"/>
    <col min="9473" max="9473" width="11.140625" style="2" customWidth="1"/>
    <col min="9474" max="9474" width="13.140625" style="2" customWidth="1"/>
    <col min="9475" max="9475" width="12.7109375" style="2" bestFit="1" customWidth="1"/>
    <col min="9476" max="9476" width="11.5703125" style="2" customWidth="1"/>
    <col min="9477" max="9477" width="14.7109375" style="2" customWidth="1"/>
    <col min="9478" max="9478" width="13.7109375" style="2" customWidth="1"/>
    <col min="9479" max="9479" width="12.7109375" style="2" bestFit="1" customWidth="1"/>
    <col min="9480" max="9480" width="9.7109375" style="2" bestFit="1" customWidth="1"/>
    <col min="9481" max="9481" width="11.42578125" style="2" customWidth="1"/>
    <col min="9482" max="9482" width="11.5703125" style="2" bestFit="1" customWidth="1"/>
    <col min="9483" max="9720" width="9.140625" style="2"/>
    <col min="9721" max="9721" width="6.7109375" style="2" bestFit="1" customWidth="1"/>
    <col min="9722" max="9722" width="74.5703125" style="2" customWidth="1"/>
    <col min="9723" max="9723" width="12.7109375" style="2" bestFit="1" customWidth="1"/>
    <col min="9724" max="9724" width="11.28515625" style="2" customWidth="1"/>
    <col min="9725" max="9725" width="15" style="2" customWidth="1"/>
    <col min="9726" max="9726" width="13.85546875" style="2" customWidth="1"/>
    <col min="9727" max="9727" width="12.7109375" style="2" bestFit="1" customWidth="1"/>
    <col min="9728" max="9728" width="9.7109375" style="2" bestFit="1" customWidth="1"/>
    <col min="9729" max="9729" width="11.140625" style="2" customWidth="1"/>
    <col min="9730" max="9730" width="13.140625" style="2" customWidth="1"/>
    <col min="9731" max="9731" width="12.7109375" style="2" bestFit="1" customWidth="1"/>
    <col min="9732" max="9732" width="11.5703125" style="2" customWidth="1"/>
    <col min="9733" max="9733" width="14.7109375" style="2" customWidth="1"/>
    <col min="9734" max="9734" width="13.7109375" style="2" customWidth="1"/>
    <col min="9735" max="9735" width="12.7109375" style="2" bestFit="1" customWidth="1"/>
    <col min="9736" max="9736" width="9.7109375" style="2" bestFit="1" customWidth="1"/>
    <col min="9737" max="9737" width="11.42578125" style="2" customWidth="1"/>
    <col min="9738" max="9738" width="11.5703125" style="2" bestFit="1" customWidth="1"/>
    <col min="9739" max="9976" width="9.140625" style="2"/>
    <col min="9977" max="9977" width="6.7109375" style="2" bestFit="1" customWidth="1"/>
    <col min="9978" max="9978" width="74.5703125" style="2" customWidth="1"/>
    <col min="9979" max="9979" width="12.7109375" style="2" bestFit="1" customWidth="1"/>
    <col min="9980" max="9980" width="11.28515625" style="2" customWidth="1"/>
    <col min="9981" max="9981" width="15" style="2" customWidth="1"/>
    <col min="9982" max="9982" width="13.85546875" style="2" customWidth="1"/>
    <col min="9983" max="9983" width="12.7109375" style="2" bestFit="1" customWidth="1"/>
    <col min="9984" max="9984" width="9.7109375" style="2" bestFit="1" customWidth="1"/>
    <col min="9985" max="9985" width="11.140625" style="2" customWidth="1"/>
    <col min="9986" max="9986" width="13.140625" style="2" customWidth="1"/>
    <col min="9987" max="9987" width="12.7109375" style="2" bestFit="1" customWidth="1"/>
    <col min="9988" max="9988" width="11.5703125" style="2" customWidth="1"/>
    <col min="9989" max="9989" width="14.7109375" style="2" customWidth="1"/>
    <col min="9990" max="9990" width="13.7109375" style="2" customWidth="1"/>
    <col min="9991" max="9991" width="12.7109375" style="2" bestFit="1" customWidth="1"/>
    <col min="9992" max="9992" width="9.7109375" style="2" bestFit="1" customWidth="1"/>
    <col min="9993" max="9993" width="11.42578125" style="2" customWidth="1"/>
    <col min="9994" max="9994" width="11.5703125" style="2" bestFit="1" customWidth="1"/>
    <col min="9995" max="10232" width="9.140625" style="2"/>
    <col min="10233" max="10233" width="6.7109375" style="2" bestFit="1" customWidth="1"/>
    <col min="10234" max="10234" width="74.5703125" style="2" customWidth="1"/>
    <col min="10235" max="10235" width="12.7109375" style="2" bestFit="1" customWidth="1"/>
    <col min="10236" max="10236" width="11.28515625" style="2" customWidth="1"/>
    <col min="10237" max="10237" width="15" style="2" customWidth="1"/>
    <col min="10238" max="10238" width="13.85546875" style="2" customWidth="1"/>
    <col min="10239" max="10239" width="12.7109375" style="2" bestFit="1" customWidth="1"/>
    <col min="10240" max="10240" width="9.7109375" style="2" bestFit="1" customWidth="1"/>
    <col min="10241" max="10241" width="11.140625" style="2" customWidth="1"/>
    <col min="10242" max="10242" width="13.140625" style="2" customWidth="1"/>
    <col min="10243" max="10243" width="12.7109375" style="2" bestFit="1" customWidth="1"/>
    <col min="10244" max="10244" width="11.5703125" style="2" customWidth="1"/>
    <col min="10245" max="10245" width="14.7109375" style="2" customWidth="1"/>
    <col min="10246" max="10246" width="13.7109375" style="2" customWidth="1"/>
    <col min="10247" max="10247" width="12.7109375" style="2" bestFit="1" customWidth="1"/>
    <col min="10248" max="10248" width="9.7109375" style="2" bestFit="1" customWidth="1"/>
    <col min="10249" max="10249" width="11.42578125" style="2" customWidth="1"/>
    <col min="10250" max="10250" width="11.5703125" style="2" bestFit="1" customWidth="1"/>
    <col min="10251" max="10488" width="9.140625" style="2"/>
    <col min="10489" max="10489" width="6.7109375" style="2" bestFit="1" customWidth="1"/>
    <col min="10490" max="10490" width="74.5703125" style="2" customWidth="1"/>
    <col min="10491" max="10491" width="12.7109375" style="2" bestFit="1" customWidth="1"/>
    <col min="10492" max="10492" width="11.28515625" style="2" customWidth="1"/>
    <col min="10493" max="10493" width="15" style="2" customWidth="1"/>
    <col min="10494" max="10494" width="13.85546875" style="2" customWidth="1"/>
    <col min="10495" max="10495" width="12.7109375" style="2" bestFit="1" customWidth="1"/>
    <col min="10496" max="10496" width="9.7109375" style="2" bestFit="1" customWidth="1"/>
    <col min="10497" max="10497" width="11.140625" style="2" customWidth="1"/>
    <col min="10498" max="10498" width="13.140625" style="2" customWidth="1"/>
    <col min="10499" max="10499" width="12.7109375" style="2" bestFit="1" customWidth="1"/>
    <col min="10500" max="10500" width="11.5703125" style="2" customWidth="1"/>
    <col min="10501" max="10501" width="14.7109375" style="2" customWidth="1"/>
    <col min="10502" max="10502" width="13.7109375" style="2" customWidth="1"/>
    <col min="10503" max="10503" width="12.7109375" style="2" bestFit="1" customWidth="1"/>
    <col min="10504" max="10504" width="9.7109375" style="2" bestFit="1" customWidth="1"/>
    <col min="10505" max="10505" width="11.42578125" style="2" customWidth="1"/>
    <col min="10506" max="10506" width="11.5703125" style="2" bestFit="1" customWidth="1"/>
    <col min="10507" max="10744" width="9.140625" style="2"/>
    <col min="10745" max="10745" width="6.7109375" style="2" bestFit="1" customWidth="1"/>
    <col min="10746" max="10746" width="74.5703125" style="2" customWidth="1"/>
    <col min="10747" max="10747" width="12.7109375" style="2" bestFit="1" customWidth="1"/>
    <col min="10748" max="10748" width="11.28515625" style="2" customWidth="1"/>
    <col min="10749" max="10749" width="15" style="2" customWidth="1"/>
    <col min="10750" max="10750" width="13.85546875" style="2" customWidth="1"/>
    <col min="10751" max="10751" width="12.7109375" style="2" bestFit="1" customWidth="1"/>
    <col min="10752" max="10752" width="9.7109375" style="2" bestFit="1" customWidth="1"/>
    <col min="10753" max="10753" width="11.140625" style="2" customWidth="1"/>
    <col min="10754" max="10754" width="13.140625" style="2" customWidth="1"/>
    <col min="10755" max="10755" width="12.7109375" style="2" bestFit="1" customWidth="1"/>
    <col min="10756" max="10756" width="11.5703125" style="2" customWidth="1"/>
    <col min="10757" max="10757" width="14.7109375" style="2" customWidth="1"/>
    <col min="10758" max="10758" width="13.7109375" style="2" customWidth="1"/>
    <col min="10759" max="10759" width="12.7109375" style="2" bestFit="1" customWidth="1"/>
    <col min="10760" max="10760" width="9.7109375" style="2" bestFit="1" customWidth="1"/>
    <col min="10761" max="10761" width="11.42578125" style="2" customWidth="1"/>
    <col min="10762" max="10762" width="11.5703125" style="2" bestFit="1" customWidth="1"/>
    <col min="10763" max="11000" width="9.140625" style="2"/>
    <col min="11001" max="11001" width="6.7109375" style="2" bestFit="1" customWidth="1"/>
    <col min="11002" max="11002" width="74.5703125" style="2" customWidth="1"/>
    <col min="11003" max="11003" width="12.7109375" style="2" bestFit="1" customWidth="1"/>
    <col min="11004" max="11004" width="11.28515625" style="2" customWidth="1"/>
    <col min="11005" max="11005" width="15" style="2" customWidth="1"/>
    <col min="11006" max="11006" width="13.85546875" style="2" customWidth="1"/>
    <col min="11007" max="11007" width="12.7109375" style="2" bestFit="1" customWidth="1"/>
    <col min="11008" max="11008" width="9.7109375" style="2" bestFit="1" customWidth="1"/>
    <col min="11009" max="11009" width="11.140625" style="2" customWidth="1"/>
    <col min="11010" max="11010" width="13.140625" style="2" customWidth="1"/>
    <col min="11011" max="11011" width="12.7109375" style="2" bestFit="1" customWidth="1"/>
    <col min="11012" max="11012" width="11.5703125" style="2" customWidth="1"/>
    <col min="11013" max="11013" width="14.7109375" style="2" customWidth="1"/>
    <col min="11014" max="11014" width="13.7109375" style="2" customWidth="1"/>
    <col min="11015" max="11015" width="12.7109375" style="2" bestFit="1" customWidth="1"/>
    <col min="11016" max="11016" width="9.7109375" style="2" bestFit="1" customWidth="1"/>
    <col min="11017" max="11017" width="11.42578125" style="2" customWidth="1"/>
    <col min="11018" max="11018" width="11.5703125" style="2" bestFit="1" customWidth="1"/>
    <col min="11019" max="11256" width="9.140625" style="2"/>
    <col min="11257" max="11257" width="6.7109375" style="2" bestFit="1" customWidth="1"/>
    <col min="11258" max="11258" width="74.5703125" style="2" customWidth="1"/>
    <col min="11259" max="11259" width="12.7109375" style="2" bestFit="1" customWidth="1"/>
    <col min="11260" max="11260" width="11.28515625" style="2" customWidth="1"/>
    <col min="11261" max="11261" width="15" style="2" customWidth="1"/>
    <col min="11262" max="11262" width="13.85546875" style="2" customWidth="1"/>
    <col min="11263" max="11263" width="12.7109375" style="2" bestFit="1" customWidth="1"/>
    <col min="11264" max="11264" width="9.7109375" style="2" bestFit="1" customWidth="1"/>
    <col min="11265" max="11265" width="11.140625" style="2" customWidth="1"/>
    <col min="11266" max="11266" width="13.140625" style="2" customWidth="1"/>
    <col min="11267" max="11267" width="12.7109375" style="2" bestFit="1" customWidth="1"/>
    <col min="11268" max="11268" width="11.5703125" style="2" customWidth="1"/>
    <col min="11269" max="11269" width="14.7109375" style="2" customWidth="1"/>
    <col min="11270" max="11270" width="13.7109375" style="2" customWidth="1"/>
    <col min="11271" max="11271" width="12.7109375" style="2" bestFit="1" customWidth="1"/>
    <col min="11272" max="11272" width="9.7109375" style="2" bestFit="1" customWidth="1"/>
    <col min="11273" max="11273" width="11.42578125" style="2" customWidth="1"/>
    <col min="11274" max="11274" width="11.5703125" style="2" bestFit="1" customWidth="1"/>
    <col min="11275" max="11512" width="9.140625" style="2"/>
    <col min="11513" max="11513" width="6.7109375" style="2" bestFit="1" customWidth="1"/>
    <col min="11514" max="11514" width="74.5703125" style="2" customWidth="1"/>
    <col min="11515" max="11515" width="12.7109375" style="2" bestFit="1" customWidth="1"/>
    <col min="11516" max="11516" width="11.28515625" style="2" customWidth="1"/>
    <col min="11517" max="11517" width="15" style="2" customWidth="1"/>
    <col min="11518" max="11518" width="13.85546875" style="2" customWidth="1"/>
    <col min="11519" max="11519" width="12.7109375" style="2" bestFit="1" customWidth="1"/>
    <col min="11520" max="11520" width="9.7109375" style="2" bestFit="1" customWidth="1"/>
    <col min="11521" max="11521" width="11.140625" style="2" customWidth="1"/>
    <col min="11522" max="11522" width="13.140625" style="2" customWidth="1"/>
    <col min="11523" max="11523" width="12.7109375" style="2" bestFit="1" customWidth="1"/>
    <col min="11524" max="11524" width="11.5703125" style="2" customWidth="1"/>
    <col min="11525" max="11525" width="14.7109375" style="2" customWidth="1"/>
    <col min="11526" max="11526" width="13.7109375" style="2" customWidth="1"/>
    <col min="11527" max="11527" width="12.7109375" style="2" bestFit="1" customWidth="1"/>
    <col min="11528" max="11528" width="9.7109375" style="2" bestFit="1" customWidth="1"/>
    <col min="11529" max="11529" width="11.42578125" style="2" customWidth="1"/>
    <col min="11530" max="11530" width="11.5703125" style="2" bestFit="1" customWidth="1"/>
    <col min="11531" max="11768" width="9.140625" style="2"/>
    <col min="11769" max="11769" width="6.7109375" style="2" bestFit="1" customWidth="1"/>
    <col min="11770" max="11770" width="74.5703125" style="2" customWidth="1"/>
    <col min="11771" max="11771" width="12.7109375" style="2" bestFit="1" customWidth="1"/>
    <col min="11772" max="11772" width="11.28515625" style="2" customWidth="1"/>
    <col min="11773" max="11773" width="15" style="2" customWidth="1"/>
    <col min="11774" max="11774" width="13.85546875" style="2" customWidth="1"/>
    <col min="11775" max="11775" width="12.7109375" style="2" bestFit="1" customWidth="1"/>
    <col min="11776" max="11776" width="9.7109375" style="2" bestFit="1" customWidth="1"/>
    <col min="11777" max="11777" width="11.140625" style="2" customWidth="1"/>
    <col min="11778" max="11778" width="13.140625" style="2" customWidth="1"/>
    <col min="11779" max="11779" width="12.7109375" style="2" bestFit="1" customWidth="1"/>
    <col min="11780" max="11780" width="11.5703125" style="2" customWidth="1"/>
    <col min="11781" max="11781" width="14.7109375" style="2" customWidth="1"/>
    <col min="11782" max="11782" width="13.7109375" style="2" customWidth="1"/>
    <col min="11783" max="11783" width="12.7109375" style="2" bestFit="1" customWidth="1"/>
    <col min="11784" max="11784" width="9.7109375" style="2" bestFit="1" customWidth="1"/>
    <col min="11785" max="11785" width="11.42578125" style="2" customWidth="1"/>
    <col min="11786" max="11786" width="11.5703125" style="2" bestFit="1" customWidth="1"/>
    <col min="11787" max="12024" width="9.140625" style="2"/>
    <col min="12025" max="12025" width="6.7109375" style="2" bestFit="1" customWidth="1"/>
    <col min="12026" max="12026" width="74.5703125" style="2" customWidth="1"/>
    <col min="12027" max="12027" width="12.7109375" style="2" bestFit="1" customWidth="1"/>
    <col min="12028" max="12028" width="11.28515625" style="2" customWidth="1"/>
    <col min="12029" max="12029" width="15" style="2" customWidth="1"/>
    <col min="12030" max="12030" width="13.85546875" style="2" customWidth="1"/>
    <col min="12031" max="12031" width="12.7109375" style="2" bestFit="1" customWidth="1"/>
    <col min="12032" max="12032" width="9.7109375" style="2" bestFit="1" customWidth="1"/>
    <col min="12033" max="12033" width="11.140625" style="2" customWidth="1"/>
    <col min="12034" max="12034" width="13.140625" style="2" customWidth="1"/>
    <col min="12035" max="12035" width="12.7109375" style="2" bestFit="1" customWidth="1"/>
    <col min="12036" max="12036" width="11.5703125" style="2" customWidth="1"/>
    <col min="12037" max="12037" width="14.7109375" style="2" customWidth="1"/>
    <col min="12038" max="12038" width="13.7109375" style="2" customWidth="1"/>
    <col min="12039" max="12039" width="12.7109375" style="2" bestFit="1" customWidth="1"/>
    <col min="12040" max="12040" width="9.7109375" style="2" bestFit="1" customWidth="1"/>
    <col min="12041" max="12041" width="11.42578125" style="2" customWidth="1"/>
    <col min="12042" max="12042" width="11.5703125" style="2" bestFit="1" customWidth="1"/>
    <col min="12043" max="12280" width="9.140625" style="2"/>
    <col min="12281" max="12281" width="6.7109375" style="2" bestFit="1" customWidth="1"/>
    <col min="12282" max="12282" width="74.5703125" style="2" customWidth="1"/>
    <col min="12283" max="12283" width="12.7109375" style="2" bestFit="1" customWidth="1"/>
    <col min="12284" max="12284" width="11.28515625" style="2" customWidth="1"/>
    <col min="12285" max="12285" width="15" style="2" customWidth="1"/>
    <col min="12286" max="12286" width="13.85546875" style="2" customWidth="1"/>
    <col min="12287" max="12287" width="12.7109375" style="2" bestFit="1" customWidth="1"/>
    <col min="12288" max="12288" width="9.7109375" style="2" bestFit="1" customWidth="1"/>
    <col min="12289" max="12289" width="11.140625" style="2" customWidth="1"/>
    <col min="12290" max="12290" width="13.140625" style="2" customWidth="1"/>
    <col min="12291" max="12291" width="12.7109375" style="2" bestFit="1" customWidth="1"/>
    <col min="12292" max="12292" width="11.5703125" style="2" customWidth="1"/>
    <col min="12293" max="12293" width="14.7109375" style="2" customWidth="1"/>
    <col min="12294" max="12294" width="13.7109375" style="2" customWidth="1"/>
    <col min="12295" max="12295" width="12.7109375" style="2" bestFit="1" customWidth="1"/>
    <col min="12296" max="12296" width="9.7109375" style="2" bestFit="1" customWidth="1"/>
    <col min="12297" max="12297" width="11.42578125" style="2" customWidth="1"/>
    <col min="12298" max="12298" width="11.5703125" style="2" bestFit="1" customWidth="1"/>
    <col min="12299" max="12536" width="9.140625" style="2"/>
    <col min="12537" max="12537" width="6.7109375" style="2" bestFit="1" customWidth="1"/>
    <col min="12538" max="12538" width="74.5703125" style="2" customWidth="1"/>
    <col min="12539" max="12539" width="12.7109375" style="2" bestFit="1" customWidth="1"/>
    <col min="12540" max="12540" width="11.28515625" style="2" customWidth="1"/>
    <col min="12541" max="12541" width="15" style="2" customWidth="1"/>
    <col min="12542" max="12542" width="13.85546875" style="2" customWidth="1"/>
    <col min="12543" max="12543" width="12.7109375" style="2" bestFit="1" customWidth="1"/>
    <col min="12544" max="12544" width="9.7109375" style="2" bestFit="1" customWidth="1"/>
    <col min="12545" max="12545" width="11.140625" style="2" customWidth="1"/>
    <col min="12546" max="12546" width="13.140625" style="2" customWidth="1"/>
    <col min="12547" max="12547" width="12.7109375" style="2" bestFit="1" customWidth="1"/>
    <col min="12548" max="12548" width="11.5703125" style="2" customWidth="1"/>
    <col min="12549" max="12549" width="14.7109375" style="2" customWidth="1"/>
    <col min="12550" max="12550" width="13.7109375" style="2" customWidth="1"/>
    <col min="12551" max="12551" width="12.7109375" style="2" bestFit="1" customWidth="1"/>
    <col min="12552" max="12552" width="9.7109375" style="2" bestFit="1" customWidth="1"/>
    <col min="12553" max="12553" width="11.42578125" style="2" customWidth="1"/>
    <col min="12554" max="12554" width="11.5703125" style="2" bestFit="1" customWidth="1"/>
    <col min="12555" max="12792" width="9.140625" style="2"/>
    <col min="12793" max="12793" width="6.7109375" style="2" bestFit="1" customWidth="1"/>
    <col min="12794" max="12794" width="74.5703125" style="2" customWidth="1"/>
    <col min="12795" max="12795" width="12.7109375" style="2" bestFit="1" customWidth="1"/>
    <col min="12796" max="12796" width="11.28515625" style="2" customWidth="1"/>
    <col min="12797" max="12797" width="15" style="2" customWidth="1"/>
    <col min="12798" max="12798" width="13.85546875" style="2" customWidth="1"/>
    <col min="12799" max="12799" width="12.7109375" style="2" bestFit="1" customWidth="1"/>
    <col min="12800" max="12800" width="9.7109375" style="2" bestFit="1" customWidth="1"/>
    <col min="12801" max="12801" width="11.140625" style="2" customWidth="1"/>
    <col min="12802" max="12802" width="13.140625" style="2" customWidth="1"/>
    <col min="12803" max="12803" width="12.7109375" style="2" bestFit="1" customWidth="1"/>
    <col min="12804" max="12804" width="11.5703125" style="2" customWidth="1"/>
    <col min="12805" max="12805" width="14.7109375" style="2" customWidth="1"/>
    <col min="12806" max="12806" width="13.7109375" style="2" customWidth="1"/>
    <col min="12807" max="12807" width="12.7109375" style="2" bestFit="1" customWidth="1"/>
    <col min="12808" max="12808" width="9.7109375" style="2" bestFit="1" customWidth="1"/>
    <col min="12809" max="12809" width="11.42578125" style="2" customWidth="1"/>
    <col min="12810" max="12810" width="11.5703125" style="2" bestFit="1" customWidth="1"/>
    <col min="12811" max="13048" width="9.140625" style="2"/>
    <col min="13049" max="13049" width="6.7109375" style="2" bestFit="1" customWidth="1"/>
    <col min="13050" max="13050" width="74.5703125" style="2" customWidth="1"/>
    <col min="13051" max="13051" width="12.7109375" style="2" bestFit="1" customWidth="1"/>
    <col min="13052" max="13052" width="11.28515625" style="2" customWidth="1"/>
    <col min="13053" max="13053" width="15" style="2" customWidth="1"/>
    <col min="13054" max="13054" width="13.85546875" style="2" customWidth="1"/>
    <col min="13055" max="13055" width="12.7109375" style="2" bestFit="1" customWidth="1"/>
    <col min="13056" max="13056" width="9.7109375" style="2" bestFit="1" customWidth="1"/>
    <col min="13057" max="13057" width="11.140625" style="2" customWidth="1"/>
    <col min="13058" max="13058" width="13.140625" style="2" customWidth="1"/>
    <col min="13059" max="13059" width="12.7109375" style="2" bestFit="1" customWidth="1"/>
    <col min="13060" max="13060" width="11.5703125" style="2" customWidth="1"/>
    <col min="13061" max="13061" width="14.7109375" style="2" customWidth="1"/>
    <col min="13062" max="13062" width="13.7109375" style="2" customWidth="1"/>
    <col min="13063" max="13063" width="12.7109375" style="2" bestFit="1" customWidth="1"/>
    <col min="13064" max="13064" width="9.7109375" style="2" bestFit="1" customWidth="1"/>
    <col min="13065" max="13065" width="11.42578125" style="2" customWidth="1"/>
    <col min="13066" max="13066" width="11.5703125" style="2" bestFit="1" customWidth="1"/>
    <col min="13067" max="13304" width="9.140625" style="2"/>
    <col min="13305" max="13305" width="6.7109375" style="2" bestFit="1" customWidth="1"/>
    <col min="13306" max="13306" width="74.5703125" style="2" customWidth="1"/>
    <col min="13307" max="13307" width="12.7109375" style="2" bestFit="1" customWidth="1"/>
    <col min="13308" max="13308" width="11.28515625" style="2" customWidth="1"/>
    <col min="13309" max="13309" width="15" style="2" customWidth="1"/>
    <col min="13310" max="13310" width="13.85546875" style="2" customWidth="1"/>
    <col min="13311" max="13311" width="12.7109375" style="2" bestFit="1" customWidth="1"/>
    <col min="13312" max="13312" width="9.7109375" style="2" bestFit="1" customWidth="1"/>
    <col min="13313" max="13313" width="11.140625" style="2" customWidth="1"/>
    <col min="13314" max="13314" width="13.140625" style="2" customWidth="1"/>
    <col min="13315" max="13315" width="12.7109375" style="2" bestFit="1" customWidth="1"/>
    <col min="13316" max="13316" width="11.5703125" style="2" customWidth="1"/>
    <col min="13317" max="13317" width="14.7109375" style="2" customWidth="1"/>
    <col min="13318" max="13318" width="13.7109375" style="2" customWidth="1"/>
    <col min="13319" max="13319" width="12.7109375" style="2" bestFit="1" customWidth="1"/>
    <col min="13320" max="13320" width="9.7109375" style="2" bestFit="1" customWidth="1"/>
    <col min="13321" max="13321" width="11.42578125" style="2" customWidth="1"/>
    <col min="13322" max="13322" width="11.5703125" style="2" bestFit="1" customWidth="1"/>
    <col min="13323" max="13560" width="9.140625" style="2"/>
    <col min="13561" max="13561" width="6.7109375" style="2" bestFit="1" customWidth="1"/>
    <col min="13562" max="13562" width="74.5703125" style="2" customWidth="1"/>
    <col min="13563" max="13563" width="12.7109375" style="2" bestFit="1" customWidth="1"/>
    <col min="13564" max="13564" width="11.28515625" style="2" customWidth="1"/>
    <col min="13565" max="13565" width="15" style="2" customWidth="1"/>
    <col min="13566" max="13566" width="13.85546875" style="2" customWidth="1"/>
    <col min="13567" max="13567" width="12.7109375" style="2" bestFit="1" customWidth="1"/>
    <col min="13568" max="13568" width="9.7109375" style="2" bestFit="1" customWidth="1"/>
    <col min="13569" max="13569" width="11.140625" style="2" customWidth="1"/>
    <col min="13570" max="13570" width="13.140625" style="2" customWidth="1"/>
    <col min="13571" max="13571" width="12.7109375" style="2" bestFit="1" customWidth="1"/>
    <col min="13572" max="13572" width="11.5703125" style="2" customWidth="1"/>
    <col min="13573" max="13573" width="14.7109375" style="2" customWidth="1"/>
    <col min="13574" max="13574" width="13.7109375" style="2" customWidth="1"/>
    <col min="13575" max="13575" width="12.7109375" style="2" bestFit="1" customWidth="1"/>
    <col min="13576" max="13576" width="9.7109375" style="2" bestFit="1" customWidth="1"/>
    <col min="13577" max="13577" width="11.42578125" style="2" customWidth="1"/>
    <col min="13578" max="13578" width="11.5703125" style="2" bestFit="1" customWidth="1"/>
    <col min="13579" max="13816" width="9.140625" style="2"/>
    <col min="13817" max="13817" width="6.7109375" style="2" bestFit="1" customWidth="1"/>
    <col min="13818" max="13818" width="74.5703125" style="2" customWidth="1"/>
    <col min="13819" max="13819" width="12.7109375" style="2" bestFit="1" customWidth="1"/>
    <col min="13820" max="13820" width="11.28515625" style="2" customWidth="1"/>
    <col min="13821" max="13821" width="15" style="2" customWidth="1"/>
    <col min="13822" max="13822" width="13.85546875" style="2" customWidth="1"/>
    <col min="13823" max="13823" width="12.7109375" style="2" bestFit="1" customWidth="1"/>
    <col min="13824" max="13824" width="9.7109375" style="2" bestFit="1" customWidth="1"/>
    <col min="13825" max="13825" width="11.140625" style="2" customWidth="1"/>
    <col min="13826" max="13826" width="13.140625" style="2" customWidth="1"/>
    <col min="13827" max="13827" width="12.7109375" style="2" bestFit="1" customWidth="1"/>
    <col min="13828" max="13828" width="11.5703125" style="2" customWidth="1"/>
    <col min="13829" max="13829" width="14.7109375" style="2" customWidth="1"/>
    <col min="13830" max="13830" width="13.7109375" style="2" customWidth="1"/>
    <col min="13831" max="13831" width="12.7109375" style="2" bestFit="1" customWidth="1"/>
    <col min="13832" max="13832" width="9.7109375" style="2" bestFit="1" customWidth="1"/>
    <col min="13833" max="13833" width="11.42578125" style="2" customWidth="1"/>
    <col min="13834" max="13834" width="11.5703125" style="2" bestFit="1" customWidth="1"/>
    <col min="13835" max="14072" width="9.140625" style="2"/>
    <col min="14073" max="14073" width="6.7109375" style="2" bestFit="1" customWidth="1"/>
    <col min="14074" max="14074" width="74.5703125" style="2" customWidth="1"/>
    <col min="14075" max="14075" width="12.7109375" style="2" bestFit="1" customWidth="1"/>
    <col min="14076" max="14076" width="11.28515625" style="2" customWidth="1"/>
    <col min="14077" max="14077" width="15" style="2" customWidth="1"/>
    <col min="14078" max="14078" width="13.85546875" style="2" customWidth="1"/>
    <col min="14079" max="14079" width="12.7109375" style="2" bestFit="1" customWidth="1"/>
    <col min="14080" max="14080" width="9.7109375" style="2" bestFit="1" customWidth="1"/>
    <col min="14081" max="14081" width="11.140625" style="2" customWidth="1"/>
    <col min="14082" max="14082" width="13.140625" style="2" customWidth="1"/>
    <col min="14083" max="14083" width="12.7109375" style="2" bestFit="1" customWidth="1"/>
    <col min="14084" max="14084" width="11.5703125" style="2" customWidth="1"/>
    <col min="14085" max="14085" width="14.7109375" style="2" customWidth="1"/>
    <col min="14086" max="14086" width="13.7109375" style="2" customWidth="1"/>
    <col min="14087" max="14087" width="12.7109375" style="2" bestFit="1" customWidth="1"/>
    <col min="14088" max="14088" width="9.7109375" style="2" bestFit="1" customWidth="1"/>
    <col min="14089" max="14089" width="11.42578125" style="2" customWidth="1"/>
    <col min="14090" max="14090" width="11.5703125" style="2" bestFit="1" customWidth="1"/>
    <col min="14091" max="14328" width="9.140625" style="2"/>
    <col min="14329" max="14329" width="6.7109375" style="2" bestFit="1" customWidth="1"/>
    <col min="14330" max="14330" width="74.5703125" style="2" customWidth="1"/>
    <col min="14331" max="14331" width="12.7109375" style="2" bestFit="1" customWidth="1"/>
    <col min="14332" max="14332" width="11.28515625" style="2" customWidth="1"/>
    <col min="14333" max="14333" width="15" style="2" customWidth="1"/>
    <col min="14334" max="14334" width="13.85546875" style="2" customWidth="1"/>
    <col min="14335" max="14335" width="12.7109375" style="2" bestFit="1" customWidth="1"/>
    <col min="14336" max="14336" width="9.7109375" style="2" bestFit="1" customWidth="1"/>
    <col min="14337" max="14337" width="11.140625" style="2" customWidth="1"/>
    <col min="14338" max="14338" width="13.140625" style="2" customWidth="1"/>
    <col min="14339" max="14339" width="12.7109375" style="2" bestFit="1" customWidth="1"/>
    <col min="14340" max="14340" width="11.5703125" style="2" customWidth="1"/>
    <col min="14341" max="14341" width="14.7109375" style="2" customWidth="1"/>
    <col min="14342" max="14342" width="13.7109375" style="2" customWidth="1"/>
    <col min="14343" max="14343" width="12.7109375" style="2" bestFit="1" customWidth="1"/>
    <col min="14344" max="14344" width="9.7109375" style="2" bestFit="1" customWidth="1"/>
    <col min="14345" max="14345" width="11.42578125" style="2" customWidth="1"/>
    <col min="14346" max="14346" width="11.5703125" style="2" bestFit="1" customWidth="1"/>
    <col min="14347" max="14584" width="9.140625" style="2"/>
    <col min="14585" max="14585" width="6.7109375" style="2" bestFit="1" customWidth="1"/>
    <col min="14586" max="14586" width="74.5703125" style="2" customWidth="1"/>
    <col min="14587" max="14587" width="12.7109375" style="2" bestFit="1" customWidth="1"/>
    <col min="14588" max="14588" width="11.28515625" style="2" customWidth="1"/>
    <col min="14589" max="14589" width="15" style="2" customWidth="1"/>
    <col min="14590" max="14590" width="13.85546875" style="2" customWidth="1"/>
    <col min="14591" max="14591" width="12.7109375" style="2" bestFit="1" customWidth="1"/>
    <col min="14592" max="14592" width="9.7109375" style="2" bestFit="1" customWidth="1"/>
    <col min="14593" max="14593" width="11.140625" style="2" customWidth="1"/>
    <col min="14594" max="14594" width="13.140625" style="2" customWidth="1"/>
    <col min="14595" max="14595" width="12.7109375" style="2" bestFit="1" customWidth="1"/>
    <col min="14596" max="14596" width="11.5703125" style="2" customWidth="1"/>
    <col min="14597" max="14597" width="14.7109375" style="2" customWidth="1"/>
    <col min="14598" max="14598" width="13.7109375" style="2" customWidth="1"/>
    <col min="14599" max="14599" width="12.7109375" style="2" bestFit="1" customWidth="1"/>
    <col min="14600" max="14600" width="9.7109375" style="2" bestFit="1" customWidth="1"/>
    <col min="14601" max="14601" width="11.42578125" style="2" customWidth="1"/>
    <col min="14602" max="14602" width="11.5703125" style="2" bestFit="1" customWidth="1"/>
    <col min="14603" max="14840" width="9.140625" style="2"/>
    <col min="14841" max="14841" width="6.7109375" style="2" bestFit="1" customWidth="1"/>
    <col min="14842" max="14842" width="74.5703125" style="2" customWidth="1"/>
    <col min="14843" max="14843" width="12.7109375" style="2" bestFit="1" customWidth="1"/>
    <col min="14844" max="14844" width="11.28515625" style="2" customWidth="1"/>
    <col min="14845" max="14845" width="15" style="2" customWidth="1"/>
    <col min="14846" max="14846" width="13.85546875" style="2" customWidth="1"/>
    <col min="14847" max="14847" width="12.7109375" style="2" bestFit="1" customWidth="1"/>
    <col min="14848" max="14848" width="9.7109375" style="2" bestFit="1" customWidth="1"/>
    <col min="14849" max="14849" width="11.140625" style="2" customWidth="1"/>
    <col min="14850" max="14850" width="13.140625" style="2" customWidth="1"/>
    <col min="14851" max="14851" width="12.7109375" style="2" bestFit="1" customWidth="1"/>
    <col min="14852" max="14852" width="11.5703125" style="2" customWidth="1"/>
    <col min="14853" max="14853" width="14.7109375" style="2" customWidth="1"/>
    <col min="14854" max="14854" width="13.7109375" style="2" customWidth="1"/>
    <col min="14855" max="14855" width="12.7109375" style="2" bestFit="1" customWidth="1"/>
    <col min="14856" max="14856" width="9.7109375" style="2" bestFit="1" customWidth="1"/>
    <col min="14857" max="14857" width="11.42578125" style="2" customWidth="1"/>
    <col min="14858" max="14858" width="11.5703125" style="2" bestFit="1" customWidth="1"/>
    <col min="14859" max="15096" width="9.140625" style="2"/>
    <col min="15097" max="15097" width="6.7109375" style="2" bestFit="1" customWidth="1"/>
    <col min="15098" max="15098" width="74.5703125" style="2" customWidth="1"/>
    <col min="15099" max="15099" width="12.7109375" style="2" bestFit="1" customWidth="1"/>
    <col min="15100" max="15100" width="11.28515625" style="2" customWidth="1"/>
    <col min="15101" max="15101" width="15" style="2" customWidth="1"/>
    <col min="15102" max="15102" width="13.85546875" style="2" customWidth="1"/>
    <col min="15103" max="15103" width="12.7109375" style="2" bestFit="1" customWidth="1"/>
    <col min="15104" max="15104" width="9.7109375" style="2" bestFit="1" customWidth="1"/>
    <col min="15105" max="15105" width="11.140625" style="2" customWidth="1"/>
    <col min="15106" max="15106" width="13.140625" style="2" customWidth="1"/>
    <col min="15107" max="15107" width="12.7109375" style="2" bestFit="1" customWidth="1"/>
    <col min="15108" max="15108" width="11.5703125" style="2" customWidth="1"/>
    <col min="15109" max="15109" width="14.7109375" style="2" customWidth="1"/>
    <col min="15110" max="15110" width="13.7109375" style="2" customWidth="1"/>
    <col min="15111" max="15111" width="12.7109375" style="2" bestFit="1" customWidth="1"/>
    <col min="15112" max="15112" width="9.7109375" style="2" bestFit="1" customWidth="1"/>
    <col min="15113" max="15113" width="11.42578125" style="2" customWidth="1"/>
    <col min="15114" max="15114" width="11.5703125" style="2" bestFit="1" customWidth="1"/>
    <col min="15115" max="15352" width="9.140625" style="2"/>
    <col min="15353" max="15353" width="6.7109375" style="2" bestFit="1" customWidth="1"/>
    <col min="15354" max="15354" width="74.5703125" style="2" customWidth="1"/>
    <col min="15355" max="15355" width="12.7109375" style="2" bestFit="1" customWidth="1"/>
    <col min="15356" max="15356" width="11.28515625" style="2" customWidth="1"/>
    <col min="15357" max="15357" width="15" style="2" customWidth="1"/>
    <col min="15358" max="15358" width="13.85546875" style="2" customWidth="1"/>
    <col min="15359" max="15359" width="12.7109375" style="2" bestFit="1" customWidth="1"/>
    <col min="15360" max="15360" width="9.7109375" style="2" bestFit="1" customWidth="1"/>
    <col min="15361" max="15361" width="11.140625" style="2" customWidth="1"/>
    <col min="15362" max="15362" width="13.140625" style="2" customWidth="1"/>
    <col min="15363" max="15363" width="12.7109375" style="2" bestFit="1" customWidth="1"/>
    <col min="15364" max="15364" width="11.5703125" style="2" customWidth="1"/>
    <col min="15365" max="15365" width="14.7109375" style="2" customWidth="1"/>
    <col min="15366" max="15366" width="13.7109375" style="2" customWidth="1"/>
    <col min="15367" max="15367" width="12.7109375" style="2" bestFit="1" customWidth="1"/>
    <col min="15368" max="15368" width="9.7109375" style="2" bestFit="1" customWidth="1"/>
    <col min="15369" max="15369" width="11.42578125" style="2" customWidth="1"/>
    <col min="15370" max="15370" width="11.5703125" style="2" bestFit="1" customWidth="1"/>
    <col min="15371" max="15608" width="9.140625" style="2"/>
    <col min="15609" max="15609" width="6.7109375" style="2" bestFit="1" customWidth="1"/>
    <col min="15610" max="15610" width="74.5703125" style="2" customWidth="1"/>
    <col min="15611" max="15611" width="12.7109375" style="2" bestFit="1" customWidth="1"/>
    <col min="15612" max="15612" width="11.28515625" style="2" customWidth="1"/>
    <col min="15613" max="15613" width="15" style="2" customWidth="1"/>
    <col min="15614" max="15614" width="13.85546875" style="2" customWidth="1"/>
    <col min="15615" max="15615" width="12.7109375" style="2" bestFit="1" customWidth="1"/>
    <col min="15616" max="15616" width="9.7109375" style="2" bestFit="1" customWidth="1"/>
    <col min="15617" max="15617" width="11.140625" style="2" customWidth="1"/>
    <col min="15618" max="15618" width="13.140625" style="2" customWidth="1"/>
    <col min="15619" max="15619" width="12.7109375" style="2" bestFit="1" customWidth="1"/>
    <col min="15620" max="15620" width="11.5703125" style="2" customWidth="1"/>
    <col min="15621" max="15621" width="14.7109375" style="2" customWidth="1"/>
    <col min="15622" max="15622" width="13.7109375" style="2" customWidth="1"/>
    <col min="15623" max="15623" width="12.7109375" style="2" bestFit="1" customWidth="1"/>
    <col min="15624" max="15624" width="9.7109375" style="2" bestFit="1" customWidth="1"/>
    <col min="15625" max="15625" width="11.42578125" style="2" customWidth="1"/>
    <col min="15626" max="15626" width="11.5703125" style="2" bestFit="1" customWidth="1"/>
    <col min="15627" max="15864" width="9.140625" style="2"/>
    <col min="15865" max="15865" width="6.7109375" style="2" bestFit="1" customWidth="1"/>
    <col min="15866" max="15866" width="74.5703125" style="2" customWidth="1"/>
    <col min="15867" max="15867" width="12.7109375" style="2" bestFit="1" customWidth="1"/>
    <col min="15868" max="15868" width="11.28515625" style="2" customWidth="1"/>
    <col min="15869" max="15869" width="15" style="2" customWidth="1"/>
    <col min="15870" max="15870" width="13.85546875" style="2" customWidth="1"/>
    <col min="15871" max="15871" width="12.7109375" style="2" bestFit="1" customWidth="1"/>
    <col min="15872" max="15872" width="9.7109375" style="2" bestFit="1" customWidth="1"/>
    <col min="15873" max="15873" width="11.140625" style="2" customWidth="1"/>
    <col min="15874" max="15874" width="13.140625" style="2" customWidth="1"/>
    <col min="15875" max="15875" width="12.7109375" style="2" bestFit="1" customWidth="1"/>
    <col min="15876" max="15876" width="11.5703125" style="2" customWidth="1"/>
    <col min="15877" max="15877" width="14.7109375" style="2" customWidth="1"/>
    <col min="15878" max="15878" width="13.7109375" style="2" customWidth="1"/>
    <col min="15879" max="15879" width="12.7109375" style="2" bestFit="1" customWidth="1"/>
    <col min="15880" max="15880" width="9.7109375" style="2" bestFit="1" customWidth="1"/>
    <col min="15881" max="15881" width="11.42578125" style="2" customWidth="1"/>
    <col min="15882" max="15882" width="11.5703125" style="2" bestFit="1" customWidth="1"/>
    <col min="15883" max="16120" width="9.140625" style="2"/>
    <col min="16121" max="16121" width="6.7109375" style="2" bestFit="1" customWidth="1"/>
    <col min="16122" max="16122" width="74.5703125" style="2" customWidth="1"/>
    <col min="16123" max="16123" width="12.7109375" style="2" bestFit="1" customWidth="1"/>
    <col min="16124" max="16124" width="11.28515625" style="2" customWidth="1"/>
    <col min="16125" max="16125" width="15" style="2" customWidth="1"/>
    <col min="16126" max="16126" width="13.85546875" style="2" customWidth="1"/>
    <col min="16127" max="16127" width="12.7109375" style="2" bestFit="1" customWidth="1"/>
    <col min="16128" max="16128" width="9.7109375" style="2" bestFit="1" customWidth="1"/>
    <col min="16129" max="16129" width="11.140625" style="2" customWidth="1"/>
    <col min="16130" max="16130" width="13.140625" style="2" customWidth="1"/>
    <col min="16131" max="16131" width="12.7109375" style="2" bestFit="1" customWidth="1"/>
    <col min="16132" max="16132" width="11.5703125" style="2" customWidth="1"/>
    <col min="16133" max="16133" width="14.7109375" style="2" customWidth="1"/>
    <col min="16134" max="16134" width="13.7109375" style="2" customWidth="1"/>
    <col min="16135" max="16135" width="12.7109375" style="2" bestFit="1" customWidth="1"/>
    <col min="16136" max="16136" width="9.7109375" style="2" bestFit="1" customWidth="1"/>
    <col min="16137" max="16137" width="11.42578125" style="2" customWidth="1"/>
    <col min="16138" max="16138" width="11.5703125" style="2" bestFit="1" customWidth="1"/>
    <col min="16139" max="16384" width="9.140625" style="2"/>
  </cols>
  <sheetData>
    <row r="1" spans="1:10" ht="15.75" customHeight="1" x14ac:dyDescent="0.25">
      <c r="A1" s="175" t="s">
        <v>73</v>
      </c>
      <c r="B1" s="175"/>
      <c r="C1" s="175"/>
      <c r="D1" s="175"/>
      <c r="E1" s="175"/>
      <c r="F1" s="175"/>
      <c r="G1" s="175"/>
      <c r="H1" s="175"/>
      <c r="I1" s="175"/>
      <c r="J1" s="175"/>
    </row>
    <row r="2" spans="1:10" ht="15.75" customHeight="1" x14ac:dyDescent="0.25">
      <c r="A2" s="176" t="s">
        <v>72</v>
      </c>
      <c r="B2" s="176"/>
      <c r="C2" s="176"/>
      <c r="D2" s="176"/>
      <c r="E2" s="176"/>
      <c r="F2" s="176"/>
      <c r="G2" s="176"/>
      <c r="H2" s="176"/>
      <c r="I2" s="176"/>
      <c r="J2" s="176"/>
    </row>
    <row r="3" spans="1:10" ht="15.75" x14ac:dyDescent="0.25">
      <c r="A3" s="186" t="s">
        <v>0</v>
      </c>
      <c r="B3" s="186"/>
      <c r="C3" s="186"/>
      <c r="D3" s="186"/>
      <c r="E3" s="186"/>
      <c r="F3" s="186"/>
      <c r="G3" s="186"/>
      <c r="H3" s="186"/>
      <c r="I3" s="186"/>
      <c r="J3" s="186"/>
    </row>
    <row r="4" spans="1:10" ht="15.75" x14ac:dyDescent="0.25">
      <c r="A4" s="187" t="s">
        <v>71</v>
      </c>
      <c r="B4" s="187"/>
      <c r="C4" s="187"/>
      <c r="D4" s="187"/>
      <c r="E4" s="187"/>
      <c r="F4" s="187"/>
      <c r="G4" s="187"/>
      <c r="H4" s="187"/>
      <c r="I4" s="187"/>
      <c r="J4" s="187"/>
    </row>
    <row r="5" spans="1:10" ht="40.5" customHeight="1" x14ac:dyDescent="0.25">
      <c r="A5" s="181" t="s">
        <v>74</v>
      </c>
      <c r="B5" s="183" t="s">
        <v>2</v>
      </c>
      <c r="C5" s="172" t="s">
        <v>3</v>
      </c>
      <c r="D5" s="172"/>
      <c r="E5" s="172" t="s">
        <v>4</v>
      </c>
      <c r="F5" s="172"/>
      <c r="G5" s="173" t="s">
        <v>5</v>
      </c>
      <c r="H5" s="174"/>
      <c r="I5" s="172" t="s">
        <v>6</v>
      </c>
      <c r="J5" s="172"/>
    </row>
    <row r="6" spans="1:10" ht="15" customHeight="1" thickBot="1" x14ac:dyDescent="0.3">
      <c r="A6" s="182"/>
      <c r="B6" s="183"/>
      <c r="C6" s="3" t="s">
        <v>7</v>
      </c>
      <c r="D6" s="3" t="s">
        <v>8</v>
      </c>
      <c r="E6" s="3" t="s">
        <v>7</v>
      </c>
      <c r="F6" s="3" t="s">
        <v>8</v>
      </c>
      <c r="G6" s="3" t="s">
        <v>7</v>
      </c>
      <c r="H6" s="3" t="s">
        <v>8</v>
      </c>
      <c r="I6" s="3" t="s">
        <v>7</v>
      </c>
      <c r="J6" s="4" t="s">
        <v>8</v>
      </c>
    </row>
    <row r="7" spans="1:10" s="5" customFormat="1" ht="15" customHeight="1" x14ac:dyDescent="0.25">
      <c r="A7" s="154">
        <v>1</v>
      </c>
      <c r="B7" s="155" t="s">
        <v>9</v>
      </c>
      <c r="C7" s="178"/>
      <c r="D7" s="179"/>
      <c r="E7" s="179"/>
      <c r="F7" s="179"/>
      <c r="G7" s="179"/>
      <c r="H7" s="179"/>
      <c r="I7" s="179"/>
      <c r="J7" s="179"/>
    </row>
    <row r="8" spans="1:10" ht="15" customHeight="1" x14ac:dyDescent="0.25">
      <c r="A8" s="102" t="s">
        <v>10</v>
      </c>
      <c r="B8" s="103" t="s">
        <v>11</v>
      </c>
      <c r="C8" s="105">
        <f>C9+C10+C11</f>
        <v>190653</v>
      </c>
      <c r="D8" s="105">
        <f t="shared" ref="D8:F8" si="0">D9+D10+D11</f>
        <v>16340156.127472181</v>
      </c>
      <c r="E8" s="105">
        <f t="shared" si="0"/>
        <v>96876</v>
      </c>
      <c r="F8" s="105">
        <f t="shared" si="0"/>
        <v>10821154</v>
      </c>
      <c r="G8" s="139">
        <f>E8/C8*100</f>
        <v>50.812733080518015</v>
      </c>
      <c r="H8" s="139">
        <f>F8/D8*100</f>
        <v>66.224299912329116</v>
      </c>
      <c r="I8" s="105">
        <f t="shared" ref="I8:J8" si="1">I9+I10+I11</f>
        <v>176815</v>
      </c>
      <c r="J8" s="105">
        <f t="shared" si="1"/>
        <v>18506515</v>
      </c>
    </row>
    <row r="9" spans="1:10" ht="15" customHeight="1" x14ac:dyDescent="0.25">
      <c r="A9" s="9" t="s">
        <v>12</v>
      </c>
      <c r="B9" s="10" t="s">
        <v>13</v>
      </c>
      <c r="C9" s="49">
        <v>182304</v>
      </c>
      <c r="D9" s="49">
        <v>15476625.179340933</v>
      </c>
      <c r="E9" s="49">
        <v>96876</v>
      </c>
      <c r="F9" s="49">
        <v>10821154</v>
      </c>
      <c r="G9" s="138">
        <f>E9/C9*100</f>
        <v>53.139810426540279</v>
      </c>
      <c r="H9" s="138">
        <f>F9/D9*100</f>
        <v>69.919338839094479</v>
      </c>
      <c r="I9" s="49">
        <v>176815</v>
      </c>
      <c r="J9" s="49">
        <v>18506515</v>
      </c>
    </row>
    <row r="10" spans="1:10" ht="15" customHeight="1" x14ac:dyDescent="0.25">
      <c r="A10" s="9" t="s">
        <v>14</v>
      </c>
      <c r="B10" s="10" t="s">
        <v>15</v>
      </c>
      <c r="C10" s="49">
        <v>4717</v>
      </c>
      <c r="D10" s="49">
        <v>552062.74687499995</v>
      </c>
      <c r="E10" s="49">
        <v>0</v>
      </c>
      <c r="F10" s="49">
        <v>0</v>
      </c>
      <c r="G10" s="138">
        <f t="shared" ref="G10:G29" si="2">E10/C10*100</f>
        <v>0</v>
      </c>
      <c r="H10" s="138">
        <f t="shared" ref="H10:H29" si="3">F10/D10*100</f>
        <v>0</v>
      </c>
      <c r="I10" s="49">
        <v>0</v>
      </c>
      <c r="J10" s="49">
        <v>0</v>
      </c>
    </row>
    <row r="11" spans="1:10" ht="15" customHeight="1" x14ac:dyDescent="0.25">
      <c r="A11" s="9" t="s">
        <v>16</v>
      </c>
      <c r="B11" s="10" t="s">
        <v>17</v>
      </c>
      <c r="C11" s="49">
        <v>3632</v>
      </c>
      <c r="D11" s="49">
        <v>311468.20125625003</v>
      </c>
      <c r="E11" s="49">
        <v>0</v>
      </c>
      <c r="F11" s="49">
        <v>0</v>
      </c>
      <c r="G11" s="138">
        <f t="shared" si="2"/>
        <v>0</v>
      </c>
      <c r="H11" s="138">
        <f t="shared" si="3"/>
        <v>0</v>
      </c>
      <c r="I11" s="49">
        <v>0</v>
      </c>
      <c r="J11" s="49">
        <v>0</v>
      </c>
    </row>
    <row r="12" spans="1:10" ht="15" customHeight="1" x14ac:dyDescent="0.25">
      <c r="A12" s="9"/>
      <c r="B12" s="12" t="s">
        <v>18</v>
      </c>
      <c r="C12" s="49"/>
      <c r="D12" s="49"/>
      <c r="E12" s="49"/>
      <c r="F12" s="49"/>
      <c r="G12" s="138" t="e">
        <f t="shared" si="2"/>
        <v>#DIV/0!</v>
      </c>
      <c r="H12" s="138" t="e">
        <f t="shared" si="3"/>
        <v>#DIV/0!</v>
      </c>
      <c r="I12" s="49"/>
      <c r="J12" s="49">
        <v>0</v>
      </c>
    </row>
    <row r="13" spans="1:10" ht="15" customHeight="1" x14ac:dyDescent="0.25">
      <c r="A13" s="9"/>
      <c r="B13" s="12" t="s">
        <v>19</v>
      </c>
      <c r="C13" s="49"/>
      <c r="D13" s="49"/>
      <c r="E13" s="49">
        <v>52017</v>
      </c>
      <c r="F13" s="49">
        <v>5263413.6865499998</v>
      </c>
      <c r="G13" s="138" t="e">
        <f t="shared" si="2"/>
        <v>#DIV/0!</v>
      </c>
      <c r="H13" s="138" t="e">
        <f t="shared" si="3"/>
        <v>#DIV/0!</v>
      </c>
      <c r="I13" s="49">
        <v>127838</v>
      </c>
      <c r="J13" s="49">
        <v>10784295.430402571</v>
      </c>
    </row>
    <row r="14" spans="1:10" ht="15" customHeight="1" x14ac:dyDescent="0.25">
      <c r="A14" s="102" t="s">
        <v>20</v>
      </c>
      <c r="B14" s="112" t="s">
        <v>21</v>
      </c>
      <c r="C14" s="105">
        <f>C15+C16+C17+C18</f>
        <v>13067</v>
      </c>
      <c r="D14" s="105">
        <f t="shared" ref="D14:F14" si="4">D15+D16+D17+D18</f>
        <v>4260797</v>
      </c>
      <c r="E14" s="105">
        <f t="shared" si="4"/>
        <v>16503</v>
      </c>
      <c r="F14" s="105">
        <f t="shared" si="4"/>
        <v>3540173.0000000005</v>
      </c>
      <c r="G14" s="139">
        <f t="shared" si="2"/>
        <v>126.29524757021504</v>
      </c>
      <c r="H14" s="139">
        <f t="shared" si="3"/>
        <v>83.087107881459744</v>
      </c>
      <c r="I14" s="105">
        <f t="shared" ref="I14:J14" si="5">I15+I16+I17+I18</f>
        <v>51288</v>
      </c>
      <c r="J14" s="105">
        <f t="shared" si="5"/>
        <v>7497908.9999999991</v>
      </c>
    </row>
    <row r="15" spans="1:10" ht="15" customHeight="1" x14ac:dyDescent="0.25">
      <c r="A15" s="9" t="s">
        <v>22</v>
      </c>
      <c r="B15" s="13" t="s">
        <v>23</v>
      </c>
      <c r="C15" s="49">
        <v>6799</v>
      </c>
      <c r="D15" s="49">
        <v>1955943.9999999998</v>
      </c>
      <c r="E15" s="49">
        <v>16400</v>
      </c>
      <c r="F15" s="49">
        <v>3505702.0000000005</v>
      </c>
      <c r="G15" s="138">
        <f t="shared" si="2"/>
        <v>241.21194293278424</v>
      </c>
      <c r="H15" s="138">
        <f t="shared" si="3"/>
        <v>179.2332500316983</v>
      </c>
      <c r="I15" s="49">
        <v>50887</v>
      </c>
      <c r="J15" s="49">
        <v>7292234.9999999991</v>
      </c>
    </row>
    <row r="16" spans="1:10" ht="15" customHeight="1" x14ac:dyDescent="0.25">
      <c r="A16" s="9" t="s">
        <v>24</v>
      </c>
      <c r="B16" s="14" t="s">
        <v>25</v>
      </c>
      <c r="C16" s="49">
        <v>3320</v>
      </c>
      <c r="D16" s="49">
        <v>1369583</v>
      </c>
      <c r="E16" s="49">
        <v>1</v>
      </c>
      <c r="F16" s="49">
        <v>7000</v>
      </c>
      <c r="G16" s="138">
        <f t="shared" si="2"/>
        <v>3.0120481927710847E-2</v>
      </c>
      <c r="H16" s="138">
        <f t="shared" si="3"/>
        <v>0.51110447486570731</v>
      </c>
      <c r="I16" s="49">
        <v>3</v>
      </c>
      <c r="J16" s="49">
        <v>100447</v>
      </c>
    </row>
    <row r="17" spans="1:10" ht="15" customHeight="1" x14ac:dyDescent="0.25">
      <c r="A17" s="9" t="s">
        <v>26</v>
      </c>
      <c r="B17" s="14" t="s">
        <v>27</v>
      </c>
      <c r="C17" s="49">
        <v>1723</v>
      </c>
      <c r="D17" s="49">
        <v>606940</v>
      </c>
      <c r="E17" s="49"/>
      <c r="F17" s="49"/>
      <c r="G17" s="138">
        <f t="shared" si="2"/>
        <v>0</v>
      </c>
      <c r="H17" s="138">
        <f t="shared" si="3"/>
        <v>0</v>
      </c>
      <c r="I17" s="49">
        <v>0</v>
      </c>
      <c r="J17" s="49">
        <v>0</v>
      </c>
    </row>
    <row r="18" spans="1:10" ht="15" customHeight="1" x14ac:dyDescent="0.25">
      <c r="A18" s="9" t="s">
        <v>28</v>
      </c>
      <c r="B18" s="11" t="s">
        <v>29</v>
      </c>
      <c r="C18" s="49">
        <v>1225</v>
      </c>
      <c r="D18" s="49">
        <v>328330</v>
      </c>
      <c r="E18" s="49">
        <v>102</v>
      </c>
      <c r="F18" s="49">
        <v>27471.000000000004</v>
      </c>
      <c r="G18" s="138">
        <f t="shared" si="2"/>
        <v>8.3265306122448983</v>
      </c>
      <c r="H18" s="138">
        <f t="shared" si="3"/>
        <v>8.3668869734718125</v>
      </c>
      <c r="I18" s="49">
        <v>398</v>
      </c>
      <c r="J18" s="49">
        <v>105227.00000000001</v>
      </c>
    </row>
    <row r="19" spans="1:10" ht="15" customHeight="1" x14ac:dyDescent="0.25">
      <c r="A19" s="9"/>
      <c r="B19" s="15" t="s">
        <v>30</v>
      </c>
      <c r="C19" s="49"/>
      <c r="D19" s="49"/>
      <c r="E19" s="49"/>
      <c r="F19" s="49"/>
      <c r="G19" s="138" t="e">
        <f t="shared" si="2"/>
        <v>#DIV/0!</v>
      </c>
      <c r="H19" s="138" t="e">
        <f t="shared" si="3"/>
        <v>#DIV/0!</v>
      </c>
      <c r="I19" s="49"/>
      <c r="J19" s="49"/>
    </row>
    <row r="20" spans="1:10" ht="15" customHeight="1" x14ac:dyDescent="0.25">
      <c r="A20" s="6" t="s">
        <v>31</v>
      </c>
      <c r="B20" s="7" t="s">
        <v>32</v>
      </c>
      <c r="C20" s="48">
        <v>48</v>
      </c>
      <c r="D20" s="48">
        <v>8715</v>
      </c>
      <c r="E20" s="48">
        <v>0</v>
      </c>
      <c r="F20" s="48">
        <v>0</v>
      </c>
      <c r="G20" s="138">
        <f t="shared" si="2"/>
        <v>0</v>
      </c>
      <c r="H20" s="138">
        <f t="shared" si="3"/>
        <v>0</v>
      </c>
      <c r="I20" s="48">
        <v>0</v>
      </c>
      <c r="J20" s="48">
        <v>0</v>
      </c>
    </row>
    <row r="21" spans="1:10" ht="15" customHeight="1" x14ac:dyDescent="0.25">
      <c r="A21" s="6" t="s">
        <v>33</v>
      </c>
      <c r="B21" s="7" t="s">
        <v>34</v>
      </c>
      <c r="C21" s="48">
        <v>2169</v>
      </c>
      <c r="D21" s="48">
        <v>404712.00000000006</v>
      </c>
      <c r="E21" s="48">
        <v>349</v>
      </c>
      <c r="F21" s="48">
        <v>33002.000000000007</v>
      </c>
      <c r="G21" s="138">
        <f t="shared" si="2"/>
        <v>16.090364223144306</v>
      </c>
      <c r="H21" s="138">
        <f t="shared" si="3"/>
        <v>8.1544406886872647</v>
      </c>
      <c r="I21" s="48">
        <v>1721</v>
      </c>
      <c r="J21" s="48">
        <v>359756</v>
      </c>
    </row>
    <row r="22" spans="1:10" ht="15" customHeight="1" x14ac:dyDescent="0.25">
      <c r="A22" s="6" t="s">
        <v>35</v>
      </c>
      <c r="B22" s="7" t="s">
        <v>36</v>
      </c>
      <c r="C22" s="48">
        <v>2774</v>
      </c>
      <c r="D22" s="48">
        <v>1509926</v>
      </c>
      <c r="E22" s="48">
        <v>827</v>
      </c>
      <c r="F22" s="48">
        <v>229825.99999999997</v>
      </c>
      <c r="G22" s="138">
        <f t="shared" si="2"/>
        <v>29.812545061283345</v>
      </c>
      <c r="H22" s="138">
        <f t="shared" si="3"/>
        <v>15.221010830994363</v>
      </c>
      <c r="I22" s="48">
        <v>5391</v>
      </c>
      <c r="J22" s="48">
        <v>2273794</v>
      </c>
    </row>
    <row r="23" spans="1:10" ht="15" customHeight="1" x14ac:dyDescent="0.25">
      <c r="A23" s="6" t="s">
        <v>37</v>
      </c>
      <c r="B23" s="7" t="s">
        <v>38</v>
      </c>
      <c r="C23" s="48">
        <v>243</v>
      </c>
      <c r="D23" s="48">
        <v>96287</v>
      </c>
      <c r="E23" s="48">
        <v>0</v>
      </c>
      <c r="F23" s="48">
        <v>0</v>
      </c>
      <c r="G23" s="138">
        <f t="shared" si="2"/>
        <v>0</v>
      </c>
      <c r="H23" s="138">
        <f t="shared" si="3"/>
        <v>0</v>
      </c>
      <c r="I23" s="48">
        <v>0</v>
      </c>
      <c r="J23" s="48">
        <v>0</v>
      </c>
    </row>
    <row r="24" spans="1:10" ht="15" customHeight="1" x14ac:dyDescent="0.25">
      <c r="A24" s="6" t="s">
        <v>39</v>
      </c>
      <c r="B24" s="7" t="s">
        <v>40</v>
      </c>
      <c r="C24" s="48">
        <v>486</v>
      </c>
      <c r="D24" s="48">
        <v>162670</v>
      </c>
      <c r="E24" s="48">
        <v>0</v>
      </c>
      <c r="F24" s="48">
        <v>0</v>
      </c>
      <c r="G24" s="138">
        <f t="shared" si="2"/>
        <v>0</v>
      </c>
      <c r="H24" s="138">
        <f t="shared" si="3"/>
        <v>0</v>
      </c>
      <c r="I24" s="48">
        <v>0</v>
      </c>
      <c r="J24" s="48">
        <v>0</v>
      </c>
    </row>
    <row r="25" spans="1:10" ht="15" customHeight="1" x14ac:dyDescent="0.25">
      <c r="A25" s="6" t="s">
        <v>41</v>
      </c>
      <c r="B25" s="7" t="s">
        <v>42</v>
      </c>
      <c r="C25" s="48">
        <v>9174</v>
      </c>
      <c r="D25" s="48">
        <v>1452183</v>
      </c>
      <c r="E25" s="48">
        <v>10593</v>
      </c>
      <c r="F25" s="48">
        <v>1920323.9999999998</v>
      </c>
      <c r="G25" s="138">
        <f t="shared" si="2"/>
        <v>115.46762589928056</v>
      </c>
      <c r="H25" s="138">
        <f t="shared" si="3"/>
        <v>132.23705276814283</v>
      </c>
      <c r="I25" s="48">
        <v>19348</v>
      </c>
      <c r="J25" s="48">
        <v>1852482</v>
      </c>
    </row>
    <row r="26" spans="1:10" ht="15" customHeight="1" x14ac:dyDescent="0.25">
      <c r="A26" s="9"/>
      <c r="B26" s="12" t="s">
        <v>43</v>
      </c>
      <c r="C26" s="49"/>
      <c r="D26" s="49"/>
      <c r="E26" s="49"/>
      <c r="F26" s="49"/>
      <c r="G26" s="138" t="e">
        <f t="shared" si="2"/>
        <v>#DIV/0!</v>
      </c>
      <c r="H26" s="138" t="e">
        <f t="shared" si="3"/>
        <v>#DIV/0!</v>
      </c>
      <c r="I26" s="49"/>
      <c r="J26" s="49"/>
    </row>
    <row r="27" spans="1:10" ht="15" customHeight="1" x14ac:dyDescent="0.25">
      <c r="A27" s="115">
        <v>2</v>
      </c>
      <c r="B27" s="116" t="s">
        <v>44</v>
      </c>
      <c r="C27" s="118">
        <f>C8+C14+C20+C21+C22+C23+C24+C25</f>
        <v>218614</v>
      </c>
      <c r="D27" s="118">
        <f t="shared" ref="D27:F27" si="6">D8+D14+D20+D21+D22+D23+D24+D25</f>
        <v>24235446.127472181</v>
      </c>
      <c r="E27" s="118">
        <f t="shared" si="6"/>
        <v>125148</v>
      </c>
      <c r="F27" s="118">
        <f t="shared" si="6"/>
        <v>16544479</v>
      </c>
      <c r="G27" s="139">
        <f t="shared" si="2"/>
        <v>57.24610500699864</v>
      </c>
      <c r="H27" s="139">
        <f t="shared" si="3"/>
        <v>68.265625947136755</v>
      </c>
      <c r="I27" s="118">
        <f t="shared" ref="I27:J27" si="7">I8+I14+I20+I21+I22+I23+I24+I25</f>
        <v>254563</v>
      </c>
      <c r="J27" s="118">
        <f t="shared" si="7"/>
        <v>30490456</v>
      </c>
    </row>
    <row r="28" spans="1:10" ht="15" customHeight="1" x14ac:dyDescent="0.25">
      <c r="A28" s="9">
        <v>3</v>
      </c>
      <c r="B28" s="16" t="s">
        <v>45</v>
      </c>
      <c r="C28" s="49">
        <v>23218</v>
      </c>
      <c r="D28" s="49">
        <v>2577244</v>
      </c>
      <c r="E28" s="49">
        <v>76604</v>
      </c>
      <c r="F28" s="49">
        <v>9911015.0000000019</v>
      </c>
      <c r="G28" s="138">
        <f t="shared" si="2"/>
        <v>329.9336721509174</v>
      </c>
      <c r="H28" s="138">
        <f t="shared" si="3"/>
        <v>384.5586603363904</v>
      </c>
      <c r="I28" s="49">
        <v>144810</v>
      </c>
      <c r="J28" s="49">
        <v>15690169</v>
      </c>
    </row>
    <row r="29" spans="1:10" ht="15" customHeight="1" thickBot="1" x14ac:dyDescent="0.3">
      <c r="A29" s="17"/>
      <c r="B29" s="18" t="s">
        <v>46</v>
      </c>
      <c r="C29" s="50"/>
      <c r="D29" s="50"/>
      <c r="E29" s="50">
        <v>13758</v>
      </c>
      <c r="F29" s="50">
        <v>917385.94757000008</v>
      </c>
      <c r="G29" s="138" t="e">
        <f t="shared" si="2"/>
        <v>#DIV/0!</v>
      </c>
      <c r="H29" s="138" t="e">
        <f t="shared" si="3"/>
        <v>#DIV/0!</v>
      </c>
      <c r="I29" s="50">
        <v>41967</v>
      </c>
      <c r="J29" s="50">
        <v>1987482.4814873121</v>
      </c>
    </row>
    <row r="30" spans="1:10" s="5" customFormat="1" ht="15" customHeight="1" x14ac:dyDescent="0.25">
      <c r="A30" s="150">
        <v>4</v>
      </c>
      <c r="B30" s="151" t="s">
        <v>47</v>
      </c>
      <c r="C30" s="190"/>
      <c r="D30" s="191"/>
      <c r="E30" s="191"/>
      <c r="F30" s="191"/>
      <c r="G30" s="191"/>
      <c r="H30" s="191"/>
      <c r="I30" s="191"/>
      <c r="J30" s="191"/>
    </row>
    <row r="31" spans="1:10" ht="15" customHeight="1" x14ac:dyDescent="0.25">
      <c r="A31" s="20" t="s">
        <v>48</v>
      </c>
      <c r="B31" s="11" t="s">
        <v>49</v>
      </c>
      <c r="C31" s="49">
        <v>0</v>
      </c>
      <c r="D31" s="49">
        <v>0</v>
      </c>
      <c r="E31" s="49">
        <v>0</v>
      </c>
      <c r="F31" s="49">
        <v>0</v>
      </c>
      <c r="G31" s="138" t="e">
        <f t="shared" ref="G31:G37" si="8">E31/C31*100</f>
        <v>#DIV/0!</v>
      </c>
      <c r="H31" s="138" t="e">
        <f t="shared" ref="H31:H37" si="9">F31/D31*100</f>
        <v>#DIV/0!</v>
      </c>
      <c r="I31" s="49">
        <v>0</v>
      </c>
      <c r="J31" s="49">
        <v>0</v>
      </c>
    </row>
    <row r="32" spans="1:10" ht="15" customHeight="1" x14ac:dyDescent="0.25">
      <c r="A32" s="20" t="s">
        <v>50</v>
      </c>
      <c r="B32" s="11" t="s">
        <v>34</v>
      </c>
      <c r="C32" s="49">
        <v>0</v>
      </c>
      <c r="D32" s="49">
        <v>0</v>
      </c>
      <c r="E32" s="49">
        <v>5</v>
      </c>
      <c r="F32" s="49">
        <v>2888</v>
      </c>
      <c r="G32" s="138" t="e">
        <f t="shared" si="8"/>
        <v>#DIV/0!</v>
      </c>
      <c r="H32" s="138" t="e">
        <f t="shared" si="9"/>
        <v>#DIV/0!</v>
      </c>
      <c r="I32" s="49">
        <v>24</v>
      </c>
      <c r="J32" s="49">
        <v>34142</v>
      </c>
    </row>
    <row r="33" spans="1:10" ht="15" customHeight="1" x14ac:dyDescent="0.25">
      <c r="A33" s="20" t="s">
        <v>51</v>
      </c>
      <c r="B33" s="11" t="s">
        <v>52</v>
      </c>
      <c r="C33" s="49">
        <v>111</v>
      </c>
      <c r="D33" s="49">
        <v>56771</v>
      </c>
      <c r="E33" s="49">
        <v>90</v>
      </c>
      <c r="F33" s="49">
        <v>187416.00000000003</v>
      </c>
      <c r="G33" s="138">
        <f t="shared" si="8"/>
        <v>81.081081081081081</v>
      </c>
      <c r="H33" s="138">
        <f t="shared" si="9"/>
        <v>330.12629687692663</v>
      </c>
      <c r="I33" s="49">
        <v>402</v>
      </c>
      <c r="J33" s="49">
        <v>509192.99999999994</v>
      </c>
    </row>
    <row r="34" spans="1:10" ht="15" customHeight="1" x14ac:dyDescent="0.25">
      <c r="A34" s="20" t="s">
        <v>53</v>
      </c>
      <c r="B34" s="11" t="s">
        <v>54</v>
      </c>
      <c r="C34" s="49">
        <v>58</v>
      </c>
      <c r="D34" s="49">
        <v>29978.999999999996</v>
      </c>
      <c r="E34" s="49">
        <v>15</v>
      </c>
      <c r="F34" s="49">
        <v>1388</v>
      </c>
      <c r="G34" s="138">
        <f t="shared" si="8"/>
        <v>25.862068965517242</v>
      </c>
      <c r="H34" s="138">
        <f t="shared" si="9"/>
        <v>4.6299076019880587</v>
      </c>
      <c r="I34" s="49">
        <v>574</v>
      </c>
      <c r="J34" s="49">
        <v>43000</v>
      </c>
    </row>
    <row r="35" spans="1:10" ht="15" customHeight="1" x14ac:dyDescent="0.25">
      <c r="A35" s="20" t="s">
        <v>55</v>
      </c>
      <c r="B35" s="11" t="s">
        <v>42</v>
      </c>
      <c r="C35" s="49">
        <v>9430</v>
      </c>
      <c r="D35" s="49">
        <v>1347830</v>
      </c>
      <c r="E35" s="49">
        <v>14461</v>
      </c>
      <c r="F35" s="49">
        <v>1591850</v>
      </c>
      <c r="G35" s="138">
        <f t="shared" si="8"/>
        <v>153.35100742311772</v>
      </c>
      <c r="H35" s="138">
        <f t="shared" si="9"/>
        <v>118.10465711551159</v>
      </c>
      <c r="I35" s="49">
        <v>16448</v>
      </c>
      <c r="J35" s="49">
        <v>2120749.9999999995</v>
      </c>
    </row>
    <row r="36" spans="1:10" ht="15" customHeight="1" thickBot="1" x14ac:dyDescent="0.3">
      <c r="A36" s="21">
        <v>5</v>
      </c>
      <c r="B36" s="22" t="s">
        <v>56</v>
      </c>
      <c r="C36" s="77">
        <f>C31+C32+C33+C34+C35</f>
        <v>9599</v>
      </c>
      <c r="D36" s="77">
        <f t="shared" ref="D36:F36" si="10">D31+D32+D33+D34+D35</f>
        <v>1434580</v>
      </c>
      <c r="E36" s="77">
        <f t="shared" si="10"/>
        <v>14571</v>
      </c>
      <c r="F36" s="77">
        <f t="shared" si="10"/>
        <v>1783542</v>
      </c>
      <c r="G36" s="137">
        <f t="shared" si="8"/>
        <v>151.79706219397855</v>
      </c>
      <c r="H36" s="137">
        <f t="shared" si="9"/>
        <v>124.32502892832747</v>
      </c>
      <c r="I36" s="77">
        <f t="shared" ref="I36:J36" si="11">I31+I32+I33+I34+I35</f>
        <v>17448</v>
      </c>
      <c r="J36" s="77">
        <f t="shared" si="11"/>
        <v>2707084.9999999995</v>
      </c>
    </row>
    <row r="37" spans="1:10" s="5" customFormat="1" ht="15" customHeight="1" thickBot="1" x14ac:dyDescent="0.3">
      <c r="A37" s="125"/>
      <c r="B37" s="126" t="s">
        <v>57</v>
      </c>
      <c r="C37" s="124">
        <f>C27+C36</f>
        <v>228213</v>
      </c>
      <c r="D37" s="124">
        <f t="shared" ref="D37:F37" si="12">D27+D36</f>
        <v>25670026.127472181</v>
      </c>
      <c r="E37" s="124">
        <f t="shared" si="12"/>
        <v>139719</v>
      </c>
      <c r="F37" s="124">
        <f t="shared" si="12"/>
        <v>18328021</v>
      </c>
      <c r="G37" s="141">
        <f t="shared" si="8"/>
        <v>61.223067923387362</v>
      </c>
      <c r="H37" s="141">
        <f t="shared" si="9"/>
        <v>71.398528809385468</v>
      </c>
      <c r="I37" s="124">
        <f t="shared" ref="I37:J37" si="13">I27+I36</f>
        <v>272011</v>
      </c>
      <c r="J37" s="124">
        <f t="shared" si="13"/>
        <v>33197541</v>
      </c>
    </row>
    <row r="38" spans="1:10" x14ac:dyDescent="0.25">
      <c r="A38" s="25"/>
      <c r="B38" s="26"/>
      <c r="C38" s="26"/>
      <c r="D38" s="26"/>
      <c r="E38" s="26"/>
      <c r="F38" s="24"/>
      <c r="G38" s="24"/>
      <c r="H38" s="24"/>
      <c r="I38" s="24"/>
      <c r="J38" s="24"/>
    </row>
  </sheetData>
  <mergeCells count="12">
    <mergeCell ref="A1:J1"/>
    <mergeCell ref="A2:J2"/>
    <mergeCell ref="A3:J3"/>
    <mergeCell ref="C7:J7"/>
    <mergeCell ref="A4:J4"/>
    <mergeCell ref="A5:A6"/>
    <mergeCell ref="B5:B6"/>
    <mergeCell ref="C30:J30"/>
    <mergeCell ref="C5:D5"/>
    <mergeCell ref="E5:F5"/>
    <mergeCell ref="G5:H5"/>
    <mergeCell ref="I5:J5"/>
  </mergeCells>
  <printOptions horizontalCentered="1"/>
  <pageMargins left="0.5" right="0.5" top="0.5" bottom="0.5" header="0.25" footer="0.25"/>
  <pageSetup paperSize="9" scale="90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37"/>
  <sheetViews>
    <sheetView topLeftCell="A31" zoomScaleNormal="100" workbookViewId="0">
      <selection activeCell="A38" sqref="A38:XFD41"/>
    </sheetView>
  </sheetViews>
  <sheetFormatPr defaultRowHeight="15" x14ac:dyDescent="0.25"/>
  <cols>
    <col min="1" max="1" width="6.7109375" style="23" bestFit="1" customWidth="1"/>
    <col min="2" max="2" width="41.140625" style="2" customWidth="1"/>
    <col min="3" max="3" width="12.7109375" style="2" bestFit="1" customWidth="1"/>
    <col min="4" max="4" width="14.42578125" style="2" customWidth="1"/>
    <col min="5" max="5" width="15" style="2" customWidth="1"/>
    <col min="6" max="6" width="13.85546875" style="2" customWidth="1"/>
    <col min="7" max="7" width="12.7109375" style="2" bestFit="1" customWidth="1"/>
    <col min="8" max="8" width="9.7109375" style="2" bestFit="1" customWidth="1"/>
    <col min="9" max="9" width="11.140625" style="2" customWidth="1"/>
    <col min="10" max="10" width="13.140625" style="2" customWidth="1"/>
    <col min="11" max="248" width="9.140625" style="2"/>
    <col min="249" max="249" width="6.7109375" style="2" bestFit="1" customWidth="1"/>
    <col min="250" max="250" width="74.5703125" style="2" customWidth="1"/>
    <col min="251" max="251" width="12.7109375" style="2" bestFit="1" customWidth="1"/>
    <col min="252" max="252" width="11.28515625" style="2" customWidth="1"/>
    <col min="253" max="253" width="15" style="2" customWidth="1"/>
    <col min="254" max="254" width="13.85546875" style="2" customWidth="1"/>
    <col min="255" max="255" width="12.7109375" style="2" bestFit="1" customWidth="1"/>
    <col min="256" max="256" width="9.7109375" style="2" bestFit="1" customWidth="1"/>
    <col min="257" max="257" width="11.140625" style="2" customWidth="1"/>
    <col min="258" max="258" width="13.140625" style="2" customWidth="1"/>
    <col min="259" max="259" width="12.7109375" style="2" bestFit="1" customWidth="1"/>
    <col min="260" max="260" width="11.5703125" style="2" customWidth="1"/>
    <col min="261" max="261" width="14.7109375" style="2" customWidth="1"/>
    <col min="262" max="262" width="13.7109375" style="2" customWidth="1"/>
    <col min="263" max="263" width="12.7109375" style="2" bestFit="1" customWidth="1"/>
    <col min="264" max="264" width="9.7109375" style="2" bestFit="1" customWidth="1"/>
    <col min="265" max="265" width="11.42578125" style="2" customWidth="1"/>
    <col min="266" max="266" width="11.5703125" style="2" bestFit="1" customWidth="1"/>
    <col min="267" max="504" width="9.140625" style="2"/>
    <col min="505" max="505" width="6.7109375" style="2" bestFit="1" customWidth="1"/>
    <col min="506" max="506" width="74.5703125" style="2" customWidth="1"/>
    <col min="507" max="507" width="12.7109375" style="2" bestFit="1" customWidth="1"/>
    <col min="508" max="508" width="11.28515625" style="2" customWidth="1"/>
    <col min="509" max="509" width="15" style="2" customWidth="1"/>
    <col min="510" max="510" width="13.85546875" style="2" customWidth="1"/>
    <col min="511" max="511" width="12.7109375" style="2" bestFit="1" customWidth="1"/>
    <col min="512" max="512" width="9.7109375" style="2" bestFit="1" customWidth="1"/>
    <col min="513" max="513" width="11.140625" style="2" customWidth="1"/>
    <col min="514" max="514" width="13.140625" style="2" customWidth="1"/>
    <col min="515" max="515" width="12.7109375" style="2" bestFit="1" customWidth="1"/>
    <col min="516" max="516" width="11.5703125" style="2" customWidth="1"/>
    <col min="517" max="517" width="14.7109375" style="2" customWidth="1"/>
    <col min="518" max="518" width="13.7109375" style="2" customWidth="1"/>
    <col min="519" max="519" width="12.7109375" style="2" bestFit="1" customWidth="1"/>
    <col min="520" max="520" width="9.7109375" style="2" bestFit="1" customWidth="1"/>
    <col min="521" max="521" width="11.42578125" style="2" customWidth="1"/>
    <col min="522" max="522" width="11.5703125" style="2" bestFit="1" customWidth="1"/>
    <col min="523" max="760" width="9.140625" style="2"/>
    <col min="761" max="761" width="6.7109375" style="2" bestFit="1" customWidth="1"/>
    <col min="762" max="762" width="74.5703125" style="2" customWidth="1"/>
    <col min="763" max="763" width="12.7109375" style="2" bestFit="1" customWidth="1"/>
    <col min="764" max="764" width="11.28515625" style="2" customWidth="1"/>
    <col min="765" max="765" width="15" style="2" customWidth="1"/>
    <col min="766" max="766" width="13.85546875" style="2" customWidth="1"/>
    <col min="767" max="767" width="12.7109375" style="2" bestFit="1" customWidth="1"/>
    <col min="768" max="768" width="9.7109375" style="2" bestFit="1" customWidth="1"/>
    <col min="769" max="769" width="11.140625" style="2" customWidth="1"/>
    <col min="770" max="770" width="13.140625" style="2" customWidth="1"/>
    <col min="771" max="771" width="12.7109375" style="2" bestFit="1" customWidth="1"/>
    <col min="772" max="772" width="11.5703125" style="2" customWidth="1"/>
    <col min="773" max="773" width="14.7109375" style="2" customWidth="1"/>
    <col min="774" max="774" width="13.7109375" style="2" customWidth="1"/>
    <col min="775" max="775" width="12.7109375" style="2" bestFit="1" customWidth="1"/>
    <col min="776" max="776" width="9.7109375" style="2" bestFit="1" customWidth="1"/>
    <col min="777" max="777" width="11.42578125" style="2" customWidth="1"/>
    <col min="778" max="778" width="11.5703125" style="2" bestFit="1" customWidth="1"/>
    <col min="779" max="1016" width="9.140625" style="2"/>
    <col min="1017" max="1017" width="6.7109375" style="2" bestFit="1" customWidth="1"/>
    <col min="1018" max="1018" width="74.5703125" style="2" customWidth="1"/>
    <col min="1019" max="1019" width="12.7109375" style="2" bestFit="1" customWidth="1"/>
    <col min="1020" max="1020" width="11.28515625" style="2" customWidth="1"/>
    <col min="1021" max="1021" width="15" style="2" customWidth="1"/>
    <col min="1022" max="1022" width="13.85546875" style="2" customWidth="1"/>
    <col min="1023" max="1023" width="12.7109375" style="2" bestFit="1" customWidth="1"/>
    <col min="1024" max="1024" width="9.7109375" style="2" bestFit="1" customWidth="1"/>
    <col min="1025" max="1025" width="11.140625" style="2" customWidth="1"/>
    <col min="1026" max="1026" width="13.140625" style="2" customWidth="1"/>
    <col min="1027" max="1027" width="12.7109375" style="2" bestFit="1" customWidth="1"/>
    <col min="1028" max="1028" width="11.5703125" style="2" customWidth="1"/>
    <col min="1029" max="1029" width="14.7109375" style="2" customWidth="1"/>
    <col min="1030" max="1030" width="13.7109375" style="2" customWidth="1"/>
    <col min="1031" max="1031" width="12.7109375" style="2" bestFit="1" customWidth="1"/>
    <col min="1032" max="1032" width="9.7109375" style="2" bestFit="1" customWidth="1"/>
    <col min="1033" max="1033" width="11.42578125" style="2" customWidth="1"/>
    <col min="1034" max="1034" width="11.5703125" style="2" bestFit="1" customWidth="1"/>
    <col min="1035" max="1272" width="9.140625" style="2"/>
    <col min="1273" max="1273" width="6.7109375" style="2" bestFit="1" customWidth="1"/>
    <col min="1274" max="1274" width="74.5703125" style="2" customWidth="1"/>
    <col min="1275" max="1275" width="12.7109375" style="2" bestFit="1" customWidth="1"/>
    <col min="1276" max="1276" width="11.28515625" style="2" customWidth="1"/>
    <col min="1277" max="1277" width="15" style="2" customWidth="1"/>
    <col min="1278" max="1278" width="13.85546875" style="2" customWidth="1"/>
    <col min="1279" max="1279" width="12.7109375" style="2" bestFit="1" customWidth="1"/>
    <col min="1280" max="1280" width="9.7109375" style="2" bestFit="1" customWidth="1"/>
    <col min="1281" max="1281" width="11.140625" style="2" customWidth="1"/>
    <col min="1282" max="1282" width="13.140625" style="2" customWidth="1"/>
    <col min="1283" max="1283" width="12.7109375" style="2" bestFit="1" customWidth="1"/>
    <col min="1284" max="1284" width="11.5703125" style="2" customWidth="1"/>
    <col min="1285" max="1285" width="14.7109375" style="2" customWidth="1"/>
    <col min="1286" max="1286" width="13.7109375" style="2" customWidth="1"/>
    <col min="1287" max="1287" width="12.7109375" style="2" bestFit="1" customWidth="1"/>
    <col min="1288" max="1288" width="9.7109375" style="2" bestFit="1" customWidth="1"/>
    <col min="1289" max="1289" width="11.42578125" style="2" customWidth="1"/>
    <col min="1290" max="1290" width="11.5703125" style="2" bestFit="1" customWidth="1"/>
    <col min="1291" max="1528" width="9.140625" style="2"/>
    <col min="1529" max="1529" width="6.7109375" style="2" bestFit="1" customWidth="1"/>
    <col min="1530" max="1530" width="74.5703125" style="2" customWidth="1"/>
    <col min="1531" max="1531" width="12.7109375" style="2" bestFit="1" customWidth="1"/>
    <col min="1532" max="1532" width="11.28515625" style="2" customWidth="1"/>
    <col min="1533" max="1533" width="15" style="2" customWidth="1"/>
    <col min="1534" max="1534" width="13.85546875" style="2" customWidth="1"/>
    <col min="1535" max="1535" width="12.7109375" style="2" bestFit="1" customWidth="1"/>
    <col min="1536" max="1536" width="9.7109375" style="2" bestFit="1" customWidth="1"/>
    <col min="1537" max="1537" width="11.140625" style="2" customWidth="1"/>
    <col min="1538" max="1538" width="13.140625" style="2" customWidth="1"/>
    <col min="1539" max="1539" width="12.7109375" style="2" bestFit="1" customWidth="1"/>
    <col min="1540" max="1540" width="11.5703125" style="2" customWidth="1"/>
    <col min="1541" max="1541" width="14.7109375" style="2" customWidth="1"/>
    <col min="1542" max="1542" width="13.7109375" style="2" customWidth="1"/>
    <col min="1543" max="1543" width="12.7109375" style="2" bestFit="1" customWidth="1"/>
    <col min="1544" max="1544" width="9.7109375" style="2" bestFit="1" customWidth="1"/>
    <col min="1545" max="1545" width="11.42578125" style="2" customWidth="1"/>
    <col min="1546" max="1546" width="11.5703125" style="2" bestFit="1" customWidth="1"/>
    <col min="1547" max="1784" width="9.140625" style="2"/>
    <col min="1785" max="1785" width="6.7109375" style="2" bestFit="1" customWidth="1"/>
    <col min="1786" max="1786" width="74.5703125" style="2" customWidth="1"/>
    <col min="1787" max="1787" width="12.7109375" style="2" bestFit="1" customWidth="1"/>
    <col min="1788" max="1788" width="11.28515625" style="2" customWidth="1"/>
    <col min="1789" max="1789" width="15" style="2" customWidth="1"/>
    <col min="1790" max="1790" width="13.85546875" style="2" customWidth="1"/>
    <col min="1791" max="1791" width="12.7109375" style="2" bestFit="1" customWidth="1"/>
    <col min="1792" max="1792" width="9.7109375" style="2" bestFit="1" customWidth="1"/>
    <col min="1793" max="1793" width="11.140625" style="2" customWidth="1"/>
    <col min="1794" max="1794" width="13.140625" style="2" customWidth="1"/>
    <col min="1795" max="1795" width="12.7109375" style="2" bestFit="1" customWidth="1"/>
    <col min="1796" max="1796" width="11.5703125" style="2" customWidth="1"/>
    <col min="1797" max="1797" width="14.7109375" style="2" customWidth="1"/>
    <col min="1798" max="1798" width="13.7109375" style="2" customWidth="1"/>
    <col min="1799" max="1799" width="12.7109375" style="2" bestFit="1" customWidth="1"/>
    <col min="1800" max="1800" width="9.7109375" style="2" bestFit="1" customWidth="1"/>
    <col min="1801" max="1801" width="11.42578125" style="2" customWidth="1"/>
    <col min="1802" max="1802" width="11.5703125" style="2" bestFit="1" customWidth="1"/>
    <col min="1803" max="2040" width="9.140625" style="2"/>
    <col min="2041" max="2041" width="6.7109375" style="2" bestFit="1" customWidth="1"/>
    <col min="2042" max="2042" width="74.5703125" style="2" customWidth="1"/>
    <col min="2043" max="2043" width="12.7109375" style="2" bestFit="1" customWidth="1"/>
    <col min="2044" max="2044" width="11.28515625" style="2" customWidth="1"/>
    <col min="2045" max="2045" width="15" style="2" customWidth="1"/>
    <col min="2046" max="2046" width="13.85546875" style="2" customWidth="1"/>
    <col min="2047" max="2047" width="12.7109375" style="2" bestFit="1" customWidth="1"/>
    <col min="2048" max="2048" width="9.7109375" style="2" bestFit="1" customWidth="1"/>
    <col min="2049" max="2049" width="11.140625" style="2" customWidth="1"/>
    <col min="2050" max="2050" width="13.140625" style="2" customWidth="1"/>
    <col min="2051" max="2051" width="12.7109375" style="2" bestFit="1" customWidth="1"/>
    <col min="2052" max="2052" width="11.5703125" style="2" customWidth="1"/>
    <col min="2053" max="2053" width="14.7109375" style="2" customWidth="1"/>
    <col min="2054" max="2054" width="13.7109375" style="2" customWidth="1"/>
    <col min="2055" max="2055" width="12.7109375" style="2" bestFit="1" customWidth="1"/>
    <col min="2056" max="2056" width="9.7109375" style="2" bestFit="1" customWidth="1"/>
    <col min="2057" max="2057" width="11.42578125" style="2" customWidth="1"/>
    <col min="2058" max="2058" width="11.5703125" style="2" bestFit="1" customWidth="1"/>
    <col min="2059" max="2296" width="9.140625" style="2"/>
    <col min="2297" max="2297" width="6.7109375" style="2" bestFit="1" customWidth="1"/>
    <col min="2298" max="2298" width="74.5703125" style="2" customWidth="1"/>
    <col min="2299" max="2299" width="12.7109375" style="2" bestFit="1" customWidth="1"/>
    <col min="2300" max="2300" width="11.28515625" style="2" customWidth="1"/>
    <col min="2301" max="2301" width="15" style="2" customWidth="1"/>
    <col min="2302" max="2302" width="13.85546875" style="2" customWidth="1"/>
    <col min="2303" max="2303" width="12.7109375" style="2" bestFit="1" customWidth="1"/>
    <col min="2304" max="2304" width="9.7109375" style="2" bestFit="1" customWidth="1"/>
    <col min="2305" max="2305" width="11.140625" style="2" customWidth="1"/>
    <col min="2306" max="2306" width="13.140625" style="2" customWidth="1"/>
    <col min="2307" max="2307" width="12.7109375" style="2" bestFit="1" customWidth="1"/>
    <col min="2308" max="2308" width="11.5703125" style="2" customWidth="1"/>
    <col min="2309" max="2309" width="14.7109375" style="2" customWidth="1"/>
    <col min="2310" max="2310" width="13.7109375" style="2" customWidth="1"/>
    <col min="2311" max="2311" width="12.7109375" style="2" bestFit="1" customWidth="1"/>
    <col min="2312" max="2312" width="9.7109375" style="2" bestFit="1" customWidth="1"/>
    <col min="2313" max="2313" width="11.42578125" style="2" customWidth="1"/>
    <col min="2314" max="2314" width="11.5703125" style="2" bestFit="1" customWidth="1"/>
    <col min="2315" max="2552" width="9.140625" style="2"/>
    <col min="2553" max="2553" width="6.7109375" style="2" bestFit="1" customWidth="1"/>
    <col min="2554" max="2554" width="74.5703125" style="2" customWidth="1"/>
    <col min="2555" max="2555" width="12.7109375" style="2" bestFit="1" customWidth="1"/>
    <col min="2556" max="2556" width="11.28515625" style="2" customWidth="1"/>
    <col min="2557" max="2557" width="15" style="2" customWidth="1"/>
    <col min="2558" max="2558" width="13.85546875" style="2" customWidth="1"/>
    <col min="2559" max="2559" width="12.7109375" style="2" bestFit="1" customWidth="1"/>
    <col min="2560" max="2560" width="9.7109375" style="2" bestFit="1" customWidth="1"/>
    <col min="2561" max="2561" width="11.140625" style="2" customWidth="1"/>
    <col min="2562" max="2562" width="13.140625" style="2" customWidth="1"/>
    <col min="2563" max="2563" width="12.7109375" style="2" bestFit="1" customWidth="1"/>
    <col min="2564" max="2564" width="11.5703125" style="2" customWidth="1"/>
    <col min="2565" max="2565" width="14.7109375" style="2" customWidth="1"/>
    <col min="2566" max="2566" width="13.7109375" style="2" customWidth="1"/>
    <col min="2567" max="2567" width="12.7109375" style="2" bestFit="1" customWidth="1"/>
    <col min="2568" max="2568" width="9.7109375" style="2" bestFit="1" customWidth="1"/>
    <col min="2569" max="2569" width="11.42578125" style="2" customWidth="1"/>
    <col min="2570" max="2570" width="11.5703125" style="2" bestFit="1" customWidth="1"/>
    <col min="2571" max="2808" width="9.140625" style="2"/>
    <col min="2809" max="2809" width="6.7109375" style="2" bestFit="1" customWidth="1"/>
    <col min="2810" max="2810" width="74.5703125" style="2" customWidth="1"/>
    <col min="2811" max="2811" width="12.7109375" style="2" bestFit="1" customWidth="1"/>
    <col min="2812" max="2812" width="11.28515625" style="2" customWidth="1"/>
    <col min="2813" max="2813" width="15" style="2" customWidth="1"/>
    <col min="2814" max="2814" width="13.85546875" style="2" customWidth="1"/>
    <col min="2815" max="2815" width="12.7109375" style="2" bestFit="1" customWidth="1"/>
    <col min="2816" max="2816" width="9.7109375" style="2" bestFit="1" customWidth="1"/>
    <col min="2817" max="2817" width="11.140625" style="2" customWidth="1"/>
    <col min="2818" max="2818" width="13.140625" style="2" customWidth="1"/>
    <col min="2819" max="2819" width="12.7109375" style="2" bestFit="1" customWidth="1"/>
    <col min="2820" max="2820" width="11.5703125" style="2" customWidth="1"/>
    <col min="2821" max="2821" width="14.7109375" style="2" customWidth="1"/>
    <col min="2822" max="2822" width="13.7109375" style="2" customWidth="1"/>
    <col min="2823" max="2823" width="12.7109375" style="2" bestFit="1" customWidth="1"/>
    <col min="2824" max="2824" width="9.7109375" style="2" bestFit="1" customWidth="1"/>
    <col min="2825" max="2825" width="11.42578125" style="2" customWidth="1"/>
    <col min="2826" max="2826" width="11.5703125" style="2" bestFit="1" customWidth="1"/>
    <col min="2827" max="3064" width="9.140625" style="2"/>
    <col min="3065" max="3065" width="6.7109375" style="2" bestFit="1" customWidth="1"/>
    <col min="3066" max="3066" width="74.5703125" style="2" customWidth="1"/>
    <col min="3067" max="3067" width="12.7109375" style="2" bestFit="1" customWidth="1"/>
    <col min="3068" max="3068" width="11.28515625" style="2" customWidth="1"/>
    <col min="3069" max="3069" width="15" style="2" customWidth="1"/>
    <col min="3070" max="3070" width="13.85546875" style="2" customWidth="1"/>
    <col min="3071" max="3071" width="12.7109375" style="2" bestFit="1" customWidth="1"/>
    <col min="3072" max="3072" width="9.7109375" style="2" bestFit="1" customWidth="1"/>
    <col min="3073" max="3073" width="11.140625" style="2" customWidth="1"/>
    <col min="3074" max="3074" width="13.140625" style="2" customWidth="1"/>
    <col min="3075" max="3075" width="12.7109375" style="2" bestFit="1" customWidth="1"/>
    <col min="3076" max="3076" width="11.5703125" style="2" customWidth="1"/>
    <col min="3077" max="3077" width="14.7109375" style="2" customWidth="1"/>
    <col min="3078" max="3078" width="13.7109375" style="2" customWidth="1"/>
    <col min="3079" max="3079" width="12.7109375" style="2" bestFit="1" customWidth="1"/>
    <col min="3080" max="3080" width="9.7109375" style="2" bestFit="1" customWidth="1"/>
    <col min="3081" max="3081" width="11.42578125" style="2" customWidth="1"/>
    <col min="3082" max="3082" width="11.5703125" style="2" bestFit="1" customWidth="1"/>
    <col min="3083" max="3320" width="9.140625" style="2"/>
    <col min="3321" max="3321" width="6.7109375" style="2" bestFit="1" customWidth="1"/>
    <col min="3322" max="3322" width="74.5703125" style="2" customWidth="1"/>
    <col min="3323" max="3323" width="12.7109375" style="2" bestFit="1" customWidth="1"/>
    <col min="3324" max="3324" width="11.28515625" style="2" customWidth="1"/>
    <col min="3325" max="3325" width="15" style="2" customWidth="1"/>
    <col min="3326" max="3326" width="13.85546875" style="2" customWidth="1"/>
    <col min="3327" max="3327" width="12.7109375" style="2" bestFit="1" customWidth="1"/>
    <col min="3328" max="3328" width="9.7109375" style="2" bestFit="1" customWidth="1"/>
    <col min="3329" max="3329" width="11.140625" style="2" customWidth="1"/>
    <col min="3330" max="3330" width="13.140625" style="2" customWidth="1"/>
    <col min="3331" max="3331" width="12.7109375" style="2" bestFit="1" customWidth="1"/>
    <col min="3332" max="3332" width="11.5703125" style="2" customWidth="1"/>
    <col min="3333" max="3333" width="14.7109375" style="2" customWidth="1"/>
    <col min="3334" max="3334" width="13.7109375" style="2" customWidth="1"/>
    <col min="3335" max="3335" width="12.7109375" style="2" bestFit="1" customWidth="1"/>
    <col min="3336" max="3336" width="9.7109375" style="2" bestFit="1" customWidth="1"/>
    <col min="3337" max="3337" width="11.42578125" style="2" customWidth="1"/>
    <col min="3338" max="3338" width="11.5703125" style="2" bestFit="1" customWidth="1"/>
    <col min="3339" max="3576" width="9.140625" style="2"/>
    <col min="3577" max="3577" width="6.7109375" style="2" bestFit="1" customWidth="1"/>
    <col min="3578" max="3578" width="74.5703125" style="2" customWidth="1"/>
    <col min="3579" max="3579" width="12.7109375" style="2" bestFit="1" customWidth="1"/>
    <col min="3580" max="3580" width="11.28515625" style="2" customWidth="1"/>
    <col min="3581" max="3581" width="15" style="2" customWidth="1"/>
    <col min="3582" max="3582" width="13.85546875" style="2" customWidth="1"/>
    <col min="3583" max="3583" width="12.7109375" style="2" bestFit="1" customWidth="1"/>
    <col min="3584" max="3584" width="9.7109375" style="2" bestFit="1" customWidth="1"/>
    <col min="3585" max="3585" width="11.140625" style="2" customWidth="1"/>
    <col min="3586" max="3586" width="13.140625" style="2" customWidth="1"/>
    <col min="3587" max="3587" width="12.7109375" style="2" bestFit="1" customWidth="1"/>
    <col min="3588" max="3588" width="11.5703125" style="2" customWidth="1"/>
    <col min="3589" max="3589" width="14.7109375" style="2" customWidth="1"/>
    <col min="3590" max="3590" width="13.7109375" style="2" customWidth="1"/>
    <col min="3591" max="3591" width="12.7109375" style="2" bestFit="1" customWidth="1"/>
    <col min="3592" max="3592" width="9.7109375" style="2" bestFit="1" customWidth="1"/>
    <col min="3593" max="3593" width="11.42578125" style="2" customWidth="1"/>
    <col min="3594" max="3594" width="11.5703125" style="2" bestFit="1" customWidth="1"/>
    <col min="3595" max="3832" width="9.140625" style="2"/>
    <col min="3833" max="3833" width="6.7109375" style="2" bestFit="1" customWidth="1"/>
    <col min="3834" max="3834" width="74.5703125" style="2" customWidth="1"/>
    <col min="3835" max="3835" width="12.7109375" style="2" bestFit="1" customWidth="1"/>
    <col min="3836" max="3836" width="11.28515625" style="2" customWidth="1"/>
    <col min="3837" max="3837" width="15" style="2" customWidth="1"/>
    <col min="3838" max="3838" width="13.85546875" style="2" customWidth="1"/>
    <col min="3839" max="3839" width="12.7109375" style="2" bestFit="1" customWidth="1"/>
    <col min="3840" max="3840" width="9.7109375" style="2" bestFit="1" customWidth="1"/>
    <col min="3841" max="3841" width="11.140625" style="2" customWidth="1"/>
    <col min="3842" max="3842" width="13.140625" style="2" customWidth="1"/>
    <col min="3843" max="3843" width="12.7109375" style="2" bestFit="1" customWidth="1"/>
    <col min="3844" max="3844" width="11.5703125" style="2" customWidth="1"/>
    <col min="3845" max="3845" width="14.7109375" style="2" customWidth="1"/>
    <col min="3846" max="3846" width="13.7109375" style="2" customWidth="1"/>
    <col min="3847" max="3847" width="12.7109375" style="2" bestFit="1" customWidth="1"/>
    <col min="3848" max="3848" width="9.7109375" style="2" bestFit="1" customWidth="1"/>
    <col min="3849" max="3849" width="11.42578125" style="2" customWidth="1"/>
    <col min="3850" max="3850" width="11.5703125" style="2" bestFit="1" customWidth="1"/>
    <col min="3851" max="4088" width="9.140625" style="2"/>
    <col min="4089" max="4089" width="6.7109375" style="2" bestFit="1" customWidth="1"/>
    <col min="4090" max="4090" width="74.5703125" style="2" customWidth="1"/>
    <col min="4091" max="4091" width="12.7109375" style="2" bestFit="1" customWidth="1"/>
    <col min="4092" max="4092" width="11.28515625" style="2" customWidth="1"/>
    <col min="4093" max="4093" width="15" style="2" customWidth="1"/>
    <col min="4094" max="4094" width="13.85546875" style="2" customWidth="1"/>
    <col min="4095" max="4095" width="12.7109375" style="2" bestFit="1" customWidth="1"/>
    <col min="4096" max="4096" width="9.7109375" style="2" bestFit="1" customWidth="1"/>
    <col min="4097" max="4097" width="11.140625" style="2" customWidth="1"/>
    <col min="4098" max="4098" width="13.140625" style="2" customWidth="1"/>
    <col min="4099" max="4099" width="12.7109375" style="2" bestFit="1" customWidth="1"/>
    <col min="4100" max="4100" width="11.5703125" style="2" customWidth="1"/>
    <col min="4101" max="4101" width="14.7109375" style="2" customWidth="1"/>
    <col min="4102" max="4102" width="13.7109375" style="2" customWidth="1"/>
    <col min="4103" max="4103" width="12.7109375" style="2" bestFit="1" customWidth="1"/>
    <col min="4104" max="4104" width="9.7109375" style="2" bestFit="1" customWidth="1"/>
    <col min="4105" max="4105" width="11.42578125" style="2" customWidth="1"/>
    <col min="4106" max="4106" width="11.5703125" style="2" bestFit="1" customWidth="1"/>
    <col min="4107" max="4344" width="9.140625" style="2"/>
    <col min="4345" max="4345" width="6.7109375" style="2" bestFit="1" customWidth="1"/>
    <col min="4346" max="4346" width="74.5703125" style="2" customWidth="1"/>
    <col min="4347" max="4347" width="12.7109375" style="2" bestFit="1" customWidth="1"/>
    <col min="4348" max="4348" width="11.28515625" style="2" customWidth="1"/>
    <col min="4349" max="4349" width="15" style="2" customWidth="1"/>
    <col min="4350" max="4350" width="13.85546875" style="2" customWidth="1"/>
    <col min="4351" max="4351" width="12.7109375" style="2" bestFit="1" customWidth="1"/>
    <col min="4352" max="4352" width="9.7109375" style="2" bestFit="1" customWidth="1"/>
    <col min="4353" max="4353" width="11.140625" style="2" customWidth="1"/>
    <col min="4354" max="4354" width="13.140625" style="2" customWidth="1"/>
    <col min="4355" max="4355" width="12.7109375" style="2" bestFit="1" customWidth="1"/>
    <col min="4356" max="4356" width="11.5703125" style="2" customWidth="1"/>
    <col min="4357" max="4357" width="14.7109375" style="2" customWidth="1"/>
    <col min="4358" max="4358" width="13.7109375" style="2" customWidth="1"/>
    <col min="4359" max="4359" width="12.7109375" style="2" bestFit="1" customWidth="1"/>
    <col min="4360" max="4360" width="9.7109375" style="2" bestFit="1" customWidth="1"/>
    <col min="4361" max="4361" width="11.42578125" style="2" customWidth="1"/>
    <col min="4362" max="4362" width="11.5703125" style="2" bestFit="1" customWidth="1"/>
    <col min="4363" max="4600" width="9.140625" style="2"/>
    <col min="4601" max="4601" width="6.7109375" style="2" bestFit="1" customWidth="1"/>
    <col min="4602" max="4602" width="74.5703125" style="2" customWidth="1"/>
    <col min="4603" max="4603" width="12.7109375" style="2" bestFit="1" customWidth="1"/>
    <col min="4604" max="4604" width="11.28515625" style="2" customWidth="1"/>
    <col min="4605" max="4605" width="15" style="2" customWidth="1"/>
    <col min="4606" max="4606" width="13.85546875" style="2" customWidth="1"/>
    <col min="4607" max="4607" width="12.7109375" style="2" bestFit="1" customWidth="1"/>
    <col min="4608" max="4608" width="9.7109375" style="2" bestFit="1" customWidth="1"/>
    <col min="4609" max="4609" width="11.140625" style="2" customWidth="1"/>
    <col min="4610" max="4610" width="13.140625" style="2" customWidth="1"/>
    <col min="4611" max="4611" width="12.7109375" style="2" bestFit="1" customWidth="1"/>
    <col min="4612" max="4612" width="11.5703125" style="2" customWidth="1"/>
    <col min="4613" max="4613" width="14.7109375" style="2" customWidth="1"/>
    <col min="4614" max="4614" width="13.7109375" style="2" customWidth="1"/>
    <col min="4615" max="4615" width="12.7109375" style="2" bestFit="1" customWidth="1"/>
    <col min="4616" max="4616" width="9.7109375" style="2" bestFit="1" customWidth="1"/>
    <col min="4617" max="4617" width="11.42578125" style="2" customWidth="1"/>
    <col min="4618" max="4618" width="11.5703125" style="2" bestFit="1" customWidth="1"/>
    <col min="4619" max="4856" width="9.140625" style="2"/>
    <col min="4857" max="4857" width="6.7109375" style="2" bestFit="1" customWidth="1"/>
    <col min="4858" max="4858" width="74.5703125" style="2" customWidth="1"/>
    <col min="4859" max="4859" width="12.7109375" style="2" bestFit="1" customWidth="1"/>
    <col min="4860" max="4860" width="11.28515625" style="2" customWidth="1"/>
    <col min="4861" max="4861" width="15" style="2" customWidth="1"/>
    <col min="4862" max="4862" width="13.85546875" style="2" customWidth="1"/>
    <col min="4863" max="4863" width="12.7109375" style="2" bestFit="1" customWidth="1"/>
    <col min="4864" max="4864" width="9.7109375" style="2" bestFit="1" customWidth="1"/>
    <col min="4865" max="4865" width="11.140625" style="2" customWidth="1"/>
    <col min="4866" max="4866" width="13.140625" style="2" customWidth="1"/>
    <col min="4867" max="4867" width="12.7109375" style="2" bestFit="1" customWidth="1"/>
    <col min="4868" max="4868" width="11.5703125" style="2" customWidth="1"/>
    <col min="4869" max="4869" width="14.7109375" style="2" customWidth="1"/>
    <col min="4870" max="4870" width="13.7109375" style="2" customWidth="1"/>
    <col min="4871" max="4871" width="12.7109375" style="2" bestFit="1" customWidth="1"/>
    <col min="4872" max="4872" width="9.7109375" style="2" bestFit="1" customWidth="1"/>
    <col min="4873" max="4873" width="11.42578125" style="2" customWidth="1"/>
    <col min="4874" max="4874" width="11.5703125" style="2" bestFit="1" customWidth="1"/>
    <col min="4875" max="5112" width="9.140625" style="2"/>
    <col min="5113" max="5113" width="6.7109375" style="2" bestFit="1" customWidth="1"/>
    <col min="5114" max="5114" width="74.5703125" style="2" customWidth="1"/>
    <col min="5115" max="5115" width="12.7109375" style="2" bestFit="1" customWidth="1"/>
    <col min="5116" max="5116" width="11.28515625" style="2" customWidth="1"/>
    <col min="5117" max="5117" width="15" style="2" customWidth="1"/>
    <col min="5118" max="5118" width="13.85546875" style="2" customWidth="1"/>
    <col min="5119" max="5119" width="12.7109375" style="2" bestFit="1" customWidth="1"/>
    <col min="5120" max="5120" width="9.7109375" style="2" bestFit="1" customWidth="1"/>
    <col min="5121" max="5121" width="11.140625" style="2" customWidth="1"/>
    <col min="5122" max="5122" width="13.140625" style="2" customWidth="1"/>
    <col min="5123" max="5123" width="12.7109375" style="2" bestFit="1" customWidth="1"/>
    <col min="5124" max="5124" width="11.5703125" style="2" customWidth="1"/>
    <col min="5125" max="5125" width="14.7109375" style="2" customWidth="1"/>
    <col min="5126" max="5126" width="13.7109375" style="2" customWidth="1"/>
    <col min="5127" max="5127" width="12.7109375" style="2" bestFit="1" customWidth="1"/>
    <col min="5128" max="5128" width="9.7109375" style="2" bestFit="1" customWidth="1"/>
    <col min="5129" max="5129" width="11.42578125" style="2" customWidth="1"/>
    <col min="5130" max="5130" width="11.5703125" style="2" bestFit="1" customWidth="1"/>
    <col min="5131" max="5368" width="9.140625" style="2"/>
    <col min="5369" max="5369" width="6.7109375" style="2" bestFit="1" customWidth="1"/>
    <col min="5370" max="5370" width="74.5703125" style="2" customWidth="1"/>
    <col min="5371" max="5371" width="12.7109375" style="2" bestFit="1" customWidth="1"/>
    <col min="5372" max="5372" width="11.28515625" style="2" customWidth="1"/>
    <col min="5373" max="5373" width="15" style="2" customWidth="1"/>
    <col min="5374" max="5374" width="13.85546875" style="2" customWidth="1"/>
    <col min="5375" max="5375" width="12.7109375" style="2" bestFit="1" customWidth="1"/>
    <col min="5376" max="5376" width="9.7109375" style="2" bestFit="1" customWidth="1"/>
    <col min="5377" max="5377" width="11.140625" style="2" customWidth="1"/>
    <col min="5378" max="5378" width="13.140625" style="2" customWidth="1"/>
    <col min="5379" max="5379" width="12.7109375" style="2" bestFit="1" customWidth="1"/>
    <col min="5380" max="5380" width="11.5703125" style="2" customWidth="1"/>
    <col min="5381" max="5381" width="14.7109375" style="2" customWidth="1"/>
    <col min="5382" max="5382" width="13.7109375" style="2" customWidth="1"/>
    <col min="5383" max="5383" width="12.7109375" style="2" bestFit="1" customWidth="1"/>
    <col min="5384" max="5384" width="9.7109375" style="2" bestFit="1" customWidth="1"/>
    <col min="5385" max="5385" width="11.42578125" style="2" customWidth="1"/>
    <col min="5386" max="5386" width="11.5703125" style="2" bestFit="1" customWidth="1"/>
    <col min="5387" max="5624" width="9.140625" style="2"/>
    <col min="5625" max="5625" width="6.7109375" style="2" bestFit="1" customWidth="1"/>
    <col min="5626" max="5626" width="74.5703125" style="2" customWidth="1"/>
    <col min="5627" max="5627" width="12.7109375" style="2" bestFit="1" customWidth="1"/>
    <col min="5628" max="5628" width="11.28515625" style="2" customWidth="1"/>
    <col min="5629" max="5629" width="15" style="2" customWidth="1"/>
    <col min="5630" max="5630" width="13.85546875" style="2" customWidth="1"/>
    <col min="5631" max="5631" width="12.7109375" style="2" bestFit="1" customWidth="1"/>
    <col min="5632" max="5632" width="9.7109375" style="2" bestFit="1" customWidth="1"/>
    <col min="5633" max="5633" width="11.140625" style="2" customWidth="1"/>
    <col min="5634" max="5634" width="13.140625" style="2" customWidth="1"/>
    <col min="5635" max="5635" width="12.7109375" style="2" bestFit="1" customWidth="1"/>
    <col min="5636" max="5636" width="11.5703125" style="2" customWidth="1"/>
    <col min="5637" max="5637" width="14.7109375" style="2" customWidth="1"/>
    <col min="5638" max="5638" width="13.7109375" style="2" customWidth="1"/>
    <col min="5639" max="5639" width="12.7109375" style="2" bestFit="1" customWidth="1"/>
    <col min="5640" max="5640" width="9.7109375" style="2" bestFit="1" customWidth="1"/>
    <col min="5641" max="5641" width="11.42578125" style="2" customWidth="1"/>
    <col min="5642" max="5642" width="11.5703125" style="2" bestFit="1" customWidth="1"/>
    <col min="5643" max="5880" width="9.140625" style="2"/>
    <col min="5881" max="5881" width="6.7109375" style="2" bestFit="1" customWidth="1"/>
    <col min="5882" max="5882" width="74.5703125" style="2" customWidth="1"/>
    <col min="5883" max="5883" width="12.7109375" style="2" bestFit="1" customWidth="1"/>
    <col min="5884" max="5884" width="11.28515625" style="2" customWidth="1"/>
    <col min="5885" max="5885" width="15" style="2" customWidth="1"/>
    <col min="5886" max="5886" width="13.85546875" style="2" customWidth="1"/>
    <col min="5887" max="5887" width="12.7109375" style="2" bestFit="1" customWidth="1"/>
    <col min="5888" max="5888" width="9.7109375" style="2" bestFit="1" customWidth="1"/>
    <col min="5889" max="5889" width="11.140625" style="2" customWidth="1"/>
    <col min="5890" max="5890" width="13.140625" style="2" customWidth="1"/>
    <col min="5891" max="5891" width="12.7109375" style="2" bestFit="1" customWidth="1"/>
    <col min="5892" max="5892" width="11.5703125" style="2" customWidth="1"/>
    <col min="5893" max="5893" width="14.7109375" style="2" customWidth="1"/>
    <col min="5894" max="5894" width="13.7109375" style="2" customWidth="1"/>
    <col min="5895" max="5895" width="12.7109375" style="2" bestFit="1" customWidth="1"/>
    <col min="5896" max="5896" width="9.7109375" style="2" bestFit="1" customWidth="1"/>
    <col min="5897" max="5897" width="11.42578125" style="2" customWidth="1"/>
    <col min="5898" max="5898" width="11.5703125" style="2" bestFit="1" customWidth="1"/>
    <col min="5899" max="6136" width="9.140625" style="2"/>
    <col min="6137" max="6137" width="6.7109375" style="2" bestFit="1" customWidth="1"/>
    <col min="6138" max="6138" width="74.5703125" style="2" customWidth="1"/>
    <col min="6139" max="6139" width="12.7109375" style="2" bestFit="1" customWidth="1"/>
    <col min="6140" max="6140" width="11.28515625" style="2" customWidth="1"/>
    <col min="6141" max="6141" width="15" style="2" customWidth="1"/>
    <col min="6142" max="6142" width="13.85546875" style="2" customWidth="1"/>
    <col min="6143" max="6143" width="12.7109375" style="2" bestFit="1" customWidth="1"/>
    <col min="6144" max="6144" width="9.7109375" style="2" bestFit="1" customWidth="1"/>
    <col min="6145" max="6145" width="11.140625" style="2" customWidth="1"/>
    <col min="6146" max="6146" width="13.140625" style="2" customWidth="1"/>
    <col min="6147" max="6147" width="12.7109375" style="2" bestFit="1" customWidth="1"/>
    <col min="6148" max="6148" width="11.5703125" style="2" customWidth="1"/>
    <col min="6149" max="6149" width="14.7109375" style="2" customWidth="1"/>
    <col min="6150" max="6150" width="13.7109375" style="2" customWidth="1"/>
    <col min="6151" max="6151" width="12.7109375" style="2" bestFit="1" customWidth="1"/>
    <col min="6152" max="6152" width="9.7109375" style="2" bestFit="1" customWidth="1"/>
    <col min="6153" max="6153" width="11.42578125" style="2" customWidth="1"/>
    <col min="6154" max="6154" width="11.5703125" style="2" bestFit="1" customWidth="1"/>
    <col min="6155" max="6392" width="9.140625" style="2"/>
    <col min="6393" max="6393" width="6.7109375" style="2" bestFit="1" customWidth="1"/>
    <col min="6394" max="6394" width="74.5703125" style="2" customWidth="1"/>
    <col min="6395" max="6395" width="12.7109375" style="2" bestFit="1" customWidth="1"/>
    <col min="6396" max="6396" width="11.28515625" style="2" customWidth="1"/>
    <col min="6397" max="6397" width="15" style="2" customWidth="1"/>
    <col min="6398" max="6398" width="13.85546875" style="2" customWidth="1"/>
    <col min="6399" max="6399" width="12.7109375" style="2" bestFit="1" customWidth="1"/>
    <col min="6400" max="6400" width="9.7109375" style="2" bestFit="1" customWidth="1"/>
    <col min="6401" max="6401" width="11.140625" style="2" customWidth="1"/>
    <col min="6402" max="6402" width="13.140625" style="2" customWidth="1"/>
    <col min="6403" max="6403" width="12.7109375" style="2" bestFit="1" customWidth="1"/>
    <col min="6404" max="6404" width="11.5703125" style="2" customWidth="1"/>
    <col min="6405" max="6405" width="14.7109375" style="2" customWidth="1"/>
    <col min="6406" max="6406" width="13.7109375" style="2" customWidth="1"/>
    <col min="6407" max="6407" width="12.7109375" style="2" bestFit="1" customWidth="1"/>
    <col min="6408" max="6408" width="9.7109375" style="2" bestFit="1" customWidth="1"/>
    <col min="6409" max="6409" width="11.42578125" style="2" customWidth="1"/>
    <col min="6410" max="6410" width="11.5703125" style="2" bestFit="1" customWidth="1"/>
    <col min="6411" max="6648" width="9.140625" style="2"/>
    <col min="6649" max="6649" width="6.7109375" style="2" bestFit="1" customWidth="1"/>
    <col min="6650" max="6650" width="74.5703125" style="2" customWidth="1"/>
    <col min="6651" max="6651" width="12.7109375" style="2" bestFit="1" customWidth="1"/>
    <col min="6652" max="6652" width="11.28515625" style="2" customWidth="1"/>
    <col min="6653" max="6653" width="15" style="2" customWidth="1"/>
    <col min="6654" max="6654" width="13.85546875" style="2" customWidth="1"/>
    <col min="6655" max="6655" width="12.7109375" style="2" bestFit="1" customWidth="1"/>
    <col min="6656" max="6656" width="9.7109375" style="2" bestFit="1" customWidth="1"/>
    <col min="6657" max="6657" width="11.140625" style="2" customWidth="1"/>
    <col min="6658" max="6658" width="13.140625" style="2" customWidth="1"/>
    <col min="6659" max="6659" width="12.7109375" style="2" bestFit="1" customWidth="1"/>
    <col min="6660" max="6660" width="11.5703125" style="2" customWidth="1"/>
    <col min="6661" max="6661" width="14.7109375" style="2" customWidth="1"/>
    <col min="6662" max="6662" width="13.7109375" style="2" customWidth="1"/>
    <col min="6663" max="6663" width="12.7109375" style="2" bestFit="1" customWidth="1"/>
    <col min="6664" max="6664" width="9.7109375" style="2" bestFit="1" customWidth="1"/>
    <col min="6665" max="6665" width="11.42578125" style="2" customWidth="1"/>
    <col min="6666" max="6666" width="11.5703125" style="2" bestFit="1" customWidth="1"/>
    <col min="6667" max="6904" width="9.140625" style="2"/>
    <col min="6905" max="6905" width="6.7109375" style="2" bestFit="1" customWidth="1"/>
    <col min="6906" max="6906" width="74.5703125" style="2" customWidth="1"/>
    <col min="6907" max="6907" width="12.7109375" style="2" bestFit="1" customWidth="1"/>
    <col min="6908" max="6908" width="11.28515625" style="2" customWidth="1"/>
    <col min="6909" max="6909" width="15" style="2" customWidth="1"/>
    <col min="6910" max="6910" width="13.85546875" style="2" customWidth="1"/>
    <col min="6911" max="6911" width="12.7109375" style="2" bestFit="1" customWidth="1"/>
    <col min="6912" max="6912" width="9.7109375" style="2" bestFit="1" customWidth="1"/>
    <col min="6913" max="6913" width="11.140625" style="2" customWidth="1"/>
    <col min="6914" max="6914" width="13.140625" style="2" customWidth="1"/>
    <col min="6915" max="6915" width="12.7109375" style="2" bestFit="1" customWidth="1"/>
    <col min="6916" max="6916" width="11.5703125" style="2" customWidth="1"/>
    <col min="6917" max="6917" width="14.7109375" style="2" customWidth="1"/>
    <col min="6918" max="6918" width="13.7109375" style="2" customWidth="1"/>
    <col min="6919" max="6919" width="12.7109375" style="2" bestFit="1" customWidth="1"/>
    <col min="6920" max="6920" width="9.7109375" style="2" bestFit="1" customWidth="1"/>
    <col min="6921" max="6921" width="11.42578125" style="2" customWidth="1"/>
    <col min="6922" max="6922" width="11.5703125" style="2" bestFit="1" customWidth="1"/>
    <col min="6923" max="7160" width="9.140625" style="2"/>
    <col min="7161" max="7161" width="6.7109375" style="2" bestFit="1" customWidth="1"/>
    <col min="7162" max="7162" width="74.5703125" style="2" customWidth="1"/>
    <col min="7163" max="7163" width="12.7109375" style="2" bestFit="1" customWidth="1"/>
    <col min="7164" max="7164" width="11.28515625" style="2" customWidth="1"/>
    <col min="7165" max="7165" width="15" style="2" customWidth="1"/>
    <col min="7166" max="7166" width="13.85546875" style="2" customWidth="1"/>
    <col min="7167" max="7167" width="12.7109375" style="2" bestFit="1" customWidth="1"/>
    <col min="7168" max="7168" width="9.7109375" style="2" bestFit="1" customWidth="1"/>
    <col min="7169" max="7169" width="11.140625" style="2" customWidth="1"/>
    <col min="7170" max="7170" width="13.140625" style="2" customWidth="1"/>
    <col min="7171" max="7171" width="12.7109375" style="2" bestFit="1" customWidth="1"/>
    <col min="7172" max="7172" width="11.5703125" style="2" customWidth="1"/>
    <col min="7173" max="7173" width="14.7109375" style="2" customWidth="1"/>
    <col min="7174" max="7174" width="13.7109375" style="2" customWidth="1"/>
    <col min="7175" max="7175" width="12.7109375" style="2" bestFit="1" customWidth="1"/>
    <col min="7176" max="7176" width="9.7109375" style="2" bestFit="1" customWidth="1"/>
    <col min="7177" max="7177" width="11.42578125" style="2" customWidth="1"/>
    <col min="7178" max="7178" width="11.5703125" style="2" bestFit="1" customWidth="1"/>
    <col min="7179" max="7416" width="9.140625" style="2"/>
    <col min="7417" max="7417" width="6.7109375" style="2" bestFit="1" customWidth="1"/>
    <col min="7418" max="7418" width="74.5703125" style="2" customWidth="1"/>
    <col min="7419" max="7419" width="12.7109375" style="2" bestFit="1" customWidth="1"/>
    <col min="7420" max="7420" width="11.28515625" style="2" customWidth="1"/>
    <col min="7421" max="7421" width="15" style="2" customWidth="1"/>
    <col min="7422" max="7422" width="13.85546875" style="2" customWidth="1"/>
    <col min="7423" max="7423" width="12.7109375" style="2" bestFit="1" customWidth="1"/>
    <col min="7424" max="7424" width="9.7109375" style="2" bestFit="1" customWidth="1"/>
    <col min="7425" max="7425" width="11.140625" style="2" customWidth="1"/>
    <col min="7426" max="7426" width="13.140625" style="2" customWidth="1"/>
    <col min="7427" max="7427" width="12.7109375" style="2" bestFit="1" customWidth="1"/>
    <col min="7428" max="7428" width="11.5703125" style="2" customWidth="1"/>
    <col min="7429" max="7429" width="14.7109375" style="2" customWidth="1"/>
    <col min="7430" max="7430" width="13.7109375" style="2" customWidth="1"/>
    <col min="7431" max="7431" width="12.7109375" style="2" bestFit="1" customWidth="1"/>
    <col min="7432" max="7432" width="9.7109375" style="2" bestFit="1" customWidth="1"/>
    <col min="7433" max="7433" width="11.42578125" style="2" customWidth="1"/>
    <col min="7434" max="7434" width="11.5703125" style="2" bestFit="1" customWidth="1"/>
    <col min="7435" max="7672" width="9.140625" style="2"/>
    <col min="7673" max="7673" width="6.7109375" style="2" bestFit="1" customWidth="1"/>
    <col min="7674" max="7674" width="74.5703125" style="2" customWidth="1"/>
    <col min="7675" max="7675" width="12.7109375" style="2" bestFit="1" customWidth="1"/>
    <col min="7676" max="7676" width="11.28515625" style="2" customWidth="1"/>
    <col min="7677" max="7677" width="15" style="2" customWidth="1"/>
    <col min="7678" max="7678" width="13.85546875" style="2" customWidth="1"/>
    <col min="7679" max="7679" width="12.7109375" style="2" bestFit="1" customWidth="1"/>
    <col min="7680" max="7680" width="9.7109375" style="2" bestFit="1" customWidth="1"/>
    <col min="7681" max="7681" width="11.140625" style="2" customWidth="1"/>
    <col min="7682" max="7682" width="13.140625" style="2" customWidth="1"/>
    <col min="7683" max="7683" width="12.7109375" style="2" bestFit="1" customWidth="1"/>
    <col min="7684" max="7684" width="11.5703125" style="2" customWidth="1"/>
    <col min="7685" max="7685" width="14.7109375" style="2" customWidth="1"/>
    <col min="7686" max="7686" width="13.7109375" style="2" customWidth="1"/>
    <col min="7687" max="7687" width="12.7109375" style="2" bestFit="1" customWidth="1"/>
    <col min="7688" max="7688" width="9.7109375" style="2" bestFit="1" customWidth="1"/>
    <col min="7689" max="7689" width="11.42578125" style="2" customWidth="1"/>
    <col min="7690" max="7690" width="11.5703125" style="2" bestFit="1" customWidth="1"/>
    <col min="7691" max="7928" width="9.140625" style="2"/>
    <col min="7929" max="7929" width="6.7109375" style="2" bestFit="1" customWidth="1"/>
    <col min="7930" max="7930" width="74.5703125" style="2" customWidth="1"/>
    <col min="7931" max="7931" width="12.7109375" style="2" bestFit="1" customWidth="1"/>
    <col min="7932" max="7932" width="11.28515625" style="2" customWidth="1"/>
    <col min="7933" max="7933" width="15" style="2" customWidth="1"/>
    <col min="7934" max="7934" width="13.85546875" style="2" customWidth="1"/>
    <col min="7935" max="7935" width="12.7109375" style="2" bestFit="1" customWidth="1"/>
    <col min="7936" max="7936" width="9.7109375" style="2" bestFit="1" customWidth="1"/>
    <col min="7937" max="7937" width="11.140625" style="2" customWidth="1"/>
    <col min="7938" max="7938" width="13.140625" style="2" customWidth="1"/>
    <col min="7939" max="7939" width="12.7109375" style="2" bestFit="1" customWidth="1"/>
    <col min="7940" max="7940" width="11.5703125" style="2" customWidth="1"/>
    <col min="7941" max="7941" width="14.7109375" style="2" customWidth="1"/>
    <col min="7942" max="7942" width="13.7109375" style="2" customWidth="1"/>
    <col min="7943" max="7943" width="12.7109375" style="2" bestFit="1" customWidth="1"/>
    <col min="7944" max="7944" width="9.7109375" style="2" bestFit="1" customWidth="1"/>
    <col min="7945" max="7945" width="11.42578125" style="2" customWidth="1"/>
    <col min="7946" max="7946" width="11.5703125" style="2" bestFit="1" customWidth="1"/>
    <col min="7947" max="8184" width="9.140625" style="2"/>
    <col min="8185" max="8185" width="6.7109375" style="2" bestFit="1" customWidth="1"/>
    <col min="8186" max="8186" width="74.5703125" style="2" customWidth="1"/>
    <col min="8187" max="8187" width="12.7109375" style="2" bestFit="1" customWidth="1"/>
    <col min="8188" max="8188" width="11.28515625" style="2" customWidth="1"/>
    <col min="8189" max="8189" width="15" style="2" customWidth="1"/>
    <col min="8190" max="8190" width="13.85546875" style="2" customWidth="1"/>
    <col min="8191" max="8191" width="12.7109375" style="2" bestFit="1" customWidth="1"/>
    <col min="8192" max="8192" width="9.7109375" style="2" bestFit="1" customWidth="1"/>
    <col min="8193" max="8193" width="11.140625" style="2" customWidth="1"/>
    <col min="8194" max="8194" width="13.140625" style="2" customWidth="1"/>
    <col min="8195" max="8195" width="12.7109375" style="2" bestFit="1" customWidth="1"/>
    <col min="8196" max="8196" width="11.5703125" style="2" customWidth="1"/>
    <col min="8197" max="8197" width="14.7109375" style="2" customWidth="1"/>
    <col min="8198" max="8198" width="13.7109375" style="2" customWidth="1"/>
    <col min="8199" max="8199" width="12.7109375" style="2" bestFit="1" customWidth="1"/>
    <col min="8200" max="8200" width="9.7109375" style="2" bestFit="1" customWidth="1"/>
    <col min="8201" max="8201" width="11.42578125" style="2" customWidth="1"/>
    <col min="8202" max="8202" width="11.5703125" style="2" bestFit="1" customWidth="1"/>
    <col min="8203" max="8440" width="9.140625" style="2"/>
    <col min="8441" max="8441" width="6.7109375" style="2" bestFit="1" customWidth="1"/>
    <col min="8442" max="8442" width="74.5703125" style="2" customWidth="1"/>
    <col min="8443" max="8443" width="12.7109375" style="2" bestFit="1" customWidth="1"/>
    <col min="8444" max="8444" width="11.28515625" style="2" customWidth="1"/>
    <col min="8445" max="8445" width="15" style="2" customWidth="1"/>
    <col min="8446" max="8446" width="13.85546875" style="2" customWidth="1"/>
    <col min="8447" max="8447" width="12.7109375" style="2" bestFit="1" customWidth="1"/>
    <col min="8448" max="8448" width="9.7109375" style="2" bestFit="1" customWidth="1"/>
    <col min="8449" max="8449" width="11.140625" style="2" customWidth="1"/>
    <col min="8450" max="8450" width="13.140625" style="2" customWidth="1"/>
    <col min="8451" max="8451" width="12.7109375" style="2" bestFit="1" customWidth="1"/>
    <col min="8452" max="8452" width="11.5703125" style="2" customWidth="1"/>
    <col min="8453" max="8453" width="14.7109375" style="2" customWidth="1"/>
    <col min="8454" max="8454" width="13.7109375" style="2" customWidth="1"/>
    <col min="8455" max="8455" width="12.7109375" style="2" bestFit="1" customWidth="1"/>
    <col min="8456" max="8456" width="9.7109375" style="2" bestFit="1" customWidth="1"/>
    <col min="8457" max="8457" width="11.42578125" style="2" customWidth="1"/>
    <col min="8458" max="8458" width="11.5703125" style="2" bestFit="1" customWidth="1"/>
    <col min="8459" max="8696" width="9.140625" style="2"/>
    <col min="8697" max="8697" width="6.7109375" style="2" bestFit="1" customWidth="1"/>
    <col min="8698" max="8698" width="74.5703125" style="2" customWidth="1"/>
    <col min="8699" max="8699" width="12.7109375" style="2" bestFit="1" customWidth="1"/>
    <col min="8700" max="8700" width="11.28515625" style="2" customWidth="1"/>
    <col min="8701" max="8701" width="15" style="2" customWidth="1"/>
    <col min="8702" max="8702" width="13.85546875" style="2" customWidth="1"/>
    <col min="8703" max="8703" width="12.7109375" style="2" bestFit="1" customWidth="1"/>
    <col min="8704" max="8704" width="9.7109375" style="2" bestFit="1" customWidth="1"/>
    <col min="8705" max="8705" width="11.140625" style="2" customWidth="1"/>
    <col min="8706" max="8706" width="13.140625" style="2" customWidth="1"/>
    <col min="8707" max="8707" width="12.7109375" style="2" bestFit="1" customWidth="1"/>
    <col min="8708" max="8708" width="11.5703125" style="2" customWidth="1"/>
    <col min="8709" max="8709" width="14.7109375" style="2" customWidth="1"/>
    <col min="8710" max="8710" width="13.7109375" style="2" customWidth="1"/>
    <col min="8711" max="8711" width="12.7109375" style="2" bestFit="1" customWidth="1"/>
    <col min="8712" max="8712" width="9.7109375" style="2" bestFit="1" customWidth="1"/>
    <col min="8713" max="8713" width="11.42578125" style="2" customWidth="1"/>
    <col min="8714" max="8714" width="11.5703125" style="2" bestFit="1" customWidth="1"/>
    <col min="8715" max="8952" width="9.140625" style="2"/>
    <col min="8953" max="8953" width="6.7109375" style="2" bestFit="1" customWidth="1"/>
    <col min="8954" max="8954" width="74.5703125" style="2" customWidth="1"/>
    <col min="8955" max="8955" width="12.7109375" style="2" bestFit="1" customWidth="1"/>
    <col min="8956" max="8956" width="11.28515625" style="2" customWidth="1"/>
    <col min="8957" max="8957" width="15" style="2" customWidth="1"/>
    <col min="8958" max="8958" width="13.85546875" style="2" customWidth="1"/>
    <col min="8959" max="8959" width="12.7109375" style="2" bestFit="1" customWidth="1"/>
    <col min="8960" max="8960" width="9.7109375" style="2" bestFit="1" customWidth="1"/>
    <col min="8961" max="8961" width="11.140625" style="2" customWidth="1"/>
    <col min="8962" max="8962" width="13.140625" style="2" customWidth="1"/>
    <col min="8963" max="8963" width="12.7109375" style="2" bestFit="1" customWidth="1"/>
    <col min="8964" max="8964" width="11.5703125" style="2" customWidth="1"/>
    <col min="8965" max="8965" width="14.7109375" style="2" customWidth="1"/>
    <col min="8966" max="8966" width="13.7109375" style="2" customWidth="1"/>
    <col min="8967" max="8967" width="12.7109375" style="2" bestFit="1" customWidth="1"/>
    <col min="8968" max="8968" width="9.7109375" style="2" bestFit="1" customWidth="1"/>
    <col min="8969" max="8969" width="11.42578125" style="2" customWidth="1"/>
    <col min="8970" max="8970" width="11.5703125" style="2" bestFit="1" customWidth="1"/>
    <col min="8971" max="9208" width="9.140625" style="2"/>
    <col min="9209" max="9209" width="6.7109375" style="2" bestFit="1" customWidth="1"/>
    <col min="9210" max="9210" width="74.5703125" style="2" customWidth="1"/>
    <col min="9211" max="9211" width="12.7109375" style="2" bestFit="1" customWidth="1"/>
    <col min="9212" max="9212" width="11.28515625" style="2" customWidth="1"/>
    <col min="9213" max="9213" width="15" style="2" customWidth="1"/>
    <col min="9214" max="9214" width="13.85546875" style="2" customWidth="1"/>
    <col min="9215" max="9215" width="12.7109375" style="2" bestFit="1" customWidth="1"/>
    <col min="9216" max="9216" width="9.7109375" style="2" bestFit="1" customWidth="1"/>
    <col min="9217" max="9217" width="11.140625" style="2" customWidth="1"/>
    <col min="9218" max="9218" width="13.140625" style="2" customWidth="1"/>
    <col min="9219" max="9219" width="12.7109375" style="2" bestFit="1" customWidth="1"/>
    <col min="9220" max="9220" width="11.5703125" style="2" customWidth="1"/>
    <col min="9221" max="9221" width="14.7109375" style="2" customWidth="1"/>
    <col min="9222" max="9222" width="13.7109375" style="2" customWidth="1"/>
    <col min="9223" max="9223" width="12.7109375" style="2" bestFit="1" customWidth="1"/>
    <col min="9224" max="9224" width="9.7109375" style="2" bestFit="1" customWidth="1"/>
    <col min="9225" max="9225" width="11.42578125" style="2" customWidth="1"/>
    <col min="9226" max="9226" width="11.5703125" style="2" bestFit="1" customWidth="1"/>
    <col min="9227" max="9464" width="9.140625" style="2"/>
    <col min="9465" max="9465" width="6.7109375" style="2" bestFit="1" customWidth="1"/>
    <col min="9466" max="9466" width="74.5703125" style="2" customWidth="1"/>
    <col min="9467" max="9467" width="12.7109375" style="2" bestFit="1" customWidth="1"/>
    <col min="9468" max="9468" width="11.28515625" style="2" customWidth="1"/>
    <col min="9469" max="9469" width="15" style="2" customWidth="1"/>
    <col min="9470" max="9470" width="13.85546875" style="2" customWidth="1"/>
    <col min="9471" max="9471" width="12.7109375" style="2" bestFit="1" customWidth="1"/>
    <col min="9472" max="9472" width="9.7109375" style="2" bestFit="1" customWidth="1"/>
    <col min="9473" max="9473" width="11.140625" style="2" customWidth="1"/>
    <col min="9474" max="9474" width="13.140625" style="2" customWidth="1"/>
    <col min="9475" max="9475" width="12.7109375" style="2" bestFit="1" customWidth="1"/>
    <col min="9476" max="9476" width="11.5703125" style="2" customWidth="1"/>
    <col min="9477" max="9477" width="14.7109375" style="2" customWidth="1"/>
    <col min="9478" max="9478" width="13.7109375" style="2" customWidth="1"/>
    <col min="9479" max="9479" width="12.7109375" style="2" bestFit="1" customWidth="1"/>
    <col min="9480" max="9480" width="9.7109375" style="2" bestFit="1" customWidth="1"/>
    <col min="9481" max="9481" width="11.42578125" style="2" customWidth="1"/>
    <col min="9482" max="9482" width="11.5703125" style="2" bestFit="1" customWidth="1"/>
    <col min="9483" max="9720" width="9.140625" style="2"/>
    <col min="9721" max="9721" width="6.7109375" style="2" bestFit="1" customWidth="1"/>
    <col min="9722" max="9722" width="74.5703125" style="2" customWidth="1"/>
    <col min="9723" max="9723" width="12.7109375" style="2" bestFit="1" customWidth="1"/>
    <col min="9724" max="9724" width="11.28515625" style="2" customWidth="1"/>
    <col min="9725" max="9725" width="15" style="2" customWidth="1"/>
    <col min="9726" max="9726" width="13.85546875" style="2" customWidth="1"/>
    <col min="9727" max="9727" width="12.7109375" style="2" bestFit="1" customWidth="1"/>
    <col min="9728" max="9728" width="9.7109375" style="2" bestFit="1" customWidth="1"/>
    <col min="9729" max="9729" width="11.140625" style="2" customWidth="1"/>
    <col min="9730" max="9730" width="13.140625" style="2" customWidth="1"/>
    <col min="9731" max="9731" width="12.7109375" style="2" bestFit="1" customWidth="1"/>
    <col min="9732" max="9732" width="11.5703125" style="2" customWidth="1"/>
    <col min="9733" max="9733" width="14.7109375" style="2" customWidth="1"/>
    <col min="9734" max="9734" width="13.7109375" style="2" customWidth="1"/>
    <col min="9735" max="9735" width="12.7109375" style="2" bestFit="1" customWidth="1"/>
    <col min="9736" max="9736" width="9.7109375" style="2" bestFit="1" customWidth="1"/>
    <col min="9737" max="9737" width="11.42578125" style="2" customWidth="1"/>
    <col min="9738" max="9738" width="11.5703125" style="2" bestFit="1" customWidth="1"/>
    <col min="9739" max="9976" width="9.140625" style="2"/>
    <col min="9977" max="9977" width="6.7109375" style="2" bestFit="1" customWidth="1"/>
    <col min="9978" max="9978" width="74.5703125" style="2" customWidth="1"/>
    <col min="9979" max="9979" width="12.7109375" style="2" bestFit="1" customWidth="1"/>
    <col min="9980" max="9980" width="11.28515625" style="2" customWidth="1"/>
    <col min="9981" max="9981" width="15" style="2" customWidth="1"/>
    <col min="9982" max="9982" width="13.85546875" style="2" customWidth="1"/>
    <col min="9983" max="9983" width="12.7109375" style="2" bestFit="1" customWidth="1"/>
    <col min="9984" max="9984" width="9.7109375" style="2" bestFit="1" customWidth="1"/>
    <col min="9985" max="9985" width="11.140625" style="2" customWidth="1"/>
    <col min="9986" max="9986" width="13.140625" style="2" customWidth="1"/>
    <col min="9987" max="9987" width="12.7109375" style="2" bestFit="1" customWidth="1"/>
    <col min="9988" max="9988" width="11.5703125" style="2" customWidth="1"/>
    <col min="9989" max="9989" width="14.7109375" style="2" customWidth="1"/>
    <col min="9990" max="9990" width="13.7109375" style="2" customWidth="1"/>
    <col min="9991" max="9991" width="12.7109375" style="2" bestFit="1" customWidth="1"/>
    <col min="9992" max="9992" width="9.7109375" style="2" bestFit="1" customWidth="1"/>
    <col min="9993" max="9993" width="11.42578125" style="2" customWidth="1"/>
    <col min="9994" max="9994" width="11.5703125" style="2" bestFit="1" customWidth="1"/>
    <col min="9995" max="10232" width="9.140625" style="2"/>
    <col min="10233" max="10233" width="6.7109375" style="2" bestFit="1" customWidth="1"/>
    <col min="10234" max="10234" width="74.5703125" style="2" customWidth="1"/>
    <col min="10235" max="10235" width="12.7109375" style="2" bestFit="1" customWidth="1"/>
    <col min="10236" max="10236" width="11.28515625" style="2" customWidth="1"/>
    <col min="10237" max="10237" width="15" style="2" customWidth="1"/>
    <col min="10238" max="10238" width="13.85546875" style="2" customWidth="1"/>
    <col min="10239" max="10239" width="12.7109375" style="2" bestFit="1" customWidth="1"/>
    <col min="10240" max="10240" width="9.7109375" style="2" bestFit="1" customWidth="1"/>
    <col min="10241" max="10241" width="11.140625" style="2" customWidth="1"/>
    <col min="10242" max="10242" width="13.140625" style="2" customWidth="1"/>
    <col min="10243" max="10243" width="12.7109375" style="2" bestFit="1" customWidth="1"/>
    <col min="10244" max="10244" width="11.5703125" style="2" customWidth="1"/>
    <col min="10245" max="10245" width="14.7109375" style="2" customWidth="1"/>
    <col min="10246" max="10246" width="13.7109375" style="2" customWidth="1"/>
    <col min="10247" max="10247" width="12.7109375" style="2" bestFit="1" customWidth="1"/>
    <col min="10248" max="10248" width="9.7109375" style="2" bestFit="1" customWidth="1"/>
    <col min="10249" max="10249" width="11.42578125" style="2" customWidth="1"/>
    <col min="10250" max="10250" width="11.5703125" style="2" bestFit="1" customWidth="1"/>
    <col min="10251" max="10488" width="9.140625" style="2"/>
    <col min="10489" max="10489" width="6.7109375" style="2" bestFit="1" customWidth="1"/>
    <col min="10490" max="10490" width="74.5703125" style="2" customWidth="1"/>
    <col min="10491" max="10491" width="12.7109375" style="2" bestFit="1" customWidth="1"/>
    <col min="10492" max="10492" width="11.28515625" style="2" customWidth="1"/>
    <col min="10493" max="10493" width="15" style="2" customWidth="1"/>
    <col min="10494" max="10494" width="13.85546875" style="2" customWidth="1"/>
    <col min="10495" max="10495" width="12.7109375" style="2" bestFit="1" customWidth="1"/>
    <col min="10496" max="10496" width="9.7109375" style="2" bestFit="1" customWidth="1"/>
    <col min="10497" max="10497" width="11.140625" style="2" customWidth="1"/>
    <col min="10498" max="10498" width="13.140625" style="2" customWidth="1"/>
    <col min="10499" max="10499" width="12.7109375" style="2" bestFit="1" customWidth="1"/>
    <col min="10500" max="10500" width="11.5703125" style="2" customWidth="1"/>
    <col min="10501" max="10501" width="14.7109375" style="2" customWidth="1"/>
    <col min="10502" max="10502" width="13.7109375" style="2" customWidth="1"/>
    <col min="10503" max="10503" width="12.7109375" style="2" bestFit="1" customWidth="1"/>
    <col min="10504" max="10504" width="9.7109375" style="2" bestFit="1" customWidth="1"/>
    <col min="10505" max="10505" width="11.42578125" style="2" customWidth="1"/>
    <col min="10506" max="10506" width="11.5703125" style="2" bestFit="1" customWidth="1"/>
    <col min="10507" max="10744" width="9.140625" style="2"/>
    <col min="10745" max="10745" width="6.7109375" style="2" bestFit="1" customWidth="1"/>
    <col min="10746" max="10746" width="74.5703125" style="2" customWidth="1"/>
    <col min="10747" max="10747" width="12.7109375" style="2" bestFit="1" customWidth="1"/>
    <col min="10748" max="10748" width="11.28515625" style="2" customWidth="1"/>
    <col min="10749" max="10749" width="15" style="2" customWidth="1"/>
    <col min="10750" max="10750" width="13.85546875" style="2" customWidth="1"/>
    <col min="10751" max="10751" width="12.7109375" style="2" bestFit="1" customWidth="1"/>
    <col min="10752" max="10752" width="9.7109375" style="2" bestFit="1" customWidth="1"/>
    <col min="10753" max="10753" width="11.140625" style="2" customWidth="1"/>
    <col min="10754" max="10754" width="13.140625" style="2" customWidth="1"/>
    <col min="10755" max="10755" width="12.7109375" style="2" bestFit="1" customWidth="1"/>
    <col min="10756" max="10756" width="11.5703125" style="2" customWidth="1"/>
    <col min="10757" max="10757" width="14.7109375" style="2" customWidth="1"/>
    <col min="10758" max="10758" width="13.7109375" style="2" customWidth="1"/>
    <col min="10759" max="10759" width="12.7109375" style="2" bestFit="1" customWidth="1"/>
    <col min="10760" max="10760" width="9.7109375" style="2" bestFit="1" customWidth="1"/>
    <col min="10761" max="10761" width="11.42578125" style="2" customWidth="1"/>
    <col min="10762" max="10762" width="11.5703125" style="2" bestFit="1" customWidth="1"/>
    <col min="10763" max="11000" width="9.140625" style="2"/>
    <col min="11001" max="11001" width="6.7109375" style="2" bestFit="1" customWidth="1"/>
    <col min="11002" max="11002" width="74.5703125" style="2" customWidth="1"/>
    <col min="11003" max="11003" width="12.7109375" style="2" bestFit="1" customWidth="1"/>
    <col min="11004" max="11004" width="11.28515625" style="2" customWidth="1"/>
    <col min="11005" max="11005" width="15" style="2" customWidth="1"/>
    <col min="11006" max="11006" width="13.85546875" style="2" customWidth="1"/>
    <col min="11007" max="11007" width="12.7109375" style="2" bestFit="1" customWidth="1"/>
    <col min="11008" max="11008" width="9.7109375" style="2" bestFit="1" customWidth="1"/>
    <col min="11009" max="11009" width="11.140625" style="2" customWidth="1"/>
    <col min="11010" max="11010" width="13.140625" style="2" customWidth="1"/>
    <col min="11011" max="11011" width="12.7109375" style="2" bestFit="1" customWidth="1"/>
    <col min="11012" max="11012" width="11.5703125" style="2" customWidth="1"/>
    <col min="11013" max="11013" width="14.7109375" style="2" customWidth="1"/>
    <col min="11014" max="11014" width="13.7109375" style="2" customWidth="1"/>
    <col min="11015" max="11015" width="12.7109375" style="2" bestFit="1" customWidth="1"/>
    <col min="11016" max="11016" width="9.7109375" style="2" bestFit="1" customWidth="1"/>
    <col min="11017" max="11017" width="11.42578125" style="2" customWidth="1"/>
    <col min="11018" max="11018" width="11.5703125" style="2" bestFit="1" customWidth="1"/>
    <col min="11019" max="11256" width="9.140625" style="2"/>
    <col min="11257" max="11257" width="6.7109375" style="2" bestFit="1" customWidth="1"/>
    <col min="11258" max="11258" width="74.5703125" style="2" customWidth="1"/>
    <col min="11259" max="11259" width="12.7109375" style="2" bestFit="1" customWidth="1"/>
    <col min="11260" max="11260" width="11.28515625" style="2" customWidth="1"/>
    <col min="11261" max="11261" width="15" style="2" customWidth="1"/>
    <col min="11262" max="11262" width="13.85546875" style="2" customWidth="1"/>
    <col min="11263" max="11263" width="12.7109375" style="2" bestFit="1" customWidth="1"/>
    <col min="11264" max="11264" width="9.7109375" style="2" bestFit="1" customWidth="1"/>
    <col min="11265" max="11265" width="11.140625" style="2" customWidth="1"/>
    <col min="11266" max="11266" width="13.140625" style="2" customWidth="1"/>
    <col min="11267" max="11267" width="12.7109375" style="2" bestFit="1" customWidth="1"/>
    <col min="11268" max="11268" width="11.5703125" style="2" customWidth="1"/>
    <col min="11269" max="11269" width="14.7109375" style="2" customWidth="1"/>
    <col min="11270" max="11270" width="13.7109375" style="2" customWidth="1"/>
    <col min="11271" max="11271" width="12.7109375" style="2" bestFit="1" customWidth="1"/>
    <col min="11272" max="11272" width="9.7109375" style="2" bestFit="1" customWidth="1"/>
    <col min="11273" max="11273" width="11.42578125" style="2" customWidth="1"/>
    <col min="11274" max="11274" width="11.5703125" style="2" bestFit="1" customWidth="1"/>
    <col min="11275" max="11512" width="9.140625" style="2"/>
    <col min="11513" max="11513" width="6.7109375" style="2" bestFit="1" customWidth="1"/>
    <col min="11514" max="11514" width="74.5703125" style="2" customWidth="1"/>
    <col min="11515" max="11515" width="12.7109375" style="2" bestFit="1" customWidth="1"/>
    <col min="11516" max="11516" width="11.28515625" style="2" customWidth="1"/>
    <col min="11517" max="11517" width="15" style="2" customWidth="1"/>
    <col min="11518" max="11518" width="13.85546875" style="2" customWidth="1"/>
    <col min="11519" max="11519" width="12.7109375" style="2" bestFit="1" customWidth="1"/>
    <col min="11520" max="11520" width="9.7109375" style="2" bestFit="1" customWidth="1"/>
    <col min="11521" max="11521" width="11.140625" style="2" customWidth="1"/>
    <col min="11522" max="11522" width="13.140625" style="2" customWidth="1"/>
    <col min="11523" max="11523" width="12.7109375" style="2" bestFit="1" customWidth="1"/>
    <col min="11524" max="11524" width="11.5703125" style="2" customWidth="1"/>
    <col min="11525" max="11525" width="14.7109375" style="2" customWidth="1"/>
    <col min="11526" max="11526" width="13.7109375" style="2" customWidth="1"/>
    <col min="11527" max="11527" width="12.7109375" style="2" bestFit="1" customWidth="1"/>
    <col min="11528" max="11528" width="9.7109375" style="2" bestFit="1" customWidth="1"/>
    <col min="11529" max="11529" width="11.42578125" style="2" customWidth="1"/>
    <col min="11530" max="11530" width="11.5703125" style="2" bestFit="1" customWidth="1"/>
    <col min="11531" max="11768" width="9.140625" style="2"/>
    <col min="11769" max="11769" width="6.7109375" style="2" bestFit="1" customWidth="1"/>
    <col min="11770" max="11770" width="74.5703125" style="2" customWidth="1"/>
    <col min="11771" max="11771" width="12.7109375" style="2" bestFit="1" customWidth="1"/>
    <col min="11772" max="11772" width="11.28515625" style="2" customWidth="1"/>
    <col min="11773" max="11773" width="15" style="2" customWidth="1"/>
    <col min="11774" max="11774" width="13.85546875" style="2" customWidth="1"/>
    <col min="11775" max="11775" width="12.7109375" style="2" bestFit="1" customWidth="1"/>
    <col min="11776" max="11776" width="9.7109375" style="2" bestFit="1" customWidth="1"/>
    <col min="11777" max="11777" width="11.140625" style="2" customWidth="1"/>
    <col min="11778" max="11778" width="13.140625" style="2" customWidth="1"/>
    <col min="11779" max="11779" width="12.7109375" style="2" bestFit="1" customWidth="1"/>
    <col min="11780" max="11780" width="11.5703125" style="2" customWidth="1"/>
    <col min="11781" max="11781" width="14.7109375" style="2" customWidth="1"/>
    <col min="11782" max="11782" width="13.7109375" style="2" customWidth="1"/>
    <col min="11783" max="11783" width="12.7109375" style="2" bestFit="1" customWidth="1"/>
    <col min="11784" max="11784" width="9.7109375" style="2" bestFit="1" customWidth="1"/>
    <col min="11785" max="11785" width="11.42578125" style="2" customWidth="1"/>
    <col min="11786" max="11786" width="11.5703125" style="2" bestFit="1" customWidth="1"/>
    <col min="11787" max="12024" width="9.140625" style="2"/>
    <col min="12025" max="12025" width="6.7109375" style="2" bestFit="1" customWidth="1"/>
    <col min="12026" max="12026" width="74.5703125" style="2" customWidth="1"/>
    <col min="12027" max="12027" width="12.7109375" style="2" bestFit="1" customWidth="1"/>
    <col min="12028" max="12028" width="11.28515625" style="2" customWidth="1"/>
    <col min="12029" max="12029" width="15" style="2" customWidth="1"/>
    <col min="12030" max="12030" width="13.85546875" style="2" customWidth="1"/>
    <col min="12031" max="12031" width="12.7109375" style="2" bestFit="1" customWidth="1"/>
    <col min="12032" max="12032" width="9.7109375" style="2" bestFit="1" customWidth="1"/>
    <col min="12033" max="12033" width="11.140625" style="2" customWidth="1"/>
    <col min="12034" max="12034" width="13.140625" style="2" customWidth="1"/>
    <col min="12035" max="12035" width="12.7109375" style="2" bestFit="1" customWidth="1"/>
    <col min="12036" max="12036" width="11.5703125" style="2" customWidth="1"/>
    <col min="12037" max="12037" width="14.7109375" style="2" customWidth="1"/>
    <col min="12038" max="12038" width="13.7109375" style="2" customWidth="1"/>
    <col min="12039" max="12039" width="12.7109375" style="2" bestFit="1" customWidth="1"/>
    <col min="12040" max="12040" width="9.7109375" style="2" bestFit="1" customWidth="1"/>
    <col min="12041" max="12041" width="11.42578125" style="2" customWidth="1"/>
    <col min="12042" max="12042" width="11.5703125" style="2" bestFit="1" customWidth="1"/>
    <col min="12043" max="12280" width="9.140625" style="2"/>
    <col min="12281" max="12281" width="6.7109375" style="2" bestFit="1" customWidth="1"/>
    <col min="12282" max="12282" width="74.5703125" style="2" customWidth="1"/>
    <col min="12283" max="12283" width="12.7109375" style="2" bestFit="1" customWidth="1"/>
    <col min="12284" max="12284" width="11.28515625" style="2" customWidth="1"/>
    <col min="12285" max="12285" width="15" style="2" customWidth="1"/>
    <col min="12286" max="12286" width="13.85546875" style="2" customWidth="1"/>
    <col min="12287" max="12287" width="12.7109375" style="2" bestFit="1" customWidth="1"/>
    <col min="12288" max="12288" width="9.7109375" style="2" bestFit="1" customWidth="1"/>
    <col min="12289" max="12289" width="11.140625" style="2" customWidth="1"/>
    <col min="12290" max="12290" width="13.140625" style="2" customWidth="1"/>
    <col min="12291" max="12291" width="12.7109375" style="2" bestFit="1" customWidth="1"/>
    <col min="12292" max="12292" width="11.5703125" style="2" customWidth="1"/>
    <col min="12293" max="12293" width="14.7109375" style="2" customWidth="1"/>
    <col min="12294" max="12294" width="13.7109375" style="2" customWidth="1"/>
    <col min="12295" max="12295" width="12.7109375" style="2" bestFit="1" customWidth="1"/>
    <col min="12296" max="12296" width="9.7109375" style="2" bestFit="1" customWidth="1"/>
    <col min="12297" max="12297" width="11.42578125" style="2" customWidth="1"/>
    <col min="12298" max="12298" width="11.5703125" style="2" bestFit="1" customWidth="1"/>
    <col min="12299" max="12536" width="9.140625" style="2"/>
    <col min="12537" max="12537" width="6.7109375" style="2" bestFit="1" customWidth="1"/>
    <col min="12538" max="12538" width="74.5703125" style="2" customWidth="1"/>
    <col min="12539" max="12539" width="12.7109375" style="2" bestFit="1" customWidth="1"/>
    <col min="12540" max="12540" width="11.28515625" style="2" customWidth="1"/>
    <col min="12541" max="12541" width="15" style="2" customWidth="1"/>
    <col min="12542" max="12542" width="13.85546875" style="2" customWidth="1"/>
    <col min="12543" max="12543" width="12.7109375" style="2" bestFit="1" customWidth="1"/>
    <col min="12544" max="12544" width="9.7109375" style="2" bestFit="1" customWidth="1"/>
    <col min="12545" max="12545" width="11.140625" style="2" customWidth="1"/>
    <col min="12546" max="12546" width="13.140625" style="2" customWidth="1"/>
    <col min="12547" max="12547" width="12.7109375" style="2" bestFit="1" customWidth="1"/>
    <col min="12548" max="12548" width="11.5703125" style="2" customWidth="1"/>
    <col min="12549" max="12549" width="14.7109375" style="2" customWidth="1"/>
    <col min="12550" max="12550" width="13.7109375" style="2" customWidth="1"/>
    <col min="12551" max="12551" width="12.7109375" style="2" bestFit="1" customWidth="1"/>
    <col min="12552" max="12552" width="9.7109375" style="2" bestFit="1" customWidth="1"/>
    <col min="12553" max="12553" width="11.42578125" style="2" customWidth="1"/>
    <col min="12554" max="12554" width="11.5703125" style="2" bestFit="1" customWidth="1"/>
    <col min="12555" max="12792" width="9.140625" style="2"/>
    <col min="12793" max="12793" width="6.7109375" style="2" bestFit="1" customWidth="1"/>
    <col min="12794" max="12794" width="74.5703125" style="2" customWidth="1"/>
    <col min="12795" max="12795" width="12.7109375" style="2" bestFit="1" customWidth="1"/>
    <col min="12796" max="12796" width="11.28515625" style="2" customWidth="1"/>
    <col min="12797" max="12797" width="15" style="2" customWidth="1"/>
    <col min="12798" max="12798" width="13.85546875" style="2" customWidth="1"/>
    <col min="12799" max="12799" width="12.7109375" style="2" bestFit="1" customWidth="1"/>
    <col min="12800" max="12800" width="9.7109375" style="2" bestFit="1" customWidth="1"/>
    <col min="12801" max="12801" width="11.140625" style="2" customWidth="1"/>
    <col min="12802" max="12802" width="13.140625" style="2" customWidth="1"/>
    <col min="12803" max="12803" width="12.7109375" style="2" bestFit="1" customWidth="1"/>
    <col min="12804" max="12804" width="11.5703125" style="2" customWidth="1"/>
    <col min="12805" max="12805" width="14.7109375" style="2" customWidth="1"/>
    <col min="12806" max="12806" width="13.7109375" style="2" customWidth="1"/>
    <col min="12807" max="12807" width="12.7109375" style="2" bestFit="1" customWidth="1"/>
    <col min="12808" max="12808" width="9.7109375" style="2" bestFit="1" customWidth="1"/>
    <col min="12809" max="12809" width="11.42578125" style="2" customWidth="1"/>
    <col min="12810" max="12810" width="11.5703125" style="2" bestFit="1" customWidth="1"/>
    <col min="12811" max="13048" width="9.140625" style="2"/>
    <col min="13049" max="13049" width="6.7109375" style="2" bestFit="1" customWidth="1"/>
    <col min="13050" max="13050" width="74.5703125" style="2" customWidth="1"/>
    <col min="13051" max="13051" width="12.7109375" style="2" bestFit="1" customWidth="1"/>
    <col min="13052" max="13052" width="11.28515625" style="2" customWidth="1"/>
    <col min="13053" max="13053" width="15" style="2" customWidth="1"/>
    <col min="13054" max="13054" width="13.85546875" style="2" customWidth="1"/>
    <col min="13055" max="13055" width="12.7109375" style="2" bestFit="1" customWidth="1"/>
    <col min="13056" max="13056" width="9.7109375" style="2" bestFit="1" customWidth="1"/>
    <col min="13057" max="13057" width="11.140625" style="2" customWidth="1"/>
    <col min="13058" max="13058" width="13.140625" style="2" customWidth="1"/>
    <col min="13059" max="13059" width="12.7109375" style="2" bestFit="1" customWidth="1"/>
    <col min="13060" max="13060" width="11.5703125" style="2" customWidth="1"/>
    <col min="13061" max="13061" width="14.7109375" style="2" customWidth="1"/>
    <col min="13062" max="13062" width="13.7109375" style="2" customWidth="1"/>
    <col min="13063" max="13063" width="12.7109375" style="2" bestFit="1" customWidth="1"/>
    <col min="13064" max="13064" width="9.7109375" style="2" bestFit="1" customWidth="1"/>
    <col min="13065" max="13065" width="11.42578125" style="2" customWidth="1"/>
    <col min="13066" max="13066" width="11.5703125" style="2" bestFit="1" customWidth="1"/>
    <col min="13067" max="13304" width="9.140625" style="2"/>
    <col min="13305" max="13305" width="6.7109375" style="2" bestFit="1" customWidth="1"/>
    <col min="13306" max="13306" width="74.5703125" style="2" customWidth="1"/>
    <col min="13307" max="13307" width="12.7109375" style="2" bestFit="1" customWidth="1"/>
    <col min="13308" max="13308" width="11.28515625" style="2" customWidth="1"/>
    <col min="13309" max="13309" width="15" style="2" customWidth="1"/>
    <col min="13310" max="13310" width="13.85546875" style="2" customWidth="1"/>
    <col min="13311" max="13311" width="12.7109375" style="2" bestFit="1" customWidth="1"/>
    <col min="13312" max="13312" width="9.7109375" style="2" bestFit="1" customWidth="1"/>
    <col min="13313" max="13313" width="11.140625" style="2" customWidth="1"/>
    <col min="13314" max="13314" width="13.140625" style="2" customWidth="1"/>
    <col min="13315" max="13315" width="12.7109375" style="2" bestFit="1" customWidth="1"/>
    <col min="13316" max="13316" width="11.5703125" style="2" customWidth="1"/>
    <col min="13317" max="13317" width="14.7109375" style="2" customWidth="1"/>
    <col min="13318" max="13318" width="13.7109375" style="2" customWidth="1"/>
    <col min="13319" max="13319" width="12.7109375" style="2" bestFit="1" customWidth="1"/>
    <col min="13320" max="13320" width="9.7109375" style="2" bestFit="1" customWidth="1"/>
    <col min="13321" max="13321" width="11.42578125" style="2" customWidth="1"/>
    <col min="13322" max="13322" width="11.5703125" style="2" bestFit="1" customWidth="1"/>
    <col min="13323" max="13560" width="9.140625" style="2"/>
    <col min="13561" max="13561" width="6.7109375" style="2" bestFit="1" customWidth="1"/>
    <col min="13562" max="13562" width="74.5703125" style="2" customWidth="1"/>
    <col min="13563" max="13563" width="12.7109375" style="2" bestFit="1" customWidth="1"/>
    <col min="13564" max="13564" width="11.28515625" style="2" customWidth="1"/>
    <col min="13565" max="13565" width="15" style="2" customWidth="1"/>
    <col min="13566" max="13566" width="13.85546875" style="2" customWidth="1"/>
    <col min="13567" max="13567" width="12.7109375" style="2" bestFit="1" customWidth="1"/>
    <col min="13568" max="13568" width="9.7109375" style="2" bestFit="1" customWidth="1"/>
    <col min="13569" max="13569" width="11.140625" style="2" customWidth="1"/>
    <col min="13570" max="13570" width="13.140625" style="2" customWidth="1"/>
    <col min="13571" max="13571" width="12.7109375" style="2" bestFit="1" customWidth="1"/>
    <col min="13572" max="13572" width="11.5703125" style="2" customWidth="1"/>
    <col min="13573" max="13573" width="14.7109375" style="2" customWidth="1"/>
    <col min="13574" max="13574" width="13.7109375" style="2" customWidth="1"/>
    <col min="13575" max="13575" width="12.7109375" style="2" bestFit="1" customWidth="1"/>
    <col min="13576" max="13576" width="9.7109375" style="2" bestFit="1" customWidth="1"/>
    <col min="13577" max="13577" width="11.42578125" style="2" customWidth="1"/>
    <col min="13578" max="13578" width="11.5703125" style="2" bestFit="1" customWidth="1"/>
    <col min="13579" max="13816" width="9.140625" style="2"/>
    <col min="13817" max="13817" width="6.7109375" style="2" bestFit="1" customWidth="1"/>
    <col min="13818" max="13818" width="74.5703125" style="2" customWidth="1"/>
    <col min="13819" max="13819" width="12.7109375" style="2" bestFit="1" customWidth="1"/>
    <col min="13820" max="13820" width="11.28515625" style="2" customWidth="1"/>
    <col min="13821" max="13821" width="15" style="2" customWidth="1"/>
    <col min="13822" max="13822" width="13.85546875" style="2" customWidth="1"/>
    <col min="13823" max="13823" width="12.7109375" style="2" bestFit="1" customWidth="1"/>
    <col min="13824" max="13824" width="9.7109375" style="2" bestFit="1" customWidth="1"/>
    <col min="13825" max="13825" width="11.140625" style="2" customWidth="1"/>
    <col min="13826" max="13826" width="13.140625" style="2" customWidth="1"/>
    <col min="13827" max="13827" width="12.7109375" style="2" bestFit="1" customWidth="1"/>
    <col min="13828" max="13828" width="11.5703125" style="2" customWidth="1"/>
    <col min="13829" max="13829" width="14.7109375" style="2" customWidth="1"/>
    <col min="13830" max="13830" width="13.7109375" style="2" customWidth="1"/>
    <col min="13831" max="13831" width="12.7109375" style="2" bestFit="1" customWidth="1"/>
    <col min="13832" max="13832" width="9.7109375" style="2" bestFit="1" customWidth="1"/>
    <col min="13833" max="13833" width="11.42578125" style="2" customWidth="1"/>
    <col min="13834" max="13834" width="11.5703125" style="2" bestFit="1" customWidth="1"/>
    <col min="13835" max="14072" width="9.140625" style="2"/>
    <col min="14073" max="14073" width="6.7109375" style="2" bestFit="1" customWidth="1"/>
    <col min="14074" max="14074" width="74.5703125" style="2" customWidth="1"/>
    <col min="14075" max="14075" width="12.7109375" style="2" bestFit="1" customWidth="1"/>
    <col min="14076" max="14076" width="11.28515625" style="2" customWidth="1"/>
    <col min="14077" max="14077" width="15" style="2" customWidth="1"/>
    <col min="14078" max="14078" width="13.85546875" style="2" customWidth="1"/>
    <col min="14079" max="14079" width="12.7109375" style="2" bestFit="1" customWidth="1"/>
    <col min="14080" max="14080" width="9.7109375" style="2" bestFit="1" customWidth="1"/>
    <col min="14081" max="14081" width="11.140625" style="2" customWidth="1"/>
    <col min="14082" max="14082" width="13.140625" style="2" customWidth="1"/>
    <col min="14083" max="14083" width="12.7109375" style="2" bestFit="1" customWidth="1"/>
    <col min="14084" max="14084" width="11.5703125" style="2" customWidth="1"/>
    <col min="14085" max="14085" width="14.7109375" style="2" customWidth="1"/>
    <col min="14086" max="14086" width="13.7109375" style="2" customWidth="1"/>
    <col min="14087" max="14087" width="12.7109375" style="2" bestFit="1" customWidth="1"/>
    <col min="14088" max="14088" width="9.7109375" style="2" bestFit="1" customWidth="1"/>
    <col min="14089" max="14089" width="11.42578125" style="2" customWidth="1"/>
    <col min="14090" max="14090" width="11.5703125" style="2" bestFit="1" customWidth="1"/>
    <col min="14091" max="14328" width="9.140625" style="2"/>
    <col min="14329" max="14329" width="6.7109375" style="2" bestFit="1" customWidth="1"/>
    <col min="14330" max="14330" width="74.5703125" style="2" customWidth="1"/>
    <col min="14331" max="14331" width="12.7109375" style="2" bestFit="1" customWidth="1"/>
    <col min="14332" max="14332" width="11.28515625" style="2" customWidth="1"/>
    <col min="14333" max="14333" width="15" style="2" customWidth="1"/>
    <col min="14334" max="14334" width="13.85546875" style="2" customWidth="1"/>
    <col min="14335" max="14335" width="12.7109375" style="2" bestFit="1" customWidth="1"/>
    <col min="14336" max="14336" width="9.7109375" style="2" bestFit="1" customWidth="1"/>
    <col min="14337" max="14337" width="11.140625" style="2" customWidth="1"/>
    <col min="14338" max="14338" width="13.140625" style="2" customWidth="1"/>
    <col min="14339" max="14339" width="12.7109375" style="2" bestFit="1" customWidth="1"/>
    <col min="14340" max="14340" width="11.5703125" style="2" customWidth="1"/>
    <col min="14341" max="14341" width="14.7109375" style="2" customWidth="1"/>
    <col min="14342" max="14342" width="13.7109375" style="2" customWidth="1"/>
    <col min="14343" max="14343" width="12.7109375" style="2" bestFit="1" customWidth="1"/>
    <col min="14344" max="14344" width="9.7109375" style="2" bestFit="1" customWidth="1"/>
    <col min="14345" max="14345" width="11.42578125" style="2" customWidth="1"/>
    <col min="14346" max="14346" width="11.5703125" style="2" bestFit="1" customWidth="1"/>
    <col min="14347" max="14584" width="9.140625" style="2"/>
    <col min="14585" max="14585" width="6.7109375" style="2" bestFit="1" customWidth="1"/>
    <col min="14586" max="14586" width="74.5703125" style="2" customWidth="1"/>
    <col min="14587" max="14587" width="12.7109375" style="2" bestFit="1" customWidth="1"/>
    <col min="14588" max="14588" width="11.28515625" style="2" customWidth="1"/>
    <col min="14589" max="14589" width="15" style="2" customWidth="1"/>
    <col min="14590" max="14590" width="13.85546875" style="2" customWidth="1"/>
    <col min="14591" max="14591" width="12.7109375" style="2" bestFit="1" customWidth="1"/>
    <col min="14592" max="14592" width="9.7109375" style="2" bestFit="1" customWidth="1"/>
    <col min="14593" max="14593" width="11.140625" style="2" customWidth="1"/>
    <col min="14594" max="14594" width="13.140625" style="2" customWidth="1"/>
    <col min="14595" max="14595" width="12.7109375" style="2" bestFit="1" customWidth="1"/>
    <col min="14596" max="14596" width="11.5703125" style="2" customWidth="1"/>
    <col min="14597" max="14597" width="14.7109375" style="2" customWidth="1"/>
    <col min="14598" max="14598" width="13.7109375" style="2" customWidth="1"/>
    <col min="14599" max="14599" width="12.7109375" style="2" bestFit="1" customWidth="1"/>
    <col min="14600" max="14600" width="9.7109375" style="2" bestFit="1" customWidth="1"/>
    <col min="14601" max="14601" width="11.42578125" style="2" customWidth="1"/>
    <col min="14602" max="14602" width="11.5703125" style="2" bestFit="1" customWidth="1"/>
    <col min="14603" max="14840" width="9.140625" style="2"/>
    <col min="14841" max="14841" width="6.7109375" style="2" bestFit="1" customWidth="1"/>
    <col min="14842" max="14842" width="74.5703125" style="2" customWidth="1"/>
    <col min="14843" max="14843" width="12.7109375" style="2" bestFit="1" customWidth="1"/>
    <col min="14844" max="14844" width="11.28515625" style="2" customWidth="1"/>
    <col min="14845" max="14845" width="15" style="2" customWidth="1"/>
    <col min="14846" max="14846" width="13.85546875" style="2" customWidth="1"/>
    <col min="14847" max="14847" width="12.7109375" style="2" bestFit="1" customWidth="1"/>
    <col min="14848" max="14848" width="9.7109375" style="2" bestFit="1" customWidth="1"/>
    <col min="14849" max="14849" width="11.140625" style="2" customWidth="1"/>
    <col min="14850" max="14850" width="13.140625" style="2" customWidth="1"/>
    <col min="14851" max="14851" width="12.7109375" style="2" bestFit="1" customWidth="1"/>
    <col min="14852" max="14852" width="11.5703125" style="2" customWidth="1"/>
    <col min="14853" max="14853" width="14.7109375" style="2" customWidth="1"/>
    <col min="14854" max="14854" width="13.7109375" style="2" customWidth="1"/>
    <col min="14855" max="14855" width="12.7109375" style="2" bestFit="1" customWidth="1"/>
    <col min="14856" max="14856" width="9.7109375" style="2" bestFit="1" customWidth="1"/>
    <col min="14857" max="14857" width="11.42578125" style="2" customWidth="1"/>
    <col min="14858" max="14858" width="11.5703125" style="2" bestFit="1" customWidth="1"/>
    <col min="14859" max="15096" width="9.140625" style="2"/>
    <col min="15097" max="15097" width="6.7109375" style="2" bestFit="1" customWidth="1"/>
    <col min="15098" max="15098" width="74.5703125" style="2" customWidth="1"/>
    <col min="15099" max="15099" width="12.7109375" style="2" bestFit="1" customWidth="1"/>
    <col min="15100" max="15100" width="11.28515625" style="2" customWidth="1"/>
    <col min="15101" max="15101" width="15" style="2" customWidth="1"/>
    <col min="15102" max="15102" width="13.85546875" style="2" customWidth="1"/>
    <col min="15103" max="15103" width="12.7109375" style="2" bestFit="1" customWidth="1"/>
    <col min="15104" max="15104" width="9.7109375" style="2" bestFit="1" customWidth="1"/>
    <col min="15105" max="15105" width="11.140625" style="2" customWidth="1"/>
    <col min="15106" max="15106" width="13.140625" style="2" customWidth="1"/>
    <col min="15107" max="15107" width="12.7109375" style="2" bestFit="1" customWidth="1"/>
    <col min="15108" max="15108" width="11.5703125" style="2" customWidth="1"/>
    <col min="15109" max="15109" width="14.7109375" style="2" customWidth="1"/>
    <col min="15110" max="15110" width="13.7109375" style="2" customWidth="1"/>
    <col min="15111" max="15111" width="12.7109375" style="2" bestFit="1" customWidth="1"/>
    <col min="15112" max="15112" width="9.7109375" style="2" bestFit="1" customWidth="1"/>
    <col min="15113" max="15113" width="11.42578125" style="2" customWidth="1"/>
    <col min="15114" max="15114" width="11.5703125" style="2" bestFit="1" customWidth="1"/>
    <col min="15115" max="15352" width="9.140625" style="2"/>
    <col min="15353" max="15353" width="6.7109375" style="2" bestFit="1" customWidth="1"/>
    <col min="15354" max="15354" width="74.5703125" style="2" customWidth="1"/>
    <col min="15355" max="15355" width="12.7109375" style="2" bestFit="1" customWidth="1"/>
    <col min="15356" max="15356" width="11.28515625" style="2" customWidth="1"/>
    <col min="15357" max="15357" width="15" style="2" customWidth="1"/>
    <col min="15358" max="15358" width="13.85546875" style="2" customWidth="1"/>
    <col min="15359" max="15359" width="12.7109375" style="2" bestFit="1" customWidth="1"/>
    <col min="15360" max="15360" width="9.7109375" style="2" bestFit="1" customWidth="1"/>
    <col min="15361" max="15361" width="11.140625" style="2" customWidth="1"/>
    <col min="15362" max="15362" width="13.140625" style="2" customWidth="1"/>
    <col min="15363" max="15363" width="12.7109375" style="2" bestFit="1" customWidth="1"/>
    <col min="15364" max="15364" width="11.5703125" style="2" customWidth="1"/>
    <col min="15365" max="15365" width="14.7109375" style="2" customWidth="1"/>
    <col min="15366" max="15366" width="13.7109375" style="2" customWidth="1"/>
    <col min="15367" max="15367" width="12.7109375" style="2" bestFit="1" customWidth="1"/>
    <col min="15368" max="15368" width="9.7109375" style="2" bestFit="1" customWidth="1"/>
    <col min="15369" max="15369" width="11.42578125" style="2" customWidth="1"/>
    <col min="15370" max="15370" width="11.5703125" style="2" bestFit="1" customWidth="1"/>
    <col min="15371" max="15608" width="9.140625" style="2"/>
    <col min="15609" max="15609" width="6.7109375" style="2" bestFit="1" customWidth="1"/>
    <col min="15610" max="15610" width="74.5703125" style="2" customWidth="1"/>
    <col min="15611" max="15611" width="12.7109375" style="2" bestFit="1" customWidth="1"/>
    <col min="15612" max="15612" width="11.28515625" style="2" customWidth="1"/>
    <col min="15613" max="15613" width="15" style="2" customWidth="1"/>
    <col min="15614" max="15614" width="13.85546875" style="2" customWidth="1"/>
    <col min="15615" max="15615" width="12.7109375" style="2" bestFit="1" customWidth="1"/>
    <col min="15616" max="15616" width="9.7109375" style="2" bestFit="1" customWidth="1"/>
    <col min="15617" max="15617" width="11.140625" style="2" customWidth="1"/>
    <col min="15618" max="15618" width="13.140625" style="2" customWidth="1"/>
    <col min="15619" max="15619" width="12.7109375" style="2" bestFit="1" customWidth="1"/>
    <col min="15620" max="15620" width="11.5703125" style="2" customWidth="1"/>
    <col min="15621" max="15621" width="14.7109375" style="2" customWidth="1"/>
    <col min="15622" max="15622" width="13.7109375" style="2" customWidth="1"/>
    <col min="15623" max="15623" width="12.7109375" style="2" bestFit="1" customWidth="1"/>
    <col min="15624" max="15624" width="9.7109375" style="2" bestFit="1" customWidth="1"/>
    <col min="15625" max="15625" width="11.42578125" style="2" customWidth="1"/>
    <col min="15626" max="15626" width="11.5703125" style="2" bestFit="1" customWidth="1"/>
    <col min="15627" max="15864" width="9.140625" style="2"/>
    <col min="15865" max="15865" width="6.7109375" style="2" bestFit="1" customWidth="1"/>
    <col min="15866" max="15866" width="74.5703125" style="2" customWidth="1"/>
    <col min="15867" max="15867" width="12.7109375" style="2" bestFit="1" customWidth="1"/>
    <col min="15868" max="15868" width="11.28515625" style="2" customWidth="1"/>
    <col min="15869" max="15869" width="15" style="2" customWidth="1"/>
    <col min="15870" max="15870" width="13.85546875" style="2" customWidth="1"/>
    <col min="15871" max="15871" width="12.7109375" style="2" bestFit="1" customWidth="1"/>
    <col min="15872" max="15872" width="9.7109375" style="2" bestFit="1" customWidth="1"/>
    <col min="15873" max="15873" width="11.140625" style="2" customWidth="1"/>
    <col min="15874" max="15874" width="13.140625" style="2" customWidth="1"/>
    <col min="15875" max="15875" width="12.7109375" style="2" bestFit="1" customWidth="1"/>
    <col min="15876" max="15876" width="11.5703125" style="2" customWidth="1"/>
    <col min="15877" max="15877" width="14.7109375" style="2" customWidth="1"/>
    <col min="15878" max="15878" width="13.7109375" style="2" customWidth="1"/>
    <col min="15879" max="15879" width="12.7109375" style="2" bestFit="1" customWidth="1"/>
    <col min="15880" max="15880" width="9.7109375" style="2" bestFit="1" customWidth="1"/>
    <col min="15881" max="15881" width="11.42578125" style="2" customWidth="1"/>
    <col min="15882" max="15882" width="11.5703125" style="2" bestFit="1" customWidth="1"/>
    <col min="15883" max="16120" width="9.140625" style="2"/>
    <col min="16121" max="16121" width="6.7109375" style="2" bestFit="1" customWidth="1"/>
    <col min="16122" max="16122" width="74.5703125" style="2" customWidth="1"/>
    <col min="16123" max="16123" width="12.7109375" style="2" bestFit="1" customWidth="1"/>
    <col min="16124" max="16124" width="11.28515625" style="2" customWidth="1"/>
    <col min="16125" max="16125" width="15" style="2" customWidth="1"/>
    <col min="16126" max="16126" width="13.85546875" style="2" customWidth="1"/>
    <col min="16127" max="16127" width="12.7109375" style="2" bestFit="1" customWidth="1"/>
    <col min="16128" max="16128" width="9.7109375" style="2" bestFit="1" customWidth="1"/>
    <col min="16129" max="16129" width="11.140625" style="2" customWidth="1"/>
    <col min="16130" max="16130" width="13.140625" style="2" customWidth="1"/>
    <col min="16131" max="16131" width="12.7109375" style="2" bestFit="1" customWidth="1"/>
    <col min="16132" max="16132" width="11.5703125" style="2" customWidth="1"/>
    <col min="16133" max="16133" width="14.7109375" style="2" customWidth="1"/>
    <col min="16134" max="16134" width="13.7109375" style="2" customWidth="1"/>
    <col min="16135" max="16135" width="12.7109375" style="2" bestFit="1" customWidth="1"/>
    <col min="16136" max="16136" width="9.7109375" style="2" bestFit="1" customWidth="1"/>
    <col min="16137" max="16137" width="11.42578125" style="2" customWidth="1"/>
    <col min="16138" max="16138" width="11.5703125" style="2" bestFit="1" customWidth="1"/>
    <col min="16139" max="16384" width="9.140625" style="2"/>
  </cols>
  <sheetData>
    <row r="1" spans="1:10" ht="15.75" customHeight="1" x14ac:dyDescent="0.25">
      <c r="A1" s="175" t="s">
        <v>73</v>
      </c>
      <c r="B1" s="175"/>
      <c r="C1" s="175"/>
      <c r="D1" s="175"/>
      <c r="E1" s="175"/>
      <c r="F1" s="175"/>
      <c r="G1" s="175"/>
      <c r="H1" s="175"/>
      <c r="I1" s="175"/>
      <c r="J1" s="175"/>
    </row>
    <row r="2" spans="1:10" ht="15.75" customHeight="1" x14ac:dyDescent="0.25">
      <c r="A2" s="176" t="s">
        <v>72</v>
      </c>
      <c r="B2" s="176"/>
      <c r="C2" s="176"/>
      <c r="D2" s="176"/>
      <c r="E2" s="176"/>
      <c r="F2" s="176"/>
      <c r="G2" s="176"/>
      <c r="H2" s="176"/>
      <c r="I2" s="176"/>
      <c r="J2" s="176"/>
    </row>
    <row r="3" spans="1:10" ht="15.75" x14ac:dyDescent="0.25">
      <c r="A3" s="186" t="s">
        <v>0</v>
      </c>
      <c r="B3" s="186"/>
      <c r="C3" s="186"/>
      <c r="D3" s="186"/>
      <c r="E3" s="186"/>
      <c r="F3" s="186"/>
      <c r="G3" s="186"/>
      <c r="H3" s="186"/>
      <c r="I3" s="186"/>
      <c r="J3" s="186"/>
    </row>
    <row r="4" spans="1:10" ht="15.75" x14ac:dyDescent="0.25">
      <c r="A4" s="187" t="s">
        <v>71</v>
      </c>
      <c r="B4" s="187"/>
      <c r="C4" s="187"/>
      <c r="D4" s="187"/>
      <c r="E4" s="187"/>
      <c r="F4" s="187"/>
      <c r="G4" s="187"/>
      <c r="H4" s="187"/>
      <c r="I4" s="187"/>
      <c r="J4" s="187"/>
    </row>
    <row r="5" spans="1:10" ht="40.5" customHeight="1" x14ac:dyDescent="0.25">
      <c r="A5" s="181" t="s">
        <v>74</v>
      </c>
      <c r="B5" s="183" t="s">
        <v>2</v>
      </c>
      <c r="C5" s="172" t="s">
        <v>3</v>
      </c>
      <c r="D5" s="172"/>
      <c r="E5" s="172" t="s">
        <v>4</v>
      </c>
      <c r="F5" s="172"/>
      <c r="G5" s="173" t="s">
        <v>5</v>
      </c>
      <c r="H5" s="174"/>
      <c r="I5" s="172" t="s">
        <v>6</v>
      </c>
      <c r="J5" s="172"/>
    </row>
    <row r="6" spans="1:10" ht="15" customHeight="1" thickBot="1" x14ac:dyDescent="0.3">
      <c r="A6" s="182"/>
      <c r="B6" s="183"/>
      <c r="C6" s="3" t="s">
        <v>7</v>
      </c>
      <c r="D6" s="3" t="s">
        <v>8</v>
      </c>
      <c r="E6" s="3" t="s">
        <v>7</v>
      </c>
      <c r="F6" s="3" t="s">
        <v>8</v>
      </c>
      <c r="G6" s="3" t="s">
        <v>7</v>
      </c>
      <c r="H6" s="3" t="s">
        <v>8</v>
      </c>
      <c r="I6" s="3" t="s">
        <v>7</v>
      </c>
      <c r="J6" s="4" t="s">
        <v>8</v>
      </c>
    </row>
    <row r="7" spans="1:10" s="5" customFormat="1" ht="15" customHeight="1" x14ac:dyDescent="0.25">
      <c r="A7" s="154">
        <v>1</v>
      </c>
      <c r="B7" s="155" t="s">
        <v>9</v>
      </c>
      <c r="C7" s="178"/>
      <c r="D7" s="179"/>
      <c r="E7" s="179"/>
      <c r="F7" s="179"/>
      <c r="G7" s="179"/>
      <c r="H7" s="179"/>
      <c r="I7" s="179"/>
      <c r="J7" s="179"/>
    </row>
    <row r="8" spans="1:10" ht="15" customHeight="1" x14ac:dyDescent="0.25">
      <c r="A8" s="102" t="s">
        <v>10</v>
      </c>
      <c r="B8" s="103" t="s">
        <v>11</v>
      </c>
      <c r="C8" s="104">
        <f>C9+C10+C11</f>
        <v>3023978</v>
      </c>
      <c r="D8" s="104">
        <f t="shared" ref="D8:F8" si="0">D9+D10+D11</f>
        <v>243802757.59004894</v>
      </c>
      <c r="E8" s="104">
        <f t="shared" si="0"/>
        <v>2268261</v>
      </c>
      <c r="F8" s="104">
        <f t="shared" si="0"/>
        <v>193501123.99999997</v>
      </c>
      <c r="G8" s="139">
        <f>E8/C8*100</f>
        <v>75.009176654062955</v>
      </c>
      <c r="H8" s="139">
        <f>F8/D8*100</f>
        <v>79.367898014250315</v>
      </c>
      <c r="I8" s="104">
        <f t="shared" ref="I8:J8" si="1">I9+I10+I11</f>
        <v>2280266</v>
      </c>
      <c r="J8" s="104">
        <f t="shared" si="1"/>
        <v>254272422.99999994</v>
      </c>
    </row>
    <row r="9" spans="1:10" ht="15" customHeight="1" x14ac:dyDescent="0.25">
      <c r="A9" s="9" t="s">
        <v>12</v>
      </c>
      <c r="B9" s="10" t="s">
        <v>13</v>
      </c>
      <c r="C9" s="45">
        <v>2948563</v>
      </c>
      <c r="D9" s="45">
        <v>233730580.72971377</v>
      </c>
      <c r="E9" s="45">
        <v>2264282</v>
      </c>
      <c r="F9" s="45">
        <v>190056905.99999997</v>
      </c>
      <c r="G9" s="138">
        <f>E9/C9*100</f>
        <v>76.792729204022436</v>
      </c>
      <c r="H9" s="138">
        <f>F9/D9*100</f>
        <v>81.314522646816982</v>
      </c>
      <c r="I9" s="45">
        <v>2262763</v>
      </c>
      <c r="J9" s="45">
        <v>248460812.99999994</v>
      </c>
    </row>
    <row r="10" spans="1:10" ht="15" customHeight="1" x14ac:dyDescent="0.25">
      <c r="A10" s="9" t="s">
        <v>14</v>
      </c>
      <c r="B10" s="10" t="s">
        <v>15</v>
      </c>
      <c r="C10" s="45">
        <v>48049</v>
      </c>
      <c r="D10" s="45">
        <v>6342288.5200078124</v>
      </c>
      <c r="E10" s="45">
        <v>1029</v>
      </c>
      <c r="F10" s="45">
        <v>579246</v>
      </c>
      <c r="G10" s="138">
        <f t="shared" ref="G10:G29" si="2">E10/C10*100</f>
        <v>2.141563820266811</v>
      </c>
      <c r="H10" s="138">
        <f t="shared" ref="H10:H29" si="3">F10/D10*100</f>
        <v>9.1330755163955626</v>
      </c>
      <c r="I10" s="45">
        <v>4407</v>
      </c>
      <c r="J10" s="45">
        <v>2486225.0000000005</v>
      </c>
    </row>
    <row r="11" spans="1:10" ht="15" customHeight="1" x14ac:dyDescent="0.25">
      <c r="A11" s="9" t="s">
        <v>16</v>
      </c>
      <c r="B11" s="10" t="s">
        <v>17</v>
      </c>
      <c r="C11" s="45">
        <v>27366</v>
      </c>
      <c r="D11" s="45">
        <v>3729888.3403273444</v>
      </c>
      <c r="E11" s="45">
        <v>2950</v>
      </c>
      <c r="F11" s="45">
        <v>2864972</v>
      </c>
      <c r="G11" s="138">
        <f t="shared" si="2"/>
        <v>10.77979975151648</v>
      </c>
      <c r="H11" s="138">
        <f t="shared" si="3"/>
        <v>76.811200191278729</v>
      </c>
      <c r="I11" s="45">
        <v>13096</v>
      </c>
      <c r="J11" s="45">
        <v>3325385</v>
      </c>
    </row>
    <row r="12" spans="1:10" ht="15" customHeight="1" x14ac:dyDescent="0.25">
      <c r="A12" s="9"/>
      <c r="B12" s="12" t="s">
        <v>18</v>
      </c>
      <c r="C12" s="45"/>
      <c r="D12" s="45">
        <v>0</v>
      </c>
      <c r="E12" s="45"/>
      <c r="F12" s="45">
        <v>0</v>
      </c>
      <c r="G12" s="138" t="e">
        <f t="shared" si="2"/>
        <v>#DIV/0!</v>
      </c>
      <c r="H12" s="138" t="e">
        <f t="shared" si="3"/>
        <v>#DIV/0!</v>
      </c>
      <c r="I12" s="45"/>
      <c r="J12" s="45"/>
    </row>
    <row r="13" spans="1:10" ht="15" customHeight="1" x14ac:dyDescent="0.25">
      <c r="A13" s="9"/>
      <c r="B13" s="12" t="s">
        <v>19</v>
      </c>
      <c r="C13" s="45"/>
      <c r="D13" s="45">
        <v>0</v>
      </c>
      <c r="E13" s="45">
        <v>497795</v>
      </c>
      <c r="F13" s="45">
        <v>31986400</v>
      </c>
      <c r="G13" s="138" t="e">
        <f t="shared" si="2"/>
        <v>#DIV/0!</v>
      </c>
      <c r="H13" s="138" t="e">
        <f t="shared" si="3"/>
        <v>#DIV/0!</v>
      </c>
      <c r="I13" s="45">
        <v>515405</v>
      </c>
      <c r="J13" s="45">
        <v>28458500</v>
      </c>
    </row>
    <row r="14" spans="1:10" ht="15" customHeight="1" x14ac:dyDescent="0.25">
      <c r="A14" s="102" t="s">
        <v>20</v>
      </c>
      <c r="B14" s="112" t="s">
        <v>21</v>
      </c>
      <c r="C14" s="104">
        <f>C15+C16+C17+C18</f>
        <v>167657</v>
      </c>
      <c r="D14" s="104">
        <f t="shared" ref="D14:F14" si="4">D15+D16+D17+D18</f>
        <v>23895624</v>
      </c>
      <c r="E14" s="104">
        <f t="shared" si="4"/>
        <v>5175</v>
      </c>
      <c r="F14" s="104">
        <f t="shared" si="4"/>
        <v>4207282</v>
      </c>
      <c r="G14" s="139">
        <f t="shared" si="2"/>
        <v>3.0866590717953919</v>
      </c>
      <c r="H14" s="139">
        <f t="shared" si="3"/>
        <v>17.606914136245198</v>
      </c>
      <c r="I14" s="104">
        <f t="shared" ref="I14:J14" si="5">I15+I16+I17+I18</f>
        <v>11366</v>
      </c>
      <c r="J14" s="104">
        <f t="shared" si="5"/>
        <v>5332894</v>
      </c>
    </row>
    <row r="15" spans="1:10" ht="15" customHeight="1" x14ac:dyDescent="0.25">
      <c r="A15" s="9" t="s">
        <v>22</v>
      </c>
      <c r="B15" s="13" t="s">
        <v>23</v>
      </c>
      <c r="C15" s="45">
        <v>55038</v>
      </c>
      <c r="D15" s="45">
        <v>3176416</v>
      </c>
      <c r="E15" s="45">
        <v>3877</v>
      </c>
      <c r="F15" s="45">
        <v>481318</v>
      </c>
      <c r="G15" s="138">
        <f t="shared" si="2"/>
        <v>7.0442239906973363</v>
      </c>
      <c r="H15" s="138">
        <f t="shared" si="3"/>
        <v>15.152864108479495</v>
      </c>
      <c r="I15" s="45">
        <v>8951</v>
      </c>
      <c r="J15" s="45">
        <v>825399.99999999977</v>
      </c>
    </row>
    <row r="16" spans="1:10" ht="15" customHeight="1" x14ac:dyDescent="0.25">
      <c r="A16" s="9" t="s">
        <v>24</v>
      </c>
      <c r="B16" s="14" t="s">
        <v>25</v>
      </c>
      <c r="C16" s="45">
        <v>56422</v>
      </c>
      <c r="D16" s="45">
        <v>8582570</v>
      </c>
      <c r="E16" s="45">
        <v>92</v>
      </c>
      <c r="F16" s="45">
        <v>676041.00000000012</v>
      </c>
      <c r="G16" s="138">
        <f t="shared" si="2"/>
        <v>0.16305696359576052</v>
      </c>
      <c r="H16" s="138">
        <f t="shared" si="3"/>
        <v>7.8769063345827659</v>
      </c>
      <c r="I16" s="45">
        <v>341</v>
      </c>
      <c r="J16" s="45">
        <v>2006409.9999999998</v>
      </c>
    </row>
    <row r="17" spans="1:10" ht="15" customHeight="1" x14ac:dyDescent="0.25">
      <c r="A17" s="9" t="s">
        <v>26</v>
      </c>
      <c r="B17" s="14" t="s">
        <v>27</v>
      </c>
      <c r="C17" s="45">
        <v>1291</v>
      </c>
      <c r="D17" s="45">
        <v>590982</v>
      </c>
      <c r="E17" s="45">
        <v>57</v>
      </c>
      <c r="F17" s="45">
        <v>2229730</v>
      </c>
      <c r="G17" s="138">
        <f t="shared" si="2"/>
        <v>4.415182029434547</v>
      </c>
      <c r="H17" s="138">
        <f t="shared" si="3"/>
        <v>377.29237100283933</v>
      </c>
      <c r="I17" s="45">
        <v>80</v>
      </c>
      <c r="J17" s="45">
        <v>689188</v>
      </c>
    </row>
    <row r="18" spans="1:10" ht="15" customHeight="1" x14ac:dyDescent="0.25">
      <c r="A18" s="9" t="s">
        <v>28</v>
      </c>
      <c r="B18" s="11" t="s">
        <v>29</v>
      </c>
      <c r="C18" s="45">
        <v>54906</v>
      </c>
      <c r="D18" s="45">
        <v>11545656</v>
      </c>
      <c r="E18" s="45">
        <v>1149</v>
      </c>
      <c r="F18" s="45">
        <v>820192.99999999988</v>
      </c>
      <c r="G18" s="138">
        <f t="shared" si="2"/>
        <v>2.0926674680362805</v>
      </c>
      <c r="H18" s="138">
        <f t="shared" si="3"/>
        <v>7.1039099034303455</v>
      </c>
      <c r="I18" s="45">
        <v>1994</v>
      </c>
      <c r="J18" s="45">
        <v>1811896.0000000002</v>
      </c>
    </row>
    <row r="19" spans="1:10" ht="15" customHeight="1" x14ac:dyDescent="0.25">
      <c r="A19" s="9"/>
      <c r="B19" s="15" t="s">
        <v>30</v>
      </c>
      <c r="C19" s="45"/>
      <c r="D19" s="45"/>
      <c r="E19" s="45"/>
      <c r="F19" s="45"/>
      <c r="G19" s="138" t="e">
        <f t="shared" si="2"/>
        <v>#DIV/0!</v>
      </c>
      <c r="H19" s="138" t="e">
        <f t="shared" si="3"/>
        <v>#DIV/0!</v>
      </c>
      <c r="I19" s="45"/>
      <c r="J19" s="45"/>
    </row>
    <row r="20" spans="1:10" ht="15" customHeight="1" x14ac:dyDescent="0.25">
      <c r="A20" s="6" t="s">
        <v>31</v>
      </c>
      <c r="B20" s="7" t="s">
        <v>32</v>
      </c>
      <c r="C20" s="44">
        <v>9732</v>
      </c>
      <c r="D20" s="44">
        <v>946477</v>
      </c>
      <c r="E20" s="44">
        <v>19</v>
      </c>
      <c r="F20" s="44">
        <v>9563</v>
      </c>
      <c r="G20" s="138">
        <f t="shared" si="2"/>
        <v>0.19523222359227291</v>
      </c>
      <c r="H20" s="138">
        <f t="shared" si="3"/>
        <v>1.010378487802662</v>
      </c>
      <c r="I20" s="44"/>
      <c r="J20" s="44"/>
    </row>
    <row r="21" spans="1:10" ht="15" customHeight="1" x14ac:dyDescent="0.25">
      <c r="A21" s="6" t="s">
        <v>33</v>
      </c>
      <c r="B21" s="7" t="s">
        <v>34</v>
      </c>
      <c r="C21" s="44">
        <v>42279</v>
      </c>
      <c r="D21" s="44">
        <v>6942962.9999999991</v>
      </c>
      <c r="E21" s="44">
        <v>1472</v>
      </c>
      <c r="F21" s="44">
        <v>279015</v>
      </c>
      <c r="G21" s="138">
        <f t="shared" si="2"/>
        <v>3.4816339080867573</v>
      </c>
      <c r="H21" s="138">
        <f t="shared" si="3"/>
        <v>4.0186732955367903</v>
      </c>
      <c r="I21" s="44">
        <v>3869</v>
      </c>
      <c r="J21" s="44">
        <v>1043374</v>
      </c>
    </row>
    <row r="22" spans="1:10" ht="15" customHeight="1" x14ac:dyDescent="0.25">
      <c r="A22" s="6" t="s">
        <v>35</v>
      </c>
      <c r="B22" s="7" t="s">
        <v>36</v>
      </c>
      <c r="C22" s="44">
        <v>45605</v>
      </c>
      <c r="D22" s="44">
        <v>20412101</v>
      </c>
      <c r="E22" s="44">
        <v>5830</v>
      </c>
      <c r="F22" s="44">
        <v>3632535</v>
      </c>
      <c r="G22" s="138">
        <f t="shared" si="2"/>
        <v>12.783685999342179</v>
      </c>
      <c r="H22" s="138">
        <f t="shared" si="3"/>
        <v>17.79598778195346</v>
      </c>
      <c r="I22" s="44">
        <v>41999</v>
      </c>
      <c r="J22" s="44">
        <v>14496776</v>
      </c>
    </row>
    <row r="23" spans="1:10" ht="15" customHeight="1" x14ac:dyDescent="0.25">
      <c r="A23" s="6" t="s">
        <v>37</v>
      </c>
      <c r="B23" s="7" t="s">
        <v>38</v>
      </c>
      <c r="C23" s="44">
        <v>7517</v>
      </c>
      <c r="D23" s="44">
        <v>939821.99999999988</v>
      </c>
      <c r="E23" s="44">
        <v>2</v>
      </c>
      <c r="F23" s="44">
        <v>10074</v>
      </c>
      <c r="G23" s="138">
        <f t="shared" si="2"/>
        <v>2.6606358919781827E-2</v>
      </c>
      <c r="H23" s="138">
        <f t="shared" si="3"/>
        <v>1.071905105434859</v>
      </c>
      <c r="I23" s="44">
        <v>0</v>
      </c>
      <c r="J23" s="44">
        <v>0</v>
      </c>
    </row>
    <row r="24" spans="1:10" ht="15" customHeight="1" x14ac:dyDescent="0.25">
      <c r="A24" s="6" t="s">
        <v>39</v>
      </c>
      <c r="B24" s="7" t="s">
        <v>40</v>
      </c>
      <c r="C24" s="44">
        <v>12532</v>
      </c>
      <c r="D24" s="44">
        <v>2813330</v>
      </c>
      <c r="E24" s="44">
        <v>65</v>
      </c>
      <c r="F24" s="44">
        <v>15093</v>
      </c>
      <c r="G24" s="138">
        <f t="shared" si="2"/>
        <v>0.51867219917012441</v>
      </c>
      <c r="H24" s="138">
        <f t="shared" si="3"/>
        <v>0.53648167829582738</v>
      </c>
      <c r="I24" s="44">
        <v>166</v>
      </c>
      <c r="J24" s="44">
        <v>25953.999999999996</v>
      </c>
    </row>
    <row r="25" spans="1:10" ht="15" customHeight="1" x14ac:dyDescent="0.25">
      <c r="A25" s="6" t="s">
        <v>41</v>
      </c>
      <c r="B25" s="7" t="s">
        <v>42</v>
      </c>
      <c r="C25" s="44">
        <v>25550</v>
      </c>
      <c r="D25" s="44">
        <v>9211208</v>
      </c>
      <c r="E25" s="44">
        <v>77452</v>
      </c>
      <c r="F25" s="44">
        <v>26034370.999999996</v>
      </c>
      <c r="G25" s="138">
        <f t="shared" si="2"/>
        <v>303.13894324853231</v>
      </c>
      <c r="H25" s="138">
        <f t="shared" si="3"/>
        <v>282.63796670317288</v>
      </c>
      <c r="I25" s="44">
        <v>92850</v>
      </c>
      <c r="J25" s="44">
        <v>50426389</v>
      </c>
    </row>
    <row r="26" spans="1:10" ht="15" customHeight="1" x14ac:dyDescent="0.25">
      <c r="A26" s="9"/>
      <c r="B26" s="12" t="s">
        <v>43</v>
      </c>
      <c r="C26" s="45"/>
      <c r="D26" s="45">
        <v>0</v>
      </c>
      <c r="E26" s="45"/>
      <c r="F26" s="45">
        <v>0</v>
      </c>
      <c r="G26" s="138" t="e">
        <f t="shared" si="2"/>
        <v>#DIV/0!</v>
      </c>
      <c r="H26" s="138" t="e">
        <f t="shared" si="3"/>
        <v>#DIV/0!</v>
      </c>
      <c r="I26" s="45"/>
      <c r="J26" s="45"/>
    </row>
    <row r="27" spans="1:10" ht="15" customHeight="1" x14ac:dyDescent="0.25">
      <c r="A27" s="115">
        <v>2</v>
      </c>
      <c r="B27" s="116" t="s">
        <v>44</v>
      </c>
      <c r="C27" s="117">
        <f>C8+C14+C20+C21+C22+C23+C24+C25</f>
        <v>3334850</v>
      </c>
      <c r="D27" s="117">
        <f t="shared" ref="D27:F27" si="6">D8+D14+D20+D21+D22+D23+D24+D25</f>
        <v>308964282.59004891</v>
      </c>
      <c r="E27" s="117">
        <f t="shared" si="6"/>
        <v>2358276</v>
      </c>
      <c r="F27" s="117">
        <f t="shared" si="6"/>
        <v>227689056.99999997</v>
      </c>
      <c r="G27" s="139">
        <f t="shared" si="2"/>
        <v>70.716104172601462</v>
      </c>
      <c r="H27" s="139">
        <f t="shared" si="3"/>
        <v>73.694297312065203</v>
      </c>
      <c r="I27" s="117">
        <f t="shared" ref="I27:J27" si="7">I8+I14+I20+I21+I22+I23+I24+I25</f>
        <v>2430516</v>
      </c>
      <c r="J27" s="117">
        <f t="shared" si="7"/>
        <v>325597809.99999994</v>
      </c>
    </row>
    <row r="28" spans="1:10" ht="15" customHeight="1" x14ac:dyDescent="0.25">
      <c r="A28" s="9">
        <v>3</v>
      </c>
      <c r="B28" s="16" t="s">
        <v>45</v>
      </c>
      <c r="C28" s="45">
        <v>435774</v>
      </c>
      <c r="D28" s="45">
        <v>40372418</v>
      </c>
      <c r="E28" s="45">
        <v>229537</v>
      </c>
      <c r="F28" s="45">
        <v>52733292.999999993</v>
      </c>
      <c r="G28" s="138">
        <f t="shared" si="2"/>
        <v>52.673404103962142</v>
      </c>
      <c r="H28" s="138">
        <f t="shared" si="3"/>
        <v>130.61712825820834</v>
      </c>
      <c r="I28" s="45">
        <v>661034</v>
      </c>
      <c r="J28" s="45">
        <v>79996787.000000015</v>
      </c>
    </row>
    <row r="29" spans="1:10" ht="15" customHeight="1" thickBot="1" x14ac:dyDescent="0.3">
      <c r="A29" s="17"/>
      <c r="B29" s="18" t="s">
        <v>46</v>
      </c>
      <c r="C29" s="39"/>
      <c r="D29" s="39"/>
      <c r="E29" s="39"/>
      <c r="F29" s="39"/>
      <c r="G29" s="138" t="e">
        <f t="shared" si="2"/>
        <v>#DIV/0!</v>
      </c>
      <c r="H29" s="138" t="e">
        <f t="shared" si="3"/>
        <v>#DIV/0!</v>
      </c>
      <c r="I29" s="39"/>
      <c r="J29" s="39"/>
    </row>
    <row r="30" spans="1:10" s="5" customFormat="1" ht="15" customHeight="1" x14ac:dyDescent="0.25">
      <c r="A30" s="150">
        <v>4</v>
      </c>
      <c r="B30" s="151" t="s">
        <v>47</v>
      </c>
      <c r="C30" s="190"/>
      <c r="D30" s="191"/>
      <c r="E30" s="191"/>
      <c r="F30" s="191"/>
      <c r="G30" s="191"/>
      <c r="H30" s="191"/>
      <c r="I30" s="191"/>
      <c r="J30" s="191"/>
    </row>
    <row r="31" spans="1:10" ht="15" customHeight="1" x14ac:dyDescent="0.25">
      <c r="A31" s="20" t="s">
        <v>48</v>
      </c>
      <c r="B31" s="11" t="s">
        <v>49</v>
      </c>
      <c r="C31" s="45">
        <v>0</v>
      </c>
      <c r="D31" s="45">
        <v>0</v>
      </c>
      <c r="E31" s="45">
        <v>150</v>
      </c>
      <c r="F31" s="45">
        <v>33158</v>
      </c>
      <c r="G31" s="138" t="e">
        <f t="shared" ref="G31:G37" si="8">E31/C31*100</f>
        <v>#DIV/0!</v>
      </c>
      <c r="H31" s="138" t="e">
        <f t="shared" ref="H31:H37" si="9">F31/D31*100</f>
        <v>#DIV/0!</v>
      </c>
      <c r="I31" s="45">
        <v>1144</v>
      </c>
      <c r="J31" s="45">
        <v>120567</v>
      </c>
    </row>
    <row r="32" spans="1:10" ht="15" customHeight="1" x14ac:dyDescent="0.25">
      <c r="A32" s="20" t="s">
        <v>50</v>
      </c>
      <c r="B32" s="11" t="s">
        <v>34</v>
      </c>
      <c r="C32" s="45">
        <v>0</v>
      </c>
      <c r="D32" s="45">
        <v>0</v>
      </c>
      <c r="E32" s="45">
        <v>901</v>
      </c>
      <c r="F32" s="45">
        <v>282097.99999999994</v>
      </c>
      <c r="G32" s="138" t="e">
        <f t="shared" si="8"/>
        <v>#DIV/0!</v>
      </c>
      <c r="H32" s="138" t="e">
        <f t="shared" si="9"/>
        <v>#DIV/0!</v>
      </c>
      <c r="I32" s="45">
        <v>1424</v>
      </c>
      <c r="J32" s="45">
        <v>343717</v>
      </c>
    </row>
    <row r="33" spans="1:10" ht="15" customHeight="1" x14ac:dyDescent="0.25">
      <c r="A33" s="20" t="s">
        <v>51</v>
      </c>
      <c r="B33" s="11" t="s">
        <v>52</v>
      </c>
      <c r="C33" s="45">
        <v>35161</v>
      </c>
      <c r="D33" s="45">
        <v>11732233</v>
      </c>
      <c r="E33" s="45">
        <v>2519</v>
      </c>
      <c r="F33" s="45">
        <v>1773989</v>
      </c>
      <c r="G33" s="138">
        <f t="shared" si="8"/>
        <v>7.1641875942094941</v>
      </c>
      <c r="H33" s="138">
        <f t="shared" si="9"/>
        <v>15.120642421608913</v>
      </c>
      <c r="I33" s="45">
        <v>7616</v>
      </c>
      <c r="J33" s="45">
        <v>5553718.9999999991</v>
      </c>
    </row>
    <row r="34" spans="1:10" ht="15" customHeight="1" x14ac:dyDescent="0.25">
      <c r="A34" s="20" t="s">
        <v>53</v>
      </c>
      <c r="B34" s="11" t="s">
        <v>54</v>
      </c>
      <c r="C34" s="45">
        <v>916</v>
      </c>
      <c r="D34" s="45">
        <v>366369</v>
      </c>
      <c r="E34" s="45">
        <v>256619</v>
      </c>
      <c r="F34" s="45">
        <v>59706717.999999993</v>
      </c>
      <c r="G34" s="138">
        <f t="shared" si="8"/>
        <v>28015.17467248908</v>
      </c>
      <c r="H34" s="138">
        <f t="shared" si="9"/>
        <v>16296.880467506802</v>
      </c>
      <c r="I34" s="45">
        <v>463905</v>
      </c>
      <c r="J34" s="45">
        <v>73846847.000000015</v>
      </c>
    </row>
    <row r="35" spans="1:10" ht="15" customHeight="1" x14ac:dyDescent="0.25">
      <c r="A35" s="20" t="s">
        <v>55</v>
      </c>
      <c r="B35" s="11" t="s">
        <v>42</v>
      </c>
      <c r="C35" s="45">
        <v>165883</v>
      </c>
      <c r="D35" s="45">
        <v>54998861</v>
      </c>
      <c r="E35" s="45">
        <v>145252</v>
      </c>
      <c r="F35" s="45">
        <v>287817801</v>
      </c>
      <c r="G35" s="138">
        <f t="shared" si="8"/>
        <v>87.562920853854834</v>
      </c>
      <c r="H35" s="138">
        <f t="shared" si="9"/>
        <v>523.31593012444387</v>
      </c>
      <c r="I35" s="45">
        <v>175564</v>
      </c>
      <c r="J35" s="45">
        <v>163169221.00000003</v>
      </c>
    </row>
    <row r="36" spans="1:10" ht="15" customHeight="1" thickBot="1" x14ac:dyDescent="0.3">
      <c r="A36" s="21">
        <v>5</v>
      </c>
      <c r="B36" s="22" t="s">
        <v>56</v>
      </c>
      <c r="C36" s="122">
        <f>C31+C32+C33+C34+C35</f>
        <v>201960</v>
      </c>
      <c r="D36" s="122">
        <f t="shared" ref="D36:F36" si="10">D31+D32+D33+D34+D35</f>
        <v>67097463</v>
      </c>
      <c r="E36" s="122">
        <f t="shared" si="10"/>
        <v>405441</v>
      </c>
      <c r="F36" s="122">
        <f t="shared" si="10"/>
        <v>349613764</v>
      </c>
      <c r="G36" s="137">
        <f t="shared" si="8"/>
        <v>200.75311942958999</v>
      </c>
      <c r="H36" s="137">
        <f t="shared" si="9"/>
        <v>521.05362612592364</v>
      </c>
      <c r="I36" s="122">
        <f t="shared" ref="I36:J36" si="11">I31+I32+I33+I34+I35</f>
        <v>649653</v>
      </c>
      <c r="J36" s="122">
        <f t="shared" si="11"/>
        <v>243034071.00000006</v>
      </c>
    </row>
    <row r="37" spans="1:10" s="5" customFormat="1" ht="15" customHeight="1" thickBot="1" x14ac:dyDescent="0.3">
      <c r="A37" s="125"/>
      <c r="B37" s="126" t="s">
        <v>57</v>
      </c>
      <c r="C37" s="127">
        <f>C27+C36</f>
        <v>3536810</v>
      </c>
      <c r="D37" s="127">
        <f t="shared" ref="D37:F37" si="12">D27+D36</f>
        <v>376061745.59004891</v>
      </c>
      <c r="E37" s="127">
        <f t="shared" si="12"/>
        <v>2763717</v>
      </c>
      <c r="F37" s="127">
        <f t="shared" si="12"/>
        <v>577302821</v>
      </c>
      <c r="G37" s="141">
        <f t="shared" si="8"/>
        <v>78.141517356035521</v>
      </c>
      <c r="H37" s="141">
        <f t="shared" si="9"/>
        <v>153.51277490195113</v>
      </c>
      <c r="I37" s="127">
        <f t="shared" ref="I37:J37" si="13">I27+I36</f>
        <v>3080169</v>
      </c>
      <c r="J37" s="127">
        <f t="shared" si="13"/>
        <v>568631881</v>
      </c>
    </row>
  </sheetData>
  <mergeCells count="12">
    <mergeCell ref="A1:J1"/>
    <mergeCell ref="A2:J2"/>
    <mergeCell ref="A3:J3"/>
    <mergeCell ref="C7:J7"/>
    <mergeCell ref="A4:J4"/>
    <mergeCell ref="A5:A6"/>
    <mergeCell ref="B5:B6"/>
    <mergeCell ref="C30:J30"/>
    <mergeCell ref="C5:D5"/>
    <mergeCell ref="E5:F5"/>
    <mergeCell ref="G5:H5"/>
    <mergeCell ref="I5:J5"/>
  </mergeCells>
  <printOptions horizontalCentered="1"/>
  <pageMargins left="0.5" right="0.5" top="0.5" bottom="0.5" header="0.25" footer="0.25"/>
  <pageSetup paperSize="9" scale="90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38"/>
  <sheetViews>
    <sheetView zoomScaleNormal="100" workbookViewId="0">
      <selection activeCell="A38" sqref="A38:XFD40"/>
    </sheetView>
  </sheetViews>
  <sheetFormatPr defaultRowHeight="15" x14ac:dyDescent="0.25"/>
  <cols>
    <col min="1" max="1" width="6.7109375" style="23" bestFit="1" customWidth="1"/>
    <col min="2" max="2" width="41.140625" style="2" customWidth="1"/>
    <col min="3" max="3" width="12.7109375" style="2" bestFit="1" customWidth="1"/>
    <col min="4" max="4" width="14.42578125" style="2" customWidth="1"/>
    <col min="5" max="5" width="15" style="2" customWidth="1"/>
    <col min="6" max="6" width="13.85546875" style="2" customWidth="1"/>
    <col min="7" max="7" width="12.7109375" style="2" bestFit="1" customWidth="1"/>
    <col min="8" max="8" width="9.7109375" style="2" bestFit="1" customWidth="1"/>
    <col min="9" max="9" width="11.140625" style="2" customWidth="1"/>
    <col min="10" max="10" width="13.140625" style="2" customWidth="1"/>
    <col min="11" max="248" width="9.140625" style="2"/>
    <col min="249" max="249" width="6.7109375" style="2" bestFit="1" customWidth="1"/>
    <col min="250" max="250" width="74.5703125" style="2" customWidth="1"/>
    <col min="251" max="251" width="12.7109375" style="2" bestFit="1" customWidth="1"/>
    <col min="252" max="252" width="11.28515625" style="2" customWidth="1"/>
    <col min="253" max="253" width="15" style="2" customWidth="1"/>
    <col min="254" max="254" width="13.85546875" style="2" customWidth="1"/>
    <col min="255" max="255" width="12.7109375" style="2" bestFit="1" customWidth="1"/>
    <col min="256" max="256" width="9.7109375" style="2" bestFit="1" customWidth="1"/>
    <col min="257" max="257" width="11.140625" style="2" customWidth="1"/>
    <col min="258" max="258" width="13.140625" style="2" customWidth="1"/>
    <col min="259" max="259" width="12.7109375" style="2" bestFit="1" customWidth="1"/>
    <col min="260" max="260" width="11.5703125" style="2" customWidth="1"/>
    <col min="261" max="261" width="14.7109375" style="2" customWidth="1"/>
    <col min="262" max="262" width="13.7109375" style="2" customWidth="1"/>
    <col min="263" max="263" width="12.7109375" style="2" bestFit="1" customWidth="1"/>
    <col min="264" max="264" width="9.7109375" style="2" bestFit="1" customWidth="1"/>
    <col min="265" max="265" width="11.42578125" style="2" customWidth="1"/>
    <col min="266" max="266" width="11.5703125" style="2" bestFit="1" customWidth="1"/>
    <col min="267" max="504" width="9.140625" style="2"/>
    <col min="505" max="505" width="6.7109375" style="2" bestFit="1" customWidth="1"/>
    <col min="506" max="506" width="74.5703125" style="2" customWidth="1"/>
    <col min="507" max="507" width="12.7109375" style="2" bestFit="1" customWidth="1"/>
    <col min="508" max="508" width="11.28515625" style="2" customWidth="1"/>
    <col min="509" max="509" width="15" style="2" customWidth="1"/>
    <col min="510" max="510" width="13.85546875" style="2" customWidth="1"/>
    <col min="511" max="511" width="12.7109375" style="2" bestFit="1" customWidth="1"/>
    <col min="512" max="512" width="9.7109375" style="2" bestFit="1" customWidth="1"/>
    <col min="513" max="513" width="11.140625" style="2" customWidth="1"/>
    <col min="514" max="514" width="13.140625" style="2" customWidth="1"/>
    <col min="515" max="515" width="12.7109375" style="2" bestFit="1" customWidth="1"/>
    <col min="516" max="516" width="11.5703125" style="2" customWidth="1"/>
    <col min="517" max="517" width="14.7109375" style="2" customWidth="1"/>
    <col min="518" max="518" width="13.7109375" style="2" customWidth="1"/>
    <col min="519" max="519" width="12.7109375" style="2" bestFit="1" customWidth="1"/>
    <col min="520" max="520" width="9.7109375" style="2" bestFit="1" customWidth="1"/>
    <col min="521" max="521" width="11.42578125" style="2" customWidth="1"/>
    <col min="522" max="522" width="11.5703125" style="2" bestFit="1" customWidth="1"/>
    <col min="523" max="760" width="9.140625" style="2"/>
    <col min="761" max="761" width="6.7109375" style="2" bestFit="1" customWidth="1"/>
    <col min="762" max="762" width="74.5703125" style="2" customWidth="1"/>
    <col min="763" max="763" width="12.7109375" style="2" bestFit="1" customWidth="1"/>
    <col min="764" max="764" width="11.28515625" style="2" customWidth="1"/>
    <col min="765" max="765" width="15" style="2" customWidth="1"/>
    <col min="766" max="766" width="13.85546875" style="2" customWidth="1"/>
    <col min="767" max="767" width="12.7109375" style="2" bestFit="1" customWidth="1"/>
    <col min="768" max="768" width="9.7109375" style="2" bestFit="1" customWidth="1"/>
    <col min="769" max="769" width="11.140625" style="2" customWidth="1"/>
    <col min="770" max="770" width="13.140625" style="2" customWidth="1"/>
    <col min="771" max="771" width="12.7109375" style="2" bestFit="1" customWidth="1"/>
    <col min="772" max="772" width="11.5703125" style="2" customWidth="1"/>
    <col min="773" max="773" width="14.7109375" style="2" customWidth="1"/>
    <col min="774" max="774" width="13.7109375" style="2" customWidth="1"/>
    <col min="775" max="775" width="12.7109375" style="2" bestFit="1" customWidth="1"/>
    <col min="776" max="776" width="9.7109375" style="2" bestFit="1" customWidth="1"/>
    <col min="777" max="777" width="11.42578125" style="2" customWidth="1"/>
    <col min="778" max="778" width="11.5703125" style="2" bestFit="1" customWidth="1"/>
    <col min="779" max="1016" width="9.140625" style="2"/>
    <col min="1017" max="1017" width="6.7109375" style="2" bestFit="1" customWidth="1"/>
    <col min="1018" max="1018" width="74.5703125" style="2" customWidth="1"/>
    <col min="1019" max="1019" width="12.7109375" style="2" bestFit="1" customWidth="1"/>
    <col min="1020" max="1020" width="11.28515625" style="2" customWidth="1"/>
    <col min="1021" max="1021" width="15" style="2" customWidth="1"/>
    <col min="1022" max="1022" width="13.85546875" style="2" customWidth="1"/>
    <col min="1023" max="1023" width="12.7109375" style="2" bestFit="1" customWidth="1"/>
    <col min="1024" max="1024" width="9.7109375" style="2" bestFit="1" customWidth="1"/>
    <col min="1025" max="1025" width="11.140625" style="2" customWidth="1"/>
    <col min="1026" max="1026" width="13.140625" style="2" customWidth="1"/>
    <col min="1027" max="1027" width="12.7109375" style="2" bestFit="1" customWidth="1"/>
    <col min="1028" max="1028" width="11.5703125" style="2" customWidth="1"/>
    <col min="1029" max="1029" width="14.7109375" style="2" customWidth="1"/>
    <col min="1030" max="1030" width="13.7109375" style="2" customWidth="1"/>
    <col min="1031" max="1031" width="12.7109375" style="2" bestFit="1" customWidth="1"/>
    <col min="1032" max="1032" width="9.7109375" style="2" bestFit="1" customWidth="1"/>
    <col min="1033" max="1033" width="11.42578125" style="2" customWidth="1"/>
    <col min="1034" max="1034" width="11.5703125" style="2" bestFit="1" customWidth="1"/>
    <col min="1035" max="1272" width="9.140625" style="2"/>
    <col min="1273" max="1273" width="6.7109375" style="2" bestFit="1" customWidth="1"/>
    <col min="1274" max="1274" width="74.5703125" style="2" customWidth="1"/>
    <col min="1275" max="1275" width="12.7109375" style="2" bestFit="1" customWidth="1"/>
    <col min="1276" max="1276" width="11.28515625" style="2" customWidth="1"/>
    <col min="1277" max="1277" width="15" style="2" customWidth="1"/>
    <col min="1278" max="1278" width="13.85546875" style="2" customWidth="1"/>
    <col min="1279" max="1279" width="12.7109375" style="2" bestFit="1" customWidth="1"/>
    <col min="1280" max="1280" width="9.7109375" style="2" bestFit="1" customWidth="1"/>
    <col min="1281" max="1281" width="11.140625" style="2" customWidth="1"/>
    <col min="1282" max="1282" width="13.140625" style="2" customWidth="1"/>
    <col min="1283" max="1283" width="12.7109375" style="2" bestFit="1" customWidth="1"/>
    <col min="1284" max="1284" width="11.5703125" style="2" customWidth="1"/>
    <col min="1285" max="1285" width="14.7109375" style="2" customWidth="1"/>
    <col min="1286" max="1286" width="13.7109375" style="2" customWidth="1"/>
    <col min="1287" max="1287" width="12.7109375" style="2" bestFit="1" customWidth="1"/>
    <col min="1288" max="1288" width="9.7109375" style="2" bestFit="1" customWidth="1"/>
    <col min="1289" max="1289" width="11.42578125" style="2" customWidth="1"/>
    <col min="1290" max="1290" width="11.5703125" style="2" bestFit="1" customWidth="1"/>
    <col min="1291" max="1528" width="9.140625" style="2"/>
    <col min="1529" max="1529" width="6.7109375" style="2" bestFit="1" customWidth="1"/>
    <col min="1530" max="1530" width="74.5703125" style="2" customWidth="1"/>
    <col min="1531" max="1531" width="12.7109375" style="2" bestFit="1" customWidth="1"/>
    <col min="1532" max="1532" width="11.28515625" style="2" customWidth="1"/>
    <col min="1533" max="1533" width="15" style="2" customWidth="1"/>
    <col min="1534" max="1534" width="13.85546875" style="2" customWidth="1"/>
    <col min="1535" max="1535" width="12.7109375" style="2" bestFit="1" customWidth="1"/>
    <col min="1536" max="1536" width="9.7109375" style="2" bestFit="1" customWidth="1"/>
    <col min="1537" max="1537" width="11.140625" style="2" customWidth="1"/>
    <col min="1538" max="1538" width="13.140625" style="2" customWidth="1"/>
    <col min="1539" max="1539" width="12.7109375" style="2" bestFit="1" customWidth="1"/>
    <col min="1540" max="1540" width="11.5703125" style="2" customWidth="1"/>
    <col min="1541" max="1541" width="14.7109375" style="2" customWidth="1"/>
    <col min="1542" max="1542" width="13.7109375" style="2" customWidth="1"/>
    <col min="1543" max="1543" width="12.7109375" style="2" bestFit="1" customWidth="1"/>
    <col min="1544" max="1544" width="9.7109375" style="2" bestFit="1" customWidth="1"/>
    <col min="1545" max="1545" width="11.42578125" style="2" customWidth="1"/>
    <col min="1546" max="1546" width="11.5703125" style="2" bestFit="1" customWidth="1"/>
    <col min="1547" max="1784" width="9.140625" style="2"/>
    <col min="1785" max="1785" width="6.7109375" style="2" bestFit="1" customWidth="1"/>
    <col min="1786" max="1786" width="74.5703125" style="2" customWidth="1"/>
    <col min="1787" max="1787" width="12.7109375" style="2" bestFit="1" customWidth="1"/>
    <col min="1788" max="1788" width="11.28515625" style="2" customWidth="1"/>
    <col min="1789" max="1789" width="15" style="2" customWidth="1"/>
    <col min="1790" max="1790" width="13.85546875" style="2" customWidth="1"/>
    <col min="1791" max="1791" width="12.7109375" style="2" bestFit="1" customWidth="1"/>
    <col min="1792" max="1792" width="9.7109375" style="2" bestFit="1" customWidth="1"/>
    <col min="1793" max="1793" width="11.140625" style="2" customWidth="1"/>
    <col min="1794" max="1794" width="13.140625" style="2" customWidth="1"/>
    <col min="1795" max="1795" width="12.7109375" style="2" bestFit="1" customWidth="1"/>
    <col min="1796" max="1796" width="11.5703125" style="2" customWidth="1"/>
    <col min="1797" max="1797" width="14.7109375" style="2" customWidth="1"/>
    <col min="1798" max="1798" width="13.7109375" style="2" customWidth="1"/>
    <col min="1799" max="1799" width="12.7109375" style="2" bestFit="1" customWidth="1"/>
    <col min="1800" max="1800" width="9.7109375" style="2" bestFit="1" customWidth="1"/>
    <col min="1801" max="1801" width="11.42578125" style="2" customWidth="1"/>
    <col min="1802" max="1802" width="11.5703125" style="2" bestFit="1" customWidth="1"/>
    <col min="1803" max="2040" width="9.140625" style="2"/>
    <col min="2041" max="2041" width="6.7109375" style="2" bestFit="1" customWidth="1"/>
    <col min="2042" max="2042" width="74.5703125" style="2" customWidth="1"/>
    <col min="2043" max="2043" width="12.7109375" style="2" bestFit="1" customWidth="1"/>
    <col min="2044" max="2044" width="11.28515625" style="2" customWidth="1"/>
    <col min="2045" max="2045" width="15" style="2" customWidth="1"/>
    <col min="2046" max="2046" width="13.85546875" style="2" customWidth="1"/>
    <col min="2047" max="2047" width="12.7109375" style="2" bestFit="1" customWidth="1"/>
    <col min="2048" max="2048" width="9.7109375" style="2" bestFit="1" customWidth="1"/>
    <col min="2049" max="2049" width="11.140625" style="2" customWidth="1"/>
    <col min="2050" max="2050" width="13.140625" style="2" customWidth="1"/>
    <col min="2051" max="2051" width="12.7109375" style="2" bestFit="1" customWidth="1"/>
    <col min="2052" max="2052" width="11.5703125" style="2" customWidth="1"/>
    <col min="2053" max="2053" width="14.7109375" style="2" customWidth="1"/>
    <col min="2054" max="2054" width="13.7109375" style="2" customWidth="1"/>
    <col min="2055" max="2055" width="12.7109375" style="2" bestFit="1" customWidth="1"/>
    <col min="2056" max="2056" width="9.7109375" style="2" bestFit="1" customWidth="1"/>
    <col min="2057" max="2057" width="11.42578125" style="2" customWidth="1"/>
    <col min="2058" max="2058" width="11.5703125" style="2" bestFit="1" customWidth="1"/>
    <col min="2059" max="2296" width="9.140625" style="2"/>
    <col min="2297" max="2297" width="6.7109375" style="2" bestFit="1" customWidth="1"/>
    <col min="2298" max="2298" width="74.5703125" style="2" customWidth="1"/>
    <col min="2299" max="2299" width="12.7109375" style="2" bestFit="1" customWidth="1"/>
    <col min="2300" max="2300" width="11.28515625" style="2" customWidth="1"/>
    <col min="2301" max="2301" width="15" style="2" customWidth="1"/>
    <col min="2302" max="2302" width="13.85546875" style="2" customWidth="1"/>
    <col min="2303" max="2303" width="12.7109375" style="2" bestFit="1" customWidth="1"/>
    <col min="2304" max="2304" width="9.7109375" style="2" bestFit="1" customWidth="1"/>
    <col min="2305" max="2305" width="11.140625" style="2" customWidth="1"/>
    <col min="2306" max="2306" width="13.140625" style="2" customWidth="1"/>
    <col min="2307" max="2307" width="12.7109375" style="2" bestFit="1" customWidth="1"/>
    <col min="2308" max="2308" width="11.5703125" style="2" customWidth="1"/>
    <col min="2309" max="2309" width="14.7109375" style="2" customWidth="1"/>
    <col min="2310" max="2310" width="13.7109375" style="2" customWidth="1"/>
    <col min="2311" max="2311" width="12.7109375" style="2" bestFit="1" customWidth="1"/>
    <col min="2312" max="2312" width="9.7109375" style="2" bestFit="1" customWidth="1"/>
    <col min="2313" max="2313" width="11.42578125" style="2" customWidth="1"/>
    <col min="2314" max="2314" width="11.5703125" style="2" bestFit="1" customWidth="1"/>
    <col min="2315" max="2552" width="9.140625" style="2"/>
    <col min="2553" max="2553" width="6.7109375" style="2" bestFit="1" customWidth="1"/>
    <col min="2554" max="2554" width="74.5703125" style="2" customWidth="1"/>
    <col min="2555" max="2555" width="12.7109375" style="2" bestFit="1" customWidth="1"/>
    <col min="2556" max="2556" width="11.28515625" style="2" customWidth="1"/>
    <col min="2557" max="2557" width="15" style="2" customWidth="1"/>
    <col min="2558" max="2558" width="13.85546875" style="2" customWidth="1"/>
    <col min="2559" max="2559" width="12.7109375" style="2" bestFit="1" customWidth="1"/>
    <col min="2560" max="2560" width="9.7109375" style="2" bestFit="1" customWidth="1"/>
    <col min="2561" max="2561" width="11.140625" style="2" customWidth="1"/>
    <col min="2562" max="2562" width="13.140625" style="2" customWidth="1"/>
    <col min="2563" max="2563" width="12.7109375" style="2" bestFit="1" customWidth="1"/>
    <col min="2564" max="2564" width="11.5703125" style="2" customWidth="1"/>
    <col min="2565" max="2565" width="14.7109375" style="2" customWidth="1"/>
    <col min="2566" max="2566" width="13.7109375" style="2" customWidth="1"/>
    <col min="2567" max="2567" width="12.7109375" style="2" bestFit="1" customWidth="1"/>
    <col min="2568" max="2568" width="9.7109375" style="2" bestFit="1" customWidth="1"/>
    <col min="2569" max="2569" width="11.42578125" style="2" customWidth="1"/>
    <col min="2570" max="2570" width="11.5703125" style="2" bestFit="1" customWidth="1"/>
    <col min="2571" max="2808" width="9.140625" style="2"/>
    <col min="2809" max="2809" width="6.7109375" style="2" bestFit="1" customWidth="1"/>
    <col min="2810" max="2810" width="74.5703125" style="2" customWidth="1"/>
    <col min="2811" max="2811" width="12.7109375" style="2" bestFit="1" customWidth="1"/>
    <col min="2812" max="2812" width="11.28515625" style="2" customWidth="1"/>
    <col min="2813" max="2813" width="15" style="2" customWidth="1"/>
    <col min="2814" max="2814" width="13.85546875" style="2" customWidth="1"/>
    <col min="2815" max="2815" width="12.7109375" style="2" bestFit="1" customWidth="1"/>
    <col min="2816" max="2816" width="9.7109375" style="2" bestFit="1" customWidth="1"/>
    <col min="2817" max="2817" width="11.140625" style="2" customWidth="1"/>
    <col min="2818" max="2818" width="13.140625" style="2" customWidth="1"/>
    <col min="2819" max="2819" width="12.7109375" style="2" bestFit="1" customWidth="1"/>
    <col min="2820" max="2820" width="11.5703125" style="2" customWidth="1"/>
    <col min="2821" max="2821" width="14.7109375" style="2" customWidth="1"/>
    <col min="2822" max="2822" width="13.7109375" style="2" customWidth="1"/>
    <col min="2823" max="2823" width="12.7109375" style="2" bestFit="1" customWidth="1"/>
    <col min="2824" max="2824" width="9.7109375" style="2" bestFit="1" customWidth="1"/>
    <col min="2825" max="2825" width="11.42578125" style="2" customWidth="1"/>
    <col min="2826" max="2826" width="11.5703125" style="2" bestFit="1" customWidth="1"/>
    <col min="2827" max="3064" width="9.140625" style="2"/>
    <col min="3065" max="3065" width="6.7109375" style="2" bestFit="1" customWidth="1"/>
    <col min="3066" max="3066" width="74.5703125" style="2" customWidth="1"/>
    <col min="3067" max="3067" width="12.7109375" style="2" bestFit="1" customWidth="1"/>
    <col min="3068" max="3068" width="11.28515625" style="2" customWidth="1"/>
    <col min="3069" max="3069" width="15" style="2" customWidth="1"/>
    <col min="3070" max="3070" width="13.85546875" style="2" customWidth="1"/>
    <col min="3071" max="3071" width="12.7109375" style="2" bestFit="1" customWidth="1"/>
    <col min="3072" max="3072" width="9.7109375" style="2" bestFit="1" customWidth="1"/>
    <col min="3073" max="3073" width="11.140625" style="2" customWidth="1"/>
    <col min="3074" max="3074" width="13.140625" style="2" customWidth="1"/>
    <col min="3075" max="3075" width="12.7109375" style="2" bestFit="1" customWidth="1"/>
    <col min="3076" max="3076" width="11.5703125" style="2" customWidth="1"/>
    <col min="3077" max="3077" width="14.7109375" style="2" customWidth="1"/>
    <col min="3078" max="3078" width="13.7109375" style="2" customWidth="1"/>
    <col min="3079" max="3079" width="12.7109375" style="2" bestFit="1" customWidth="1"/>
    <col min="3080" max="3080" width="9.7109375" style="2" bestFit="1" customWidth="1"/>
    <col min="3081" max="3081" width="11.42578125" style="2" customWidth="1"/>
    <col min="3082" max="3082" width="11.5703125" style="2" bestFit="1" customWidth="1"/>
    <col min="3083" max="3320" width="9.140625" style="2"/>
    <col min="3321" max="3321" width="6.7109375" style="2" bestFit="1" customWidth="1"/>
    <col min="3322" max="3322" width="74.5703125" style="2" customWidth="1"/>
    <col min="3323" max="3323" width="12.7109375" style="2" bestFit="1" customWidth="1"/>
    <col min="3324" max="3324" width="11.28515625" style="2" customWidth="1"/>
    <col min="3325" max="3325" width="15" style="2" customWidth="1"/>
    <col min="3326" max="3326" width="13.85546875" style="2" customWidth="1"/>
    <col min="3327" max="3327" width="12.7109375" style="2" bestFit="1" customWidth="1"/>
    <col min="3328" max="3328" width="9.7109375" style="2" bestFit="1" customWidth="1"/>
    <col min="3329" max="3329" width="11.140625" style="2" customWidth="1"/>
    <col min="3330" max="3330" width="13.140625" style="2" customWidth="1"/>
    <col min="3331" max="3331" width="12.7109375" style="2" bestFit="1" customWidth="1"/>
    <col min="3332" max="3332" width="11.5703125" style="2" customWidth="1"/>
    <col min="3333" max="3333" width="14.7109375" style="2" customWidth="1"/>
    <col min="3334" max="3334" width="13.7109375" style="2" customWidth="1"/>
    <col min="3335" max="3335" width="12.7109375" style="2" bestFit="1" customWidth="1"/>
    <col min="3336" max="3336" width="9.7109375" style="2" bestFit="1" customWidth="1"/>
    <col min="3337" max="3337" width="11.42578125" style="2" customWidth="1"/>
    <col min="3338" max="3338" width="11.5703125" style="2" bestFit="1" customWidth="1"/>
    <col min="3339" max="3576" width="9.140625" style="2"/>
    <col min="3577" max="3577" width="6.7109375" style="2" bestFit="1" customWidth="1"/>
    <col min="3578" max="3578" width="74.5703125" style="2" customWidth="1"/>
    <col min="3579" max="3579" width="12.7109375" style="2" bestFit="1" customWidth="1"/>
    <col min="3580" max="3580" width="11.28515625" style="2" customWidth="1"/>
    <col min="3581" max="3581" width="15" style="2" customWidth="1"/>
    <col min="3582" max="3582" width="13.85546875" style="2" customWidth="1"/>
    <col min="3583" max="3583" width="12.7109375" style="2" bestFit="1" customWidth="1"/>
    <col min="3584" max="3584" width="9.7109375" style="2" bestFit="1" customWidth="1"/>
    <col min="3585" max="3585" width="11.140625" style="2" customWidth="1"/>
    <col min="3586" max="3586" width="13.140625" style="2" customWidth="1"/>
    <col min="3587" max="3587" width="12.7109375" style="2" bestFit="1" customWidth="1"/>
    <col min="3588" max="3588" width="11.5703125" style="2" customWidth="1"/>
    <col min="3589" max="3589" width="14.7109375" style="2" customWidth="1"/>
    <col min="3590" max="3590" width="13.7109375" style="2" customWidth="1"/>
    <col min="3591" max="3591" width="12.7109375" style="2" bestFit="1" customWidth="1"/>
    <col min="3592" max="3592" width="9.7109375" style="2" bestFit="1" customWidth="1"/>
    <col min="3593" max="3593" width="11.42578125" style="2" customWidth="1"/>
    <col min="3594" max="3594" width="11.5703125" style="2" bestFit="1" customWidth="1"/>
    <col min="3595" max="3832" width="9.140625" style="2"/>
    <col min="3833" max="3833" width="6.7109375" style="2" bestFit="1" customWidth="1"/>
    <col min="3834" max="3834" width="74.5703125" style="2" customWidth="1"/>
    <col min="3835" max="3835" width="12.7109375" style="2" bestFit="1" customWidth="1"/>
    <col min="3836" max="3836" width="11.28515625" style="2" customWidth="1"/>
    <col min="3837" max="3837" width="15" style="2" customWidth="1"/>
    <col min="3838" max="3838" width="13.85546875" style="2" customWidth="1"/>
    <col min="3839" max="3839" width="12.7109375" style="2" bestFit="1" customWidth="1"/>
    <col min="3840" max="3840" width="9.7109375" style="2" bestFit="1" customWidth="1"/>
    <col min="3841" max="3841" width="11.140625" style="2" customWidth="1"/>
    <col min="3842" max="3842" width="13.140625" style="2" customWidth="1"/>
    <col min="3843" max="3843" width="12.7109375" style="2" bestFit="1" customWidth="1"/>
    <col min="3844" max="3844" width="11.5703125" style="2" customWidth="1"/>
    <col min="3845" max="3845" width="14.7109375" style="2" customWidth="1"/>
    <col min="3846" max="3846" width="13.7109375" style="2" customWidth="1"/>
    <col min="3847" max="3847" width="12.7109375" style="2" bestFit="1" customWidth="1"/>
    <col min="3848" max="3848" width="9.7109375" style="2" bestFit="1" customWidth="1"/>
    <col min="3849" max="3849" width="11.42578125" style="2" customWidth="1"/>
    <col min="3850" max="3850" width="11.5703125" style="2" bestFit="1" customWidth="1"/>
    <col min="3851" max="4088" width="9.140625" style="2"/>
    <col min="4089" max="4089" width="6.7109375" style="2" bestFit="1" customWidth="1"/>
    <col min="4090" max="4090" width="74.5703125" style="2" customWidth="1"/>
    <col min="4091" max="4091" width="12.7109375" style="2" bestFit="1" customWidth="1"/>
    <col min="4092" max="4092" width="11.28515625" style="2" customWidth="1"/>
    <col min="4093" max="4093" width="15" style="2" customWidth="1"/>
    <col min="4094" max="4094" width="13.85546875" style="2" customWidth="1"/>
    <col min="4095" max="4095" width="12.7109375" style="2" bestFit="1" customWidth="1"/>
    <col min="4096" max="4096" width="9.7109375" style="2" bestFit="1" customWidth="1"/>
    <col min="4097" max="4097" width="11.140625" style="2" customWidth="1"/>
    <col min="4098" max="4098" width="13.140625" style="2" customWidth="1"/>
    <col min="4099" max="4099" width="12.7109375" style="2" bestFit="1" customWidth="1"/>
    <col min="4100" max="4100" width="11.5703125" style="2" customWidth="1"/>
    <col min="4101" max="4101" width="14.7109375" style="2" customWidth="1"/>
    <col min="4102" max="4102" width="13.7109375" style="2" customWidth="1"/>
    <col min="4103" max="4103" width="12.7109375" style="2" bestFit="1" customWidth="1"/>
    <col min="4104" max="4104" width="9.7109375" style="2" bestFit="1" customWidth="1"/>
    <col min="4105" max="4105" width="11.42578125" style="2" customWidth="1"/>
    <col min="4106" max="4106" width="11.5703125" style="2" bestFit="1" customWidth="1"/>
    <col min="4107" max="4344" width="9.140625" style="2"/>
    <col min="4345" max="4345" width="6.7109375" style="2" bestFit="1" customWidth="1"/>
    <col min="4346" max="4346" width="74.5703125" style="2" customWidth="1"/>
    <col min="4347" max="4347" width="12.7109375" style="2" bestFit="1" customWidth="1"/>
    <col min="4348" max="4348" width="11.28515625" style="2" customWidth="1"/>
    <col min="4349" max="4349" width="15" style="2" customWidth="1"/>
    <col min="4350" max="4350" width="13.85546875" style="2" customWidth="1"/>
    <col min="4351" max="4351" width="12.7109375" style="2" bestFit="1" customWidth="1"/>
    <col min="4352" max="4352" width="9.7109375" style="2" bestFit="1" customWidth="1"/>
    <col min="4353" max="4353" width="11.140625" style="2" customWidth="1"/>
    <col min="4354" max="4354" width="13.140625" style="2" customWidth="1"/>
    <col min="4355" max="4355" width="12.7109375" style="2" bestFit="1" customWidth="1"/>
    <col min="4356" max="4356" width="11.5703125" style="2" customWidth="1"/>
    <col min="4357" max="4357" width="14.7109375" style="2" customWidth="1"/>
    <col min="4358" max="4358" width="13.7109375" style="2" customWidth="1"/>
    <col min="4359" max="4359" width="12.7109375" style="2" bestFit="1" customWidth="1"/>
    <col min="4360" max="4360" width="9.7109375" style="2" bestFit="1" customWidth="1"/>
    <col min="4361" max="4361" width="11.42578125" style="2" customWidth="1"/>
    <col min="4362" max="4362" width="11.5703125" style="2" bestFit="1" customWidth="1"/>
    <col min="4363" max="4600" width="9.140625" style="2"/>
    <col min="4601" max="4601" width="6.7109375" style="2" bestFit="1" customWidth="1"/>
    <col min="4602" max="4602" width="74.5703125" style="2" customWidth="1"/>
    <col min="4603" max="4603" width="12.7109375" style="2" bestFit="1" customWidth="1"/>
    <col min="4604" max="4604" width="11.28515625" style="2" customWidth="1"/>
    <col min="4605" max="4605" width="15" style="2" customWidth="1"/>
    <col min="4606" max="4606" width="13.85546875" style="2" customWidth="1"/>
    <col min="4607" max="4607" width="12.7109375" style="2" bestFit="1" customWidth="1"/>
    <col min="4608" max="4608" width="9.7109375" style="2" bestFit="1" customWidth="1"/>
    <col min="4609" max="4609" width="11.140625" style="2" customWidth="1"/>
    <col min="4610" max="4610" width="13.140625" style="2" customWidth="1"/>
    <col min="4611" max="4611" width="12.7109375" style="2" bestFit="1" customWidth="1"/>
    <col min="4612" max="4612" width="11.5703125" style="2" customWidth="1"/>
    <col min="4613" max="4613" width="14.7109375" style="2" customWidth="1"/>
    <col min="4614" max="4614" width="13.7109375" style="2" customWidth="1"/>
    <col min="4615" max="4615" width="12.7109375" style="2" bestFit="1" customWidth="1"/>
    <col min="4616" max="4616" width="9.7109375" style="2" bestFit="1" customWidth="1"/>
    <col min="4617" max="4617" width="11.42578125" style="2" customWidth="1"/>
    <col min="4618" max="4618" width="11.5703125" style="2" bestFit="1" customWidth="1"/>
    <col min="4619" max="4856" width="9.140625" style="2"/>
    <col min="4857" max="4857" width="6.7109375" style="2" bestFit="1" customWidth="1"/>
    <col min="4858" max="4858" width="74.5703125" style="2" customWidth="1"/>
    <col min="4859" max="4859" width="12.7109375" style="2" bestFit="1" customWidth="1"/>
    <col min="4860" max="4860" width="11.28515625" style="2" customWidth="1"/>
    <col min="4861" max="4861" width="15" style="2" customWidth="1"/>
    <col min="4862" max="4862" width="13.85546875" style="2" customWidth="1"/>
    <col min="4863" max="4863" width="12.7109375" style="2" bestFit="1" customWidth="1"/>
    <col min="4864" max="4864" width="9.7109375" style="2" bestFit="1" customWidth="1"/>
    <col min="4865" max="4865" width="11.140625" style="2" customWidth="1"/>
    <col min="4866" max="4866" width="13.140625" style="2" customWidth="1"/>
    <col min="4867" max="4867" width="12.7109375" style="2" bestFit="1" customWidth="1"/>
    <col min="4868" max="4868" width="11.5703125" style="2" customWidth="1"/>
    <col min="4869" max="4869" width="14.7109375" style="2" customWidth="1"/>
    <col min="4870" max="4870" width="13.7109375" style="2" customWidth="1"/>
    <col min="4871" max="4871" width="12.7109375" style="2" bestFit="1" customWidth="1"/>
    <col min="4872" max="4872" width="9.7109375" style="2" bestFit="1" customWidth="1"/>
    <col min="4873" max="4873" width="11.42578125" style="2" customWidth="1"/>
    <col min="4874" max="4874" width="11.5703125" style="2" bestFit="1" customWidth="1"/>
    <col min="4875" max="5112" width="9.140625" style="2"/>
    <col min="5113" max="5113" width="6.7109375" style="2" bestFit="1" customWidth="1"/>
    <col min="5114" max="5114" width="74.5703125" style="2" customWidth="1"/>
    <col min="5115" max="5115" width="12.7109375" style="2" bestFit="1" customWidth="1"/>
    <col min="5116" max="5116" width="11.28515625" style="2" customWidth="1"/>
    <col min="5117" max="5117" width="15" style="2" customWidth="1"/>
    <col min="5118" max="5118" width="13.85546875" style="2" customWidth="1"/>
    <col min="5119" max="5119" width="12.7109375" style="2" bestFit="1" customWidth="1"/>
    <col min="5120" max="5120" width="9.7109375" style="2" bestFit="1" customWidth="1"/>
    <col min="5121" max="5121" width="11.140625" style="2" customWidth="1"/>
    <col min="5122" max="5122" width="13.140625" style="2" customWidth="1"/>
    <col min="5123" max="5123" width="12.7109375" style="2" bestFit="1" customWidth="1"/>
    <col min="5124" max="5124" width="11.5703125" style="2" customWidth="1"/>
    <col min="5125" max="5125" width="14.7109375" style="2" customWidth="1"/>
    <col min="5126" max="5126" width="13.7109375" style="2" customWidth="1"/>
    <col min="5127" max="5127" width="12.7109375" style="2" bestFit="1" customWidth="1"/>
    <col min="5128" max="5128" width="9.7109375" style="2" bestFit="1" customWidth="1"/>
    <col min="5129" max="5129" width="11.42578125" style="2" customWidth="1"/>
    <col min="5130" max="5130" width="11.5703125" style="2" bestFit="1" customWidth="1"/>
    <col min="5131" max="5368" width="9.140625" style="2"/>
    <col min="5369" max="5369" width="6.7109375" style="2" bestFit="1" customWidth="1"/>
    <col min="5370" max="5370" width="74.5703125" style="2" customWidth="1"/>
    <col min="5371" max="5371" width="12.7109375" style="2" bestFit="1" customWidth="1"/>
    <col min="5372" max="5372" width="11.28515625" style="2" customWidth="1"/>
    <col min="5373" max="5373" width="15" style="2" customWidth="1"/>
    <col min="5374" max="5374" width="13.85546875" style="2" customWidth="1"/>
    <col min="5375" max="5375" width="12.7109375" style="2" bestFit="1" customWidth="1"/>
    <col min="5376" max="5376" width="9.7109375" style="2" bestFit="1" customWidth="1"/>
    <col min="5377" max="5377" width="11.140625" style="2" customWidth="1"/>
    <col min="5378" max="5378" width="13.140625" style="2" customWidth="1"/>
    <col min="5379" max="5379" width="12.7109375" style="2" bestFit="1" customWidth="1"/>
    <col min="5380" max="5380" width="11.5703125" style="2" customWidth="1"/>
    <col min="5381" max="5381" width="14.7109375" style="2" customWidth="1"/>
    <col min="5382" max="5382" width="13.7109375" style="2" customWidth="1"/>
    <col min="5383" max="5383" width="12.7109375" style="2" bestFit="1" customWidth="1"/>
    <col min="5384" max="5384" width="9.7109375" style="2" bestFit="1" customWidth="1"/>
    <col min="5385" max="5385" width="11.42578125" style="2" customWidth="1"/>
    <col min="5386" max="5386" width="11.5703125" style="2" bestFit="1" customWidth="1"/>
    <col min="5387" max="5624" width="9.140625" style="2"/>
    <col min="5625" max="5625" width="6.7109375" style="2" bestFit="1" customWidth="1"/>
    <col min="5626" max="5626" width="74.5703125" style="2" customWidth="1"/>
    <col min="5627" max="5627" width="12.7109375" style="2" bestFit="1" customWidth="1"/>
    <col min="5628" max="5628" width="11.28515625" style="2" customWidth="1"/>
    <col min="5629" max="5629" width="15" style="2" customWidth="1"/>
    <col min="5630" max="5630" width="13.85546875" style="2" customWidth="1"/>
    <col min="5631" max="5631" width="12.7109375" style="2" bestFit="1" customWidth="1"/>
    <col min="5632" max="5632" width="9.7109375" style="2" bestFit="1" customWidth="1"/>
    <col min="5633" max="5633" width="11.140625" style="2" customWidth="1"/>
    <col min="5634" max="5634" width="13.140625" style="2" customWidth="1"/>
    <col min="5635" max="5635" width="12.7109375" style="2" bestFit="1" customWidth="1"/>
    <col min="5636" max="5636" width="11.5703125" style="2" customWidth="1"/>
    <col min="5637" max="5637" width="14.7109375" style="2" customWidth="1"/>
    <col min="5638" max="5638" width="13.7109375" style="2" customWidth="1"/>
    <col min="5639" max="5639" width="12.7109375" style="2" bestFit="1" customWidth="1"/>
    <col min="5640" max="5640" width="9.7109375" style="2" bestFit="1" customWidth="1"/>
    <col min="5641" max="5641" width="11.42578125" style="2" customWidth="1"/>
    <col min="5642" max="5642" width="11.5703125" style="2" bestFit="1" customWidth="1"/>
    <col min="5643" max="5880" width="9.140625" style="2"/>
    <col min="5881" max="5881" width="6.7109375" style="2" bestFit="1" customWidth="1"/>
    <col min="5882" max="5882" width="74.5703125" style="2" customWidth="1"/>
    <col min="5883" max="5883" width="12.7109375" style="2" bestFit="1" customWidth="1"/>
    <col min="5884" max="5884" width="11.28515625" style="2" customWidth="1"/>
    <col min="5885" max="5885" width="15" style="2" customWidth="1"/>
    <col min="5886" max="5886" width="13.85546875" style="2" customWidth="1"/>
    <col min="5887" max="5887" width="12.7109375" style="2" bestFit="1" customWidth="1"/>
    <col min="5888" max="5888" width="9.7109375" style="2" bestFit="1" customWidth="1"/>
    <col min="5889" max="5889" width="11.140625" style="2" customWidth="1"/>
    <col min="5890" max="5890" width="13.140625" style="2" customWidth="1"/>
    <col min="5891" max="5891" width="12.7109375" style="2" bestFit="1" customWidth="1"/>
    <col min="5892" max="5892" width="11.5703125" style="2" customWidth="1"/>
    <col min="5893" max="5893" width="14.7109375" style="2" customWidth="1"/>
    <col min="5894" max="5894" width="13.7109375" style="2" customWidth="1"/>
    <col min="5895" max="5895" width="12.7109375" style="2" bestFit="1" customWidth="1"/>
    <col min="5896" max="5896" width="9.7109375" style="2" bestFit="1" customWidth="1"/>
    <col min="5897" max="5897" width="11.42578125" style="2" customWidth="1"/>
    <col min="5898" max="5898" width="11.5703125" style="2" bestFit="1" customWidth="1"/>
    <col min="5899" max="6136" width="9.140625" style="2"/>
    <col min="6137" max="6137" width="6.7109375" style="2" bestFit="1" customWidth="1"/>
    <col min="6138" max="6138" width="74.5703125" style="2" customWidth="1"/>
    <col min="6139" max="6139" width="12.7109375" style="2" bestFit="1" customWidth="1"/>
    <col min="6140" max="6140" width="11.28515625" style="2" customWidth="1"/>
    <col min="6141" max="6141" width="15" style="2" customWidth="1"/>
    <col min="6142" max="6142" width="13.85546875" style="2" customWidth="1"/>
    <col min="6143" max="6143" width="12.7109375" style="2" bestFit="1" customWidth="1"/>
    <col min="6144" max="6144" width="9.7109375" style="2" bestFit="1" customWidth="1"/>
    <col min="6145" max="6145" width="11.140625" style="2" customWidth="1"/>
    <col min="6146" max="6146" width="13.140625" style="2" customWidth="1"/>
    <col min="6147" max="6147" width="12.7109375" style="2" bestFit="1" customWidth="1"/>
    <col min="6148" max="6148" width="11.5703125" style="2" customWidth="1"/>
    <col min="6149" max="6149" width="14.7109375" style="2" customWidth="1"/>
    <col min="6150" max="6150" width="13.7109375" style="2" customWidth="1"/>
    <col min="6151" max="6151" width="12.7109375" style="2" bestFit="1" customWidth="1"/>
    <col min="6152" max="6152" width="9.7109375" style="2" bestFit="1" customWidth="1"/>
    <col min="6153" max="6153" width="11.42578125" style="2" customWidth="1"/>
    <col min="6154" max="6154" width="11.5703125" style="2" bestFit="1" customWidth="1"/>
    <col min="6155" max="6392" width="9.140625" style="2"/>
    <col min="6393" max="6393" width="6.7109375" style="2" bestFit="1" customWidth="1"/>
    <col min="6394" max="6394" width="74.5703125" style="2" customWidth="1"/>
    <col min="6395" max="6395" width="12.7109375" style="2" bestFit="1" customWidth="1"/>
    <col min="6396" max="6396" width="11.28515625" style="2" customWidth="1"/>
    <col min="6397" max="6397" width="15" style="2" customWidth="1"/>
    <col min="6398" max="6398" width="13.85546875" style="2" customWidth="1"/>
    <col min="6399" max="6399" width="12.7109375" style="2" bestFit="1" customWidth="1"/>
    <col min="6400" max="6400" width="9.7109375" style="2" bestFit="1" customWidth="1"/>
    <col min="6401" max="6401" width="11.140625" style="2" customWidth="1"/>
    <col min="6402" max="6402" width="13.140625" style="2" customWidth="1"/>
    <col min="6403" max="6403" width="12.7109375" style="2" bestFit="1" customWidth="1"/>
    <col min="6404" max="6404" width="11.5703125" style="2" customWidth="1"/>
    <col min="6405" max="6405" width="14.7109375" style="2" customWidth="1"/>
    <col min="6406" max="6406" width="13.7109375" style="2" customWidth="1"/>
    <col min="6407" max="6407" width="12.7109375" style="2" bestFit="1" customWidth="1"/>
    <col min="6408" max="6408" width="9.7109375" style="2" bestFit="1" customWidth="1"/>
    <col min="6409" max="6409" width="11.42578125" style="2" customWidth="1"/>
    <col min="6410" max="6410" width="11.5703125" style="2" bestFit="1" customWidth="1"/>
    <col min="6411" max="6648" width="9.140625" style="2"/>
    <col min="6649" max="6649" width="6.7109375" style="2" bestFit="1" customWidth="1"/>
    <col min="6650" max="6650" width="74.5703125" style="2" customWidth="1"/>
    <col min="6651" max="6651" width="12.7109375" style="2" bestFit="1" customWidth="1"/>
    <col min="6652" max="6652" width="11.28515625" style="2" customWidth="1"/>
    <col min="6653" max="6653" width="15" style="2" customWidth="1"/>
    <col min="6654" max="6654" width="13.85546875" style="2" customWidth="1"/>
    <col min="6655" max="6655" width="12.7109375" style="2" bestFit="1" customWidth="1"/>
    <col min="6656" max="6656" width="9.7109375" style="2" bestFit="1" customWidth="1"/>
    <col min="6657" max="6657" width="11.140625" style="2" customWidth="1"/>
    <col min="6658" max="6658" width="13.140625" style="2" customWidth="1"/>
    <col min="6659" max="6659" width="12.7109375" style="2" bestFit="1" customWidth="1"/>
    <col min="6660" max="6660" width="11.5703125" style="2" customWidth="1"/>
    <col min="6661" max="6661" width="14.7109375" style="2" customWidth="1"/>
    <col min="6662" max="6662" width="13.7109375" style="2" customWidth="1"/>
    <col min="6663" max="6663" width="12.7109375" style="2" bestFit="1" customWidth="1"/>
    <col min="6664" max="6664" width="9.7109375" style="2" bestFit="1" customWidth="1"/>
    <col min="6665" max="6665" width="11.42578125" style="2" customWidth="1"/>
    <col min="6666" max="6666" width="11.5703125" style="2" bestFit="1" customWidth="1"/>
    <col min="6667" max="6904" width="9.140625" style="2"/>
    <col min="6905" max="6905" width="6.7109375" style="2" bestFit="1" customWidth="1"/>
    <col min="6906" max="6906" width="74.5703125" style="2" customWidth="1"/>
    <col min="6907" max="6907" width="12.7109375" style="2" bestFit="1" customWidth="1"/>
    <col min="6908" max="6908" width="11.28515625" style="2" customWidth="1"/>
    <col min="6909" max="6909" width="15" style="2" customWidth="1"/>
    <col min="6910" max="6910" width="13.85546875" style="2" customWidth="1"/>
    <col min="6911" max="6911" width="12.7109375" style="2" bestFit="1" customWidth="1"/>
    <col min="6912" max="6912" width="9.7109375" style="2" bestFit="1" customWidth="1"/>
    <col min="6913" max="6913" width="11.140625" style="2" customWidth="1"/>
    <col min="6914" max="6914" width="13.140625" style="2" customWidth="1"/>
    <col min="6915" max="6915" width="12.7109375" style="2" bestFit="1" customWidth="1"/>
    <col min="6916" max="6916" width="11.5703125" style="2" customWidth="1"/>
    <col min="6917" max="6917" width="14.7109375" style="2" customWidth="1"/>
    <col min="6918" max="6918" width="13.7109375" style="2" customWidth="1"/>
    <col min="6919" max="6919" width="12.7109375" style="2" bestFit="1" customWidth="1"/>
    <col min="6920" max="6920" width="9.7109375" style="2" bestFit="1" customWidth="1"/>
    <col min="6921" max="6921" width="11.42578125" style="2" customWidth="1"/>
    <col min="6922" max="6922" width="11.5703125" style="2" bestFit="1" customWidth="1"/>
    <col min="6923" max="7160" width="9.140625" style="2"/>
    <col min="7161" max="7161" width="6.7109375" style="2" bestFit="1" customWidth="1"/>
    <col min="7162" max="7162" width="74.5703125" style="2" customWidth="1"/>
    <col min="7163" max="7163" width="12.7109375" style="2" bestFit="1" customWidth="1"/>
    <col min="7164" max="7164" width="11.28515625" style="2" customWidth="1"/>
    <col min="7165" max="7165" width="15" style="2" customWidth="1"/>
    <col min="7166" max="7166" width="13.85546875" style="2" customWidth="1"/>
    <col min="7167" max="7167" width="12.7109375" style="2" bestFit="1" customWidth="1"/>
    <col min="7168" max="7168" width="9.7109375" style="2" bestFit="1" customWidth="1"/>
    <col min="7169" max="7169" width="11.140625" style="2" customWidth="1"/>
    <col min="7170" max="7170" width="13.140625" style="2" customWidth="1"/>
    <col min="7171" max="7171" width="12.7109375" style="2" bestFit="1" customWidth="1"/>
    <col min="7172" max="7172" width="11.5703125" style="2" customWidth="1"/>
    <col min="7173" max="7173" width="14.7109375" style="2" customWidth="1"/>
    <col min="7174" max="7174" width="13.7109375" style="2" customWidth="1"/>
    <col min="7175" max="7175" width="12.7109375" style="2" bestFit="1" customWidth="1"/>
    <col min="7176" max="7176" width="9.7109375" style="2" bestFit="1" customWidth="1"/>
    <col min="7177" max="7177" width="11.42578125" style="2" customWidth="1"/>
    <col min="7178" max="7178" width="11.5703125" style="2" bestFit="1" customWidth="1"/>
    <col min="7179" max="7416" width="9.140625" style="2"/>
    <col min="7417" max="7417" width="6.7109375" style="2" bestFit="1" customWidth="1"/>
    <col min="7418" max="7418" width="74.5703125" style="2" customWidth="1"/>
    <col min="7419" max="7419" width="12.7109375" style="2" bestFit="1" customWidth="1"/>
    <col min="7420" max="7420" width="11.28515625" style="2" customWidth="1"/>
    <col min="7421" max="7421" width="15" style="2" customWidth="1"/>
    <col min="7422" max="7422" width="13.85546875" style="2" customWidth="1"/>
    <col min="7423" max="7423" width="12.7109375" style="2" bestFit="1" customWidth="1"/>
    <col min="7424" max="7424" width="9.7109375" style="2" bestFit="1" customWidth="1"/>
    <col min="7425" max="7425" width="11.140625" style="2" customWidth="1"/>
    <col min="7426" max="7426" width="13.140625" style="2" customWidth="1"/>
    <col min="7427" max="7427" width="12.7109375" style="2" bestFit="1" customWidth="1"/>
    <col min="7428" max="7428" width="11.5703125" style="2" customWidth="1"/>
    <col min="7429" max="7429" width="14.7109375" style="2" customWidth="1"/>
    <col min="7430" max="7430" width="13.7109375" style="2" customWidth="1"/>
    <col min="7431" max="7431" width="12.7109375" style="2" bestFit="1" customWidth="1"/>
    <col min="7432" max="7432" width="9.7109375" style="2" bestFit="1" customWidth="1"/>
    <col min="7433" max="7433" width="11.42578125" style="2" customWidth="1"/>
    <col min="7434" max="7434" width="11.5703125" style="2" bestFit="1" customWidth="1"/>
    <col min="7435" max="7672" width="9.140625" style="2"/>
    <col min="7673" max="7673" width="6.7109375" style="2" bestFit="1" customWidth="1"/>
    <col min="7674" max="7674" width="74.5703125" style="2" customWidth="1"/>
    <col min="7675" max="7675" width="12.7109375" style="2" bestFit="1" customWidth="1"/>
    <col min="7676" max="7676" width="11.28515625" style="2" customWidth="1"/>
    <col min="7677" max="7677" width="15" style="2" customWidth="1"/>
    <col min="7678" max="7678" width="13.85546875" style="2" customWidth="1"/>
    <col min="7679" max="7679" width="12.7109375" style="2" bestFit="1" customWidth="1"/>
    <col min="7680" max="7680" width="9.7109375" style="2" bestFit="1" customWidth="1"/>
    <col min="7681" max="7681" width="11.140625" style="2" customWidth="1"/>
    <col min="7682" max="7682" width="13.140625" style="2" customWidth="1"/>
    <col min="7683" max="7683" width="12.7109375" style="2" bestFit="1" customWidth="1"/>
    <col min="7684" max="7684" width="11.5703125" style="2" customWidth="1"/>
    <col min="7685" max="7685" width="14.7109375" style="2" customWidth="1"/>
    <col min="7686" max="7686" width="13.7109375" style="2" customWidth="1"/>
    <col min="7687" max="7687" width="12.7109375" style="2" bestFit="1" customWidth="1"/>
    <col min="7688" max="7688" width="9.7109375" style="2" bestFit="1" customWidth="1"/>
    <col min="7689" max="7689" width="11.42578125" style="2" customWidth="1"/>
    <col min="7690" max="7690" width="11.5703125" style="2" bestFit="1" customWidth="1"/>
    <col min="7691" max="7928" width="9.140625" style="2"/>
    <col min="7929" max="7929" width="6.7109375" style="2" bestFit="1" customWidth="1"/>
    <col min="7930" max="7930" width="74.5703125" style="2" customWidth="1"/>
    <col min="7931" max="7931" width="12.7109375" style="2" bestFit="1" customWidth="1"/>
    <col min="7932" max="7932" width="11.28515625" style="2" customWidth="1"/>
    <col min="7933" max="7933" width="15" style="2" customWidth="1"/>
    <col min="7934" max="7934" width="13.85546875" style="2" customWidth="1"/>
    <col min="7935" max="7935" width="12.7109375" style="2" bestFit="1" customWidth="1"/>
    <col min="7936" max="7936" width="9.7109375" style="2" bestFit="1" customWidth="1"/>
    <col min="7937" max="7937" width="11.140625" style="2" customWidth="1"/>
    <col min="7938" max="7938" width="13.140625" style="2" customWidth="1"/>
    <col min="7939" max="7939" width="12.7109375" style="2" bestFit="1" customWidth="1"/>
    <col min="7940" max="7940" width="11.5703125" style="2" customWidth="1"/>
    <col min="7941" max="7941" width="14.7109375" style="2" customWidth="1"/>
    <col min="7942" max="7942" width="13.7109375" style="2" customWidth="1"/>
    <col min="7943" max="7943" width="12.7109375" style="2" bestFit="1" customWidth="1"/>
    <col min="7944" max="7944" width="9.7109375" style="2" bestFit="1" customWidth="1"/>
    <col min="7945" max="7945" width="11.42578125" style="2" customWidth="1"/>
    <col min="7946" max="7946" width="11.5703125" style="2" bestFit="1" customWidth="1"/>
    <col min="7947" max="8184" width="9.140625" style="2"/>
    <col min="8185" max="8185" width="6.7109375" style="2" bestFit="1" customWidth="1"/>
    <col min="8186" max="8186" width="74.5703125" style="2" customWidth="1"/>
    <col min="8187" max="8187" width="12.7109375" style="2" bestFit="1" customWidth="1"/>
    <col min="8188" max="8188" width="11.28515625" style="2" customWidth="1"/>
    <col min="8189" max="8189" width="15" style="2" customWidth="1"/>
    <col min="8190" max="8190" width="13.85546875" style="2" customWidth="1"/>
    <col min="8191" max="8191" width="12.7109375" style="2" bestFit="1" customWidth="1"/>
    <col min="8192" max="8192" width="9.7109375" style="2" bestFit="1" customWidth="1"/>
    <col min="8193" max="8193" width="11.140625" style="2" customWidth="1"/>
    <col min="8194" max="8194" width="13.140625" style="2" customWidth="1"/>
    <col min="8195" max="8195" width="12.7109375" style="2" bestFit="1" customWidth="1"/>
    <col min="8196" max="8196" width="11.5703125" style="2" customWidth="1"/>
    <col min="8197" max="8197" width="14.7109375" style="2" customWidth="1"/>
    <col min="8198" max="8198" width="13.7109375" style="2" customWidth="1"/>
    <col min="8199" max="8199" width="12.7109375" style="2" bestFit="1" customWidth="1"/>
    <col min="8200" max="8200" width="9.7109375" style="2" bestFit="1" customWidth="1"/>
    <col min="8201" max="8201" width="11.42578125" style="2" customWidth="1"/>
    <col min="8202" max="8202" width="11.5703125" style="2" bestFit="1" customWidth="1"/>
    <col min="8203" max="8440" width="9.140625" style="2"/>
    <col min="8441" max="8441" width="6.7109375" style="2" bestFit="1" customWidth="1"/>
    <col min="8442" max="8442" width="74.5703125" style="2" customWidth="1"/>
    <col min="8443" max="8443" width="12.7109375" style="2" bestFit="1" customWidth="1"/>
    <col min="8444" max="8444" width="11.28515625" style="2" customWidth="1"/>
    <col min="8445" max="8445" width="15" style="2" customWidth="1"/>
    <col min="8446" max="8446" width="13.85546875" style="2" customWidth="1"/>
    <col min="8447" max="8447" width="12.7109375" style="2" bestFit="1" customWidth="1"/>
    <col min="8448" max="8448" width="9.7109375" style="2" bestFit="1" customWidth="1"/>
    <col min="8449" max="8449" width="11.140625" style="2" customWidth="1"/>
    <col min="8450" max="8450" width="13.140625" style="2" customWidth="1"/>
    <col min="8451" max="8451" width="12.7109375" style="2" bestFit="1" customWidth="1"/>
    <col min="8452" max="8452" width="11.5703125" style="2" customWidth="1"/>
    <col min="8453" max="8453" width="14.7109375" style="2" customWidth="1"/>
    <col min="8454" max="8454" width="13.7109375" style="2" customWidth="1"/>
    <col min="8455" max="8455" width="12.7109375" style="2" bestFit="1" customWidth="1"/>
    <col min="8456" max="8456" width="9.7109375" style="2" bestFit="1" customWidth="1"/>
    <col min="8457" max="8457" width="11.42578125" style="2" customWidth="1"/>
    <col min="8458" max="8458" width="11.5703125" style="2" bestFit="1" customWidth="1"/>
    <col min="8459" max="8696" width="9.140625" style="2"/>
    <col min="8697" max="8697" width="6.7109375" style="2" bestFit="1" customWidth="1"/>
    <col min="8698" max="8698" width="74.5703125" style="2" customWidth="1"/>
    <col min="8699" max="8699" width="12.7109375" style="2" bestFit="1" customWidth="1"/>
    <col min="8700" max="8700" width="11.28515625" style="2" customWidth="1"/>
    <col min="8701" max="8701" width="15" style="2" customWidth="1"/>
    <col min="8702" max="8702" width="13.85546875" style="2" customWidth="1"/>
    <col min="8703" max="8703" width="12.7109375" style="2" bestFit="1" customWidth="1"/>
    <col min="8704" max="8704" width="9.7109375" style="2" bestFit="1" customWidth="1"/>
    <col min="8705" max="8705" width="11.140625" style="2" customWidth="1"/>
    <col min="8706" max="8706" width="13.140625" style="2" customWidth="1"/>
    <col min="8707" max="8707" width="12.7109375" style="2" bestFit="1" customWidth="1"/>
    <col min="8708" max="8708" width="11.5703125" style="2" customWidth="1"/>
    <col min="8709" max="8709" width="14.7109375" style="2" customWidth="1"/>
    <col min="8710" max="8710" width="13.7109375" style="2" customWidth="1"/>
    <col min="8711" max="8711" width="12.7109375" style="2" bestFit="1" customWidth="1"/>
    <col min="8712" max="8712" width="9.7109375" style="2" bestFit="1" customWidth="1"/>
    <col min="8713" max="8713" width="11.42578125" style="2" customWidth="1"/>
    <col min="8714" max="8714" width="11.5703125" style="2" bestFit="1" customWidth="1"/>
    <col min="8715" max="8952" width="9.140625" style="2"/>
    <col min="8953" max="8953" width="6.7109375" style="2" bestFit="1" customWidth="1"/>
    <col min="8954" max="8954" width="74.5703125" style="2" customWidth="1"/>
    <col min="8955" max="8955" width="12.7109375" style="2" bestFit="1" customWidth="1"/>
    <col min="8956" max="8956" width="11.28515625" style="2" customWidth="1"/>
    <col min="8957" max="8957" width="15" style="2" customWidth="1"/>
    <col min="8958" max="8958" width="13.85546875" style="2" customWidth="1"/>
    <col min="8959" max="8959" width="12.7109375" style="2" bestFit="1" customWidth="1"/>
    <col min="8960" max="8960" width="9.7109375" style="2" bestFit="1" customWidth="1"/>
    <col min="8961" max="8961" width="11.140625" style="2" customWidth="1"/>
    <col min="8962" max="8962" width="13.140625" style="2" customWidth="1"/>
    <col min="8963" max="8963" width="12.7109375" style="2" bestFit="1" customWidth="1"/>
    <col min="8964" max="8964" width="11.5703125" style="2" customWidth="1"/>
    <col min="8965" max="8965" width="14.7109375" style="2" customWidth="1"/>
    <col min="8966" max="8966" width="13.7109375" style="2" customWidth="1"/>
    <col min="8967" max="8967" width="12.7109375" style="2" bestFit="1" customWidth="1"/>
    <col min="8968" max="8968" width="9.7109375" style="2" bestFit="1" customWidth="1"/>
    <col min="8969" max="8969" width="11.42578125" style="2" customWidth="1"/>
    <col min="8970" max="8970" width="11.5703125" style="2" bestFit="1" customWidth="1"/>
    <col min="8971" max="9208" width="9.140625" style="2"/>
    <col min="9209" max="9209" width="6.7109375" style="2" bestFit="1" customWidth="1"/>
    <col min="9210" max="9210" width="74.5703125" style="2" customWidth="1"/>
    <col min="9211" max="9211" width="12.7109375" style="2" bestFit="1" customWidth="1"/>
    <col min="9212" max="9212" width="11.28515625" style="2" customWidth="1"/>
    <col min="9213" max="9213" width="15" style="2" customWidth="1"/>
    <col min="9214" max="9214" width="13.85546875" style="2" customWidth="1"/>
    <col min="9215" max="9215" width="12.7109375" style="2" bestFit="1" customWidth="1"/>
    <col min="9216" max="9216" width="9.7109375" style="2" bestFit="1" customWidth="1"/>
    <col min="9217" max="9217" width="11.140625" style="2" customWidth="1"/>
    <col min="9218" max="9218" width="13.140625" style="2" customWidth="1"/>
    <col min="9219" max="9219" width="12.7109375" style="2" bestFit="1" customWidth="1"/>
    <col min="9220" max="9220" width="11.5703125" style="2" customWidth="1"/>
    <col min="9221" max="9221" width="14.7109375" style="2" customWidth="1"/>
    <col min="9222" max="9222" width="13.7109375" style="2" customWidth="1"/>
    <col min="9223" max="9223" width="12.7109375" style="2" bestFit="1" customWidth="1"/>
    <col min="9224" max="9224" width="9.7109375" style="2" bestFit="1" customWidth="1"/>
    <col min="9225" max="9225" width="11.42578125" style="2" customWidth="1"/>
    <col min="9226" max="9226" width="11.5703125" style="2" bestFit="1" customWidth="1"/>
    <col min="9227" max="9464" width="9.140625" style="2"/>
    <col min="9465" max="9465" width="6.7109375" style="2" bestFit="1" customWidth="1"/>
    <col min="9466" max="9466" width="74.5703125" style="2" customWidth="1"/>
    <col min="9467" max="9467" width="12.7109375" style="2" bestFit="1" customWidth="1"/>
    <col min="9468" max="9468" width="11.28515625" style="2" customWidth="1"/>
    <col min="9469" max="9469" width="15" style="2" customWidth="1"/>
    <col min="9470" max="9470" width="13.85546875" style="2" customWidth="1"/>
    <col min="9471" max="9471" width="12.7109375" style="2" bestFit="1" customWidth="1"/>
    <col min="9472" max="9472" width="9.7109375" style="2" bestFit="1" customWidth="1"/>
    <col min="9473" max="9473" width="11.140625" style="2" customWidth="1"/>
    <col min="9474" max="9474" width="13.140625" style="2" customWidth="1"/>
    <col min="9475" max="9475" width="12.7109375" style="2" bestFit="1" customWidth="1"/>
    <col min="9476" max="9476" width="11.5703125" style="2" customWidth="1"/>
    <col min="9477" max="9477" width="14.7109375" style="2" customWidth="1"/>
    <col min="9478" max="9478" width="13.7109375" style="2" customWidth="1"/>
    <col min="9479" max="9479" width="12.7109375" style="2" bestFit="1" customWidth="1"/>
    <col min="9480" max="9480" width="9.7109375" style="2" bestFit="1" customWidth="1"/>
    <col min="9481" max="9481" width="11.42578125" style="2" customWidth="1"/>
    <col min="9482" max="9482" width="11.5703125" style="2" bestFit="1" customWidth="1"/>
    <col min="9483" max="9720" width="9.140625" style="2"/>
    <col min="9721" max="9721" width="6.7109375" style="2" bestFit="1" customWidth="1"/>
    <col min="9722" max="9722" width="74.5703125" style="2" customWidth="1"/>
    <col min="9723" max="9723" width="12.7109375" style="2" bestFit="1" customWidth="1"/>
    <col min="9724" max="9724" width="11.28515625" style="2" customWidth="1"/>
    <col min="9725" max="9725" width="15" style="2" customWidth="1"/>
    <col min="9726" max="9726" width="13.85546875" style="2" customWidth="1"/>
    <col min="9727" max="9727" width="12.7109375" style="2" bestFit="1" customWidth="1"/>
    <col min="9728" max="9728" width="9.7109375" style="2" bestFit="1" customWidth="1"/>
    <col min="9729" max="9729" width="11.140625" style="2" customWidth="1"/>
    <col min="9730" max="9730" width="13.140625" style="2" customWidth="1"/>
    <col min="9731" max="9731" width="12.7109375" style="2" bestFit="1" customWidth="1"/>
    <col min="9732" max="9732" width="11.5703125" style="2" customWidth="1"/>
    <col min="9733" max="9733" width="14.7109375" style="2" customWidth="1"/>
    <col min="9734" max="9734" width="13.7109375" style="2" customWidth="1"/>
    <col min="9735" max="9735" width="12.7109375" style="2" bestFit="1" customWidth="1"/>
    <col min="9736" max="9736" width="9.7109375" style="2" bestFit="1" customWidth="1"/>
    <col min="9737" max="9737" width="11.42578125" style="2" customWidth="1"/>
    <col min="9738" max="9738" width="11.5703125" style="2" bestFit="1" customWidth="1"/>
    <col min="9739" max="9976" width="9.140625" style="2"/>
    <col min="9977" max="9977" width="6.7109375" style="2" bestFit="1" customWidth="1"/>
    <col min="9978" max="9978" width="74.5703125" style="2" customWidth="1"/>
    <col min="9979" max="9979" width="12.7109375" style="2" bestFit="1" customWidth="1"/>
    <col min="9980" max="9980" width="11.28515625" style="2" customWidth="1"/>
    <col min="9981" max="9981" width="15" style="2" customWidth="1"/>
    <col min="9982" max="9982" width="13.85546875" style="2" customWidth="1"/>
    <col min="9983" max="9983" width="12.7109375" style="2" bestFit="1" customWidth="1"/>
    <col min="9984" max="9984" width="9.7109375" style="2" bestFit="1" customWidth="1"/>
    <col min="9985" max="9985" width="11.140625" style="2" customWidth="1"/>
    <col min="9986" max="9986" width="13.140625" style="2" customWidth="1"/>
    <col min="9987" max="9987" width="12.7109375" style="2" bestFit="1" customWidth="1"/>
    <col min="9988" max="9988" width="11.5703125" style="2" customWidth="1"/>
    <col min="9989" max="9989" width="14.7109375" style="2" customWidth="1"/>
    <col min="9990" max="9990" width="13.7109375" style="2" customWidth="1"/>
    <col min="9991" max="9991" width="12.7109375" style="2" bestFit="1" customWidth="1"/>
    <col min="9992" max="9992" width="9.7109375" style="2" bestFit="1" customWidth="1"/>
    <col min="9993" max="9993" width="11.42578125" style="2" customWidth="1"/>
    <col min="9994" max="9994" width="11.5703125" style="2" bestFit="1" customWidth="1"/>
    <col min="9995" max="10232" width="9.140625" style="2"/>
    <col min="10233" max="10233" width="6.7109375" style="2" bestFit="1" customWidth="1"/>
    <col min="10234" max="10234" width="74.5703125" style="2" customWidth="1"/>
    <col min="10235" max="10235" width="12.7109375" style="2" bestFit="1" customWidth="1"/>
    <col min="10236" max="10236" width="11.28515625" style="2" customWidth="1"/>
    <col min="10237" max="10237" width="15" style="2" customWidth="1"/>
    <col min="10238" max="10238" width="13.85546875" style="2" customWidth="1"/>
    <col min="10239" max="10239" width="12.7109375" style="2" bestFit="1" customWidth="1"/>
    <col min="10240" max="10240" width="9.7109375" style="2" bestFit="1" customWidth="1"/>
    <col min="10241" max="10241" width="11.140625" style="2" customWidth="1"/>
    <col min="10242" max="10242" width="13.140625" style="2" customWidth="1"/>
    <col min="10243" max="10243" width="12.7109375" style="2" bestFit="1" customWidth="1"/>
    <col min="10244" max="10244" width="11.5703125" style="2" customWidth="1"/>
    <col min="10245" max="10245" width="14.7109375" style="2" customWidth="1"/>
    <col min="10246" max="10246" width="13.7109375" style="2" customWidth="1"/>
    <col min="10247" max="10247" width="12.7109375" style="2" bestFit="1" customWidth="1"/>
    <col min="10248" max="10248" width="9.7109375" style="2" bestFit="1" customWidth="1"/>
    <col min="10249" max="10249" width="11.42578125" style="2" customWidth="1"/>
    <col min="10250" max="10250" width="11.5703125" style="2" bestFit="1" customWidth="1"/>
    <col min="10251" max="10488" width="9.140625" style="2"/>
    <col min="10489" max="10489" width="6.7109375" style="2" bestFit="1" customWidth="1"/>
    <col min="10490" max="10490" width="74.5703125" style="2" customWidth="1"/>
    <col min="10491" max="10491" width="12.7109375" style="2" bestFit="1" customWidth="1"/>
    <col min="10492" max="10492" width="11.28515625" style="2" customWidth="1"/>
    <col min="10493" max="10493" width="15" style="2" customWidth="1"/>
    <col min="10494" max="10494" width="13.85546875" style="2" customWidth="1"/>
    <col min="10495" max="10495" width="12.7109375" style="2" bestFit="1" customWidth="1"/>
    <col min="10496" max="10496" width="9.7109375" style="2" bestFit="1" customWidth="1"/>
    <col min="10497" max="10497" width="11.140625" style="2" customWidth="1"/>
    <col min="10498" max="10498" width="13.140625" style="2" customWidth="1"/>
    <col min="10499" max="10499" width="12.7109375" style="2" bestFit="1" customWidth="1"/>
    <col min="10500" max="10500" width="11.5703125" style="2" customWidth="1"/>
    <col min="10501" max="10501" width="14.7109375" style="2" customWidth="1"/>
    <col min="10502" max="10502" width="13.7109375" style="2" customWidth="1"/>
    <col min="10503" max="10503" width="12.7109375" style="2" bestFit="1" customWidth="1"/>
    <col min="10504" max="10504" width="9.7109375" style="2" bestFit="1" customWidth="1"/>
    <col min="10505" max="10505" width="11.42578125" style="2" customWidth="1"/>
    <col min="10506" max="10506" width="11.5703125" style="2" bestFit="1" customWidth="1"/>
    <col min="10507" max="10744" width="9.140625" style="2"/>
    <col min="10745" max="10745" width="6.7109375" style="2" bestFit="1" customWidth="1"/>
    <col min="10746" max="10746" width="74.5703125" style="2" customWidth="1"/>
    <col min="10747" max="10747" width="12.7109375" style="2" bestFit="1" customWidth="1"/>
    <col min="10748" max="10748" width="11.28515625" style="2" customWidth="1"/>
    <col min="10749" max="10749" width="15" style="2" customWidth="1"/>
    <col min="10750" max="10750" width="13.85546875" style="2" customWidth="1"/>
    <col min="10751" max="10751" width="12.7109375" style="2" bestFit="1" customWidth="1"/>
    <col min="10752" max="10752" width="9.7109375" style="2" bestFit="1" customWidth="1"/>
    <col min="10753" max="10753" width="11.140625" style="2" customWidth="1"/>
    <col min="10754" max="10754" width="13.140625" style="2" customWidth="1"/>
    <col min="10755" max="10755" width="12.7109375" style="2" bestFit="1" customWidth="1"/>
    <col min="10756" max="10756" width="11.5703125" style="2" customWidth="1"/>
    <col min="10757" max="10757" width="14.7109375" style="2" customWidth="1"/>
    <col min="10758" max="10758" width="13.7109375" style="2" customWidth="1"/>
    <col min="10759" max="10759" width="12.7109375" style="2" bestFit="1" customWidth="1"/>
    <col min="10760" max="10760" width="9.7109375" style="2" bestFit="1" customWidth="1"/>
    <col min="10761" max="10761" width="11.42578125" style="2" customWidth="1"/>
    <col min="10762" max="10762" width="11.5703125" style="2" bestFit="1" customWidth="1"/>
    <col min="10763" max="11000" width="9.140625" style="2"/>
    <col min="11001" max="11001" width="6.7109375" style="2" bestFit="1" customWidth="1"/>
    <col min="11002" max="11002" width="74.5703125" style="2" customWidth="1"/>
    <col min="11003" max="11003" width="12.7109375" style="2" bestFit="1" customWidth="1"/>
    <col min="11004" max="11004" width="11.28515625" style="2" customWidth="1"/>
    <col min="11005" max="11005" width="15" style="2" customWidth="1"/>
    <col min="11006" max="11006" width="13.85546875" style="2" customWidth="1"/>
    <col min="11007" max="11007" width="12.7109375" style="2" bestFit="1" customWidth="1"/>
    <col min="11008" max="11008" width="9.7109375" style="2" bestFit="1" customWidth="1"/>
    <col min="11009" max="11009" width="11.140625" style="2" customWidth="1"/>
    <col min="11010" max="11010" width="13.140625" style="2" customWidth="1"/>
    <col min="11011" max="11011" width="12.7109375" style="2" bestFit="1" customWidth="1"/>
    <col min="11012" max="11012" width="11.5703125" style="2" customWidth="1"/>
    <col min="11013" max="11013" width="14.7109375" style="2" customWidth="1"/>
    <col min="11014" max="11014" width="13.7109375" style="2" customWidth="1"/>
    <col min="11015" max="11015" width="12.7109375" style="2" bestFit="1" customWidth="1"/>
    <col min="11016" max="11016" width="9.7109375" style="2" bestFit="1" customWidth="1"/>
    <col min="11017" max="11017" width="11.42578125" style="2" customWidth="1"/>
    <col min="11018" max="11018" width="11.5703125" style="2" bestFit="1" customWidth="1"/>
    <col min="11019" max="11256" width="9.140625" style="2"/>
    <col min="11257" max="11257" width="6.7109375" style="2" bestFit="1" customWidth="1"/>
    <col min="11258" max="11258" width="74.5703125" style="2" customWidth="1"/>
    <col min="11259" max="11259" width="12.7109375" style="2" bestFit="1" customWidth="1"/>
    <col min="11260" max="11260" width="11.28515625" style="2" customWidth="1"/>
    <col min="11261" max="11261" width="15" style="2" customWidth="1"/>
    <col min="11262" max="11262" width="13.85546875" style="2" customWidth="1"/>
    <col min="11263" max="11263" width="12.7109375" style="2" bestFit="1" customWidth="1"/>
    <col min="11264" max="11264" width="9.7109375" style="2" bestFit="1" customWidth="1"/>
    <col min="11265" max="11265" width="11.140625" style="2" customWidth="1"/>
    <col min="11266" max="11266" width="13.140625" style="2" customWidth="1"/>
    <col min="11267" max="11267" width="12.7109375" style="2" bestFit="1" customWidth="1"/>
    <col min="11268" max="11268" width="11.5703125" style="2" customWidth="1"/>
    <col min="11269" max="11269" width="14.7109375" style="2" customWidth="1"/>
    <col min="11270" max="11270" width="13.7109375" style="2" customWidth="1"/>
    <col min="11271" max="11271" width="12.7109375" style="2" bestFit="1" customWidth="1"/>
    <col min="11272" max="11272" width="9.7109375" style="2" bestFit="1" customWidth="1"/>
    <col min="11273" max="11273" width="11.42578125" style="2" customWidth="1"/>
    <col min="11274" max="11274" width="11.5703125" style="2" bestFit="1" customWidth="1"/>
    <col min="11275" max="11512" width="9.140625" style="2"/>
    <col min="11513" max="11513" width="6.7109375" style="2" bestFit="1" customWidth="1"/>
    <col min="11514" max="11514" width="74.5703125" style="2" customWidth="1"/>
    <col min="11515" max="11515" width="12.7109375" style="2" bestFit="1" customWidth="1"/>
    <col min="11516" max="11516" width="11.28515625" style="2" customWidth="1"/>
    <col min="11517" max="11517" width="15" style="2" customWidth="1"/>
    <col min="11518" max="11518" width="13.85546875" style="2" customWidth="1"/>
    <col min="11519" max="11519" width="12.7109375" style="2" bestFit="1" customWidth="1"/>
    <col min="11520" max="11520" width="9.7109375" style="2" bestFit="1" customWidth="1"/>
    <col min="11521" max="11521" width="11.140625" style="2" customWidth="1"/>
    <col min="11522" max="11522" width="13.140625" style="2" customWidth="1"/>
    <col min="11523" max="11523" width="12.7109375" style="2" bestFit="1" customWidth="1"/>
    <col min="11524" max="11524" width="11.5703125" style="2" customWidth="1"/>
    <col min="11525" max="11525" width="14.7109375" style="2" customWidth="1"/>
    <col min="11526" max="11526" width="13.7109375" style="2" customWidth="1"/>
    <col min="11527" max="11527" width="12.7109375" style="2" bestFit="1" customWidth="1"/>
    <col min="11528" max="11528" width="9.7109375" style="2" bestFit="1" customWidth="1"/>
    <col min="11529" max="11529" width="11.42578125" style="2" customWidth="1"/>
    <col min="11530" max="11530" width="11.5703125" style="2" bestFit="1" customWidth="1"/>
    <col min="11531" max="11768" width="9.140625" style="2"/>
    <col min="11769" max="11769" width="6.7109375" style="2" bestFit="1" customWidth="1"/>
    <col min="11770" max="11770" width="74.5703125" style="2" customWidth="1"/>
    <col min="11771" max="11771" width="12.7109375" style="2" bestFit="1" customWidth="1"/>
    <col min="11772" max="11772" width="11.28515625" style="2" customWidth="1"/>
    <col min="11773" max="11773" width="15" style="2" customWidth="1"/>
    <col min="11774" max="11774" width="13.85546875" style="2" customWidth="1"/>
    <col min="11775" max="11775" width="12.7109375" style="2" bestFit="1" customWidth="1"/>
    <col min="11776" max="11776" width="9.7109375" style="2" bestFit="1" customWidth="1"/>
    <col min="11777" max="11777" width="11.140625" style="2" customWidth="1"/>
    <col min="11778" max="11778" width="13.140625" style="2" customWidth="1"/>
    <col min="11779" max="11779" width="12.7109375" style="2" bestFit="1" customWidth="1"/>
    <col min="11780" max="11780" width="11.5703125" style="2" customWidth="1"/>
    <col min="11781" max="11781" width="14.7109375" style="2" customWidth="1"/>
    <col min="11782" max="11782" width="13.7109375" style="2" customWidth="1"/>
    <col min="11783" max="11783" width="12.7109375" style="2" bestFit="1" customWidth="1"/>
    <col min="11784" max="11784" width="9.7109375" style="2" bestFit="1" customWidth="1"/>
    <col min="11785" max="11785" width="11.42578125" style="2" customWidth="1"/>
    <col min="11786" max="11786" width="11.5703125" style="2" bestFit="1" customWidth="1"/>
    <col min="11787" max="12024" width="9.140625" style="2"/>
    <col min="12025" max="12025" width="6.7109375" style="2" bestFit="1" customWidth="1"/>
    <col min="12026" max="12026" width="74.5703125" style="2" customWidth="1"/>
    <col min="12027" max="12027" width="12.7109375" style="2" bestFit="1" customWidth="1"/>
    <col min="12028" max="12028" width="11.28515625" style="2" customWidth="1"/>
    <col min="12029" max="12029" width="15" style="2" customWidth="1"/>
    <col min="12030" max="12030" width="13.85546875" style="2" customWidth="1"/>
    <col min="12031" max="12031" width="12.7109375" style="2" bestFit="1" customWidth="1"/>
    <col min="12032" max="12032" width="9.7109375" style="2" bestFit="1" customWidth="1"/>
    <col min="12033" max="12033" width="11.140625" style="2" customWidth="1"/>
    <col min="12034" max="12034" width="13.140625" style="2" customWidth="1"/>
    <col min="12035" max="12035" width="12.7109375" style="2" bestFit="1" customWidth="1"/>
    <col min="12036" max="12036" width="11.5703125" style="2" customWidth="1"/>
    <col min="12037" max="12037" width="14.7109375" style="2" customWidth="1"/>
    <col min="12038" max="12038" width="13.7109375" style="2" customWidth="1"/>
    <col min="12039" max="12039" width="12.7109375" style="2" bestFit="1" customWidth="1"/>
    <col min="12040" max="12040" width="9.7109375" style="2" bestFit="1" customWidth="1"/>
    <col min="12041" max="12041" width="11.42578125" style="2" customWidth="1"/>
    <col min="12042" max="12042" width="11.5703125" style="2" bestFit="1" customWidth="1"/>
    <col min="12043" max="12280" width="9.140625" style="2"/>
    <col min="12281" max="12281" width="6.7109375" style="2" bestFit="1" customWidth="1"/>
    <col min="12282" max="12282" width="74.5703125" style="2" customWidth="1"/>
    <col min="12283" max="12283" width="12.7109375" style="2" bestFit="1" customWidth="1"/>
    <col min="12284" max="12284" width="11.28515625" style="2" customWidth="1"/>
    <col min="12285" max="12285" width="15" style="2" customWidth="1"/>
    <col min="12286" max="12286" width="13.85546875" style="2" customWidth="1"/>
    <col min="12287" max="12287" width="12.7109375" style="2" bestFit="1" customWidth="1"/>
    <col min="12288" max="12288" width="9.7109375" style="2" bestFit="1" customWidth="1"/>
    <col min="12289" max="12289" width="11.140625" style="2" customWidth="1"/>
    <col min="12290" max="12290" width="13.140625" style="2" customWidth="1"/>
    <col min="12291" max="12291" width="12.7109375" style="2" bestFit="1" customWidth="1"/>
    <col min="12292" max="12292" width="11.5703125" style="2" customWidth="1"/>
    <col min="12293" max="12293" width="14.7109375" style="2" customWidth="1"/>
    <col min="12294" max="12294" width="13.7109375" style="2" customWidth="1"/>
    <col min="12295" max="12295" width="12.7109375" style="2" bestFit="1" customWidth="1"/>
    <col min="12296" max="12296" width="9.7109375" style="2" bestFit="1" customWidth="1"/>
    <col min="12297" max="12297" width="11.42578125" style="2" customWidth="1"/>
    <col min="12298" max="12298" width="11.5703125" style="2" bestFit="1" customWidth="1"/>
    <col min="12299" max="12536" width="9.140625" style="2"/>
    <col min="12537" max="12537" width="6.7109375" style="2" bestFit="1" customWidth="1"/>
    <col min="12538" max="12538" width="74.5703125" style="2" customWidth="1"/>
    <col min="12539" max="12539" width="12.7109375" style="2" bestFit="1" customWidth="1"/>
    <col min="12540" max="12540" width="11.28515625" style="2" customWidth="1"/>
    <col min="12541" max="12541" width="15" style="2" customWidth="1"/>
    <col min="12542" max="12542" width="13.85546875" style="2" customWidth="1"/>
    <col min="12543" max="12543" width="12.7109375" style="2" bestFit="1" customWidth="1"/>
    <col min="12544" max="12544" width="9.7109375" style="2" bestFit="1" customWidth="1"/>
    <col min="12545" max="12545" width="11.140625" style="2" customWidth="1"/>
    <col min="12546" max="12546" width="13.140625" style="2" customWidth="1"/>
    <col min="12547" max="12547" width="12.7109375" style="2" bestFit="1" customWidth="1"/>
    <col min="12548" max="12548" width="11.5703125" style="2" customWidth="1"/>
    <col min="12549" max="12549" width="14.7109375" style="2" customWidth="1"/>
    <col min="12550" max="12550" width="13.7109375" style="2" customWidth="1"/>
    <col min="12551" max="12551" width="12.7109375" style="2" bestFit="1" customWidth="1"/>
    <col min="12552" max="12552" width="9.7109375" style="2" bestFit="1" customWidth="1"/>
    <col min="12553" max="12553" width="11.42578125" style="2" customWidth="1"/>
    <col min="12554" max="12554" width="11.5703125" style="2" bestFit="1" customWidth="1"/>
    <col min="12555" max="12792" width="9.140625" style="2"/>
    <col min="12793" max="12793" width="6.7109375" style="2" bestFit="1" customWidth="1"/>
    <col min="12794" max="12794" width="74.5703125" style="2" customWidth="1"/>
    <col min="12795" max="12795" width="12.7109375" style="2" bestFit="1" customWidth="1"/>
    <col min="12796" max="12796" width="11.28515625" style="2" customWidth="1"/>
    <col min="12797" max="12797" width="15" style="2" customWidth="1"/>
    <col min="12798" max="12798" width="13.85546875" style="2" customWidth="1"/>
    <col min="12799" max="12799" width="12.7109375" style="2" bestFit="1" customWidth="1"/>
    <col min="12800" max="12800" width="9.7109375" style="2" bestFit="1" customWidth="1"/>
    <col min="12801" max="12801" width="11.140625" style="2" customWidth="1"/>
    <col min="12802" max="12802" width="13.140625" style="2" customWidth="1"/>
    <col min="12803" max="12803" width="12.7109375" style="2" bestFit="1" customWidth="1"/>
    <col min="12804" max="12804" width="11.5703125" style="2" customWidth="1"/>
    <col min="12805" max="12805" width="14.7109375" style="2" customWidth="1"/>
    <col min="12806" max="12806" width="13.7109375" style="2" customWidth="1"/>
    <col min="12807" max="12807" width="12.7109375" style="2" bestFit="1" customWidth="1"/>
    <col min="12808" max="12808" width="9.7109375" style="2" bestFit="1" customWidth="1"/>
    <col min="12809" max="12809" width="11.42578125" style="2" customWidth="1"/>
    <col min="12810" max="12810" width="11.5703125" style="2" bestFit="1" customWidth="1"/>
    <col min="12811" max="13048" width="9.140625" style="2"/>
    <col min="13049" max="13049" width="6.7109375" style="2" bestFit="1" customWidth="1"/>
    <col min="13050" max="13050" width="74.5703125" style="2" customWidth="1"/>
    <col min="13051" max="13051" width="12.7109375" style="2" bestFit="1" customWidth="1"/>
    <col min="13052" max="13052" width="11.28515625" style="2" customWidth="1"/>
    <col min="13053" max="13053" width="15" style="2" customWidth="1"/>
    <col min="13054" max="13054" width="13.85546875" style="2" customWidth="1"/>
    <col min="13055" max="13055" width="12.7109375" style="2" bestFit="1" customWidth="1"/>
    <col min="13056" max="13056" width="9.7109375" style="2" bestFit="1" customWidth="1"/>
    <col min="13057" max="13057" width="11.140625" style="2" customWidth="1"/>
    <col min="13058" max="13058" width="13.140625" style="2" customWidth="1"/>
    <col min="13059" max="13059" width="12.7109375" style="2" bestFit="1" customWidth="1"/>
    <col min="13060" max="13060" width="11.5703125" style="2" customWidth="1"/>
    <col min="13061" max="13061" width="14.7109375" style="2" customWidth="1"/>
    <col min="13062" max="13062" width="13.7109375" style="2" customWidth="1"/>
    <col min="13063" max="13063" width="12.7109375" style="2" bestFit="1" customWidth="1"/>
    <col min="13064" max="13064" width="9.7109375" style="2" bestFit="1" customWidth="1"/>
    <col min="13065" max="13065" width="11.42578125" style="2" customWidth="1"/>
    <col min="13066" max="13066" width="11.5703125" style="2" bestFit="1" customWidth="1"/>
    <col min="13067" max="13304" width="9.140625" style="2"/>
    <col min="13305" max="13305" width="6.7109375" style="2" bestFit="1" customWidth="1"/>
    <col min="13306" max="13306" width="74.5703125" style="2" customWidth="1"/>
    <col min="13307" max="13307" width="12.7109375" style="2" bestFit="1" customWidth="1"/>
    <col min="13308" max="13308" width="11.28515625" style="2" customWidth="1"/>
    <col min="13309" max="13309" width="15" style="2" customWidth="1"/>
    <col min="13310" max="13310" width="13.85546875" style="2" customWidth="1"/>
    <col min="13311" max="13311" width="12.7109375" style="2" bestFit="1" customWidth="1"/>
    <col min="13312" max="13312" width="9.7109375" style="2" bestFit="1" customWidth="1"/>
    <col min="13313" max="13313" width="11.140625" style="2" customWidth="1"/>
    <col min="13314" max="13314" width="13.140625" style="2" customWidth="1"/>
    <col min="13315" max="13315" width="12.7109375" style="2" bestFit="1" customWidth="1"/>
    <col min="13316" max="13316" width="11.5703125" style="2" customWidth="1"/>
    <col min="13317" max="13317" width="14.7109375" style="2" customWidth="1"/>
    <col min="13318" max="13318" width="13.7109375" style="2" customWidth="1"/>
    <col min="13319" max="13319" width="12.7109375" style="2" bestFit="1" customWidth="1"/>
    <col min="13320" max="13320" width="9.7109375" style="2" bestFit="1" customWidth="1"/>
    <col min="13321" max="13321" width="11.42578125" style="2" customWidth="1"/>
    <col min="13322" max="13322" width="11.5703125" style="2" bestFit="1" customWidth="1"/>
    <col min="13323" max="13560" width="9.140625" style="2"/>
    <col min="13561" max="13561" width="6.7109375" style="2" bestFit="1" customWidth="1"/>
    <col min="13562" max="13562" width="74.5703125" style="2" customWidth="1"/>
    <col min="13563" max="13563" width="12.7109375" style="2" bestFit="1" customWidth="1"/>
    <col min="13564" max="13564" width="11.28515625" style="2" customWidth="1"/>
    <col min="13565" max="13565" width="15" style="2" customWidth="1"/>
    <col min="13566" max="13566" width="13.85546875" style="2" customWidth="1"/>
    <col min="13567" max="13567" width="12.7109375" style="2" bestFit="1" customWidth="1"/>
    <col min="13568" max="13568" width="9.7109375" style="2" bestFit="1" customWidth="1"/>
    <col min="13569" max="13569" width="11.140625" style="2" customWidth="1"/>
    <col min="13570" max="13570" width="13.140625" style="2" customWidth="1"/>
    <col min="13571" max="13571" width="12.7109375" style="2" bestFit="1" customWidth="1"/>
    <col min="13572" max="13572" width="11.5703125" style="2" customWidth="1"/>
    <col min="13573" max="13573" width="14.7109375" style="2" customWidth="1"/>
    <col min="13574" max="13574" width="13.7109375" style="2" customWidth="1"/>
    <col min="13575" max="13575" width="12.7109375" style="2" bestFit="1" customWidth="1"/>
    <col min="13576" max="13576" width="9.7109375" style="2" bestFit="1" customWidth="1"/>
    <col min="13577" max="13577" width="11.42578125" style="2" customWidth="1"/>
    <col min="13578" max="13578" width="11.5703125" style="2" bestFit="1" customWidth="1"/>
    <col min="13579" max="13816" width="9.140625" style="2"/>
    <col min="13817" max="13817" width="6.7109375" style="2" bestFit="1" customWidth="1"/>
    <col min="13818" max="13818" width="74.5703125" style="2" customWidth="1"/>
    <col min="13819" max="13819" width="12.7109375" style="2" bestFit="1" customWidth="1"/>
    <col min="13820" max="13820" width="11.28515625" style="2" customWidth="1"/>
    <col min="13821" max="13821" width="15" style="2" customWidth="1"/>
    <col min="13822" max="13822" width="13.85546875" style="2" customWidth="1"/>
    <col min="13823" max="13823" width="12.7109375" style="2" bestFit="1" customWidth="1"/>
    <col min="13824" max="13824" width="9.7109375" style="2" bestFit="1" customWidth="1"/>
    <col min="13825" max="13825" width="11.140625" style="2" customWidth="1"/>
    <col min="13826" max="13826" width="13.140625" style="2" customWidth="1"/>
    <col min="13827" max="13827" width="12.7109375" style="2" bestFit="1" customWidth="1"/>
    <col min="13828" max="13828" width="11.5703125" style="2" customWidth="1"/>
    <col min="13829" max="13829" width="14.7109375" style="2" customWidth="1"/>
    <col min="13830" max="13830" width="13.7109375" style="2" customWidth="1"/>
    <col min="13831" max="13831" width="12.7109375" style="2" bestFit="1" customWidth="1"/>
    <col min="13832" max="13832" width="9.7109375" style="2" bestFit="1" customWidth="1"/>
    <col min="13833" max="13833" width="11.42578125" style="2" customWidth="1"/>
    <col min="13834" max="13834" width="11.5703125" style="2" bestFit="1" customWidth="1"/>
    <col min="13835" max="14072" width="9.140625" style="2"/>
    <col min="14073" max="14073" width="6.7109375" style="2" bestFit="1" customWidth="1"/>
    <col min="14074" max="14074" width="74.5703125" style="2" customWidth="1"/>
    <col min="14075" max="14075" width="12.7109375" style="2" bestFit="1" customWidth="1"/>
    <col min="14076" max="14076" width="11.28515625" style="2" customWidth="1"/>
    <col min="14077" max="14077" width="15" style="2" customWidth="1"/>
    <col min="14078" max="14078" width="13.85546875" style="2" customWidth="1"/>
    <col min="14079" max="14079" width="12.7109375" style="2" bestFit="1" customWidth="1"/>
    <col min="14080" max="14080" width="9.7109375" style="2" bestFit="1" customWidth="1"/>
    <col min="14081" max="14081" width="11.140625" style="2" customWidth="1"/>
    <col min="14082" max="14082" width="13.140625" style="2" customWidth="1"/>
    <col min="14083" max="14083" width="12.7109375" style="2" bestFit="1" customWidth="1"/>
    <col min="14084" max="14084" width="11.5703125" style="2" customWidth="1"/>
    <col min="14085" max="14085" width="14.7109375" style="2" customWidth="1"/>
    <col min="14086" max="14086" width="13.7109375" style="2" customWidth="1"/>
    <col min="14087" max="14087" width="12.7109375" style="2" bestFit="1" customWidth="1"/>
    <col min="14088" max="14088" width="9.7109375" style="2" bestFit="1" customWidth="1"/>
    <col min="14089" max="14089" width="11.42578125" style="2" customWidth="1"/>
    <col min="14090" max="14090" width="11.5703125" style="2" bestFit="1" customWidth="1"/>
    <col min="14091" max="14328" width="9.140625" style="2"/>
    <col min="14329" max="14329" width="6.7109375" style="2" bestFit="1" customWidth="1"/>
    <col min="14330" max="14330" width="74.5703125" style="2" customWidth="1"/>
    <col min="14331" max="14331" width="12.7109375" style="2" bestFit="1" customWidth="1"/>
    <col min="14332" max="14332" width="11.28515625" style="2" customWidth="1"/>
    <col min="14333" max="14333" width="15" style="2" customWidth="1"/>
    <col min="14334" max="14334" width="13.85546875" style="2" customWidth="1"/>
    <col min="14335" max="14335" width="12.7109375" style="2" bestFit="1" customWidth="1"/>
    <col min="14336" max="14336" width="9.7109375" style="2" bestFit="1" customWidth="1"/>
    <col min="14337" max="14337" width="11.140625" style="2" customWidth="1"/>
    <col min="14338" max="14338" width="13.140625" style="2" customWidth="1"/>
    <col min="14339" max="14339" width="12.7109375" style="2" bestFit="1" customWidth="1"/>
    <col min="14340" max="14340" width="11.5703125" style="2" customWidth="1"/>
    <col min="14341" max="14341" width="14.7109375" style="2" customWidth="1"/>
    <col min="14342" max="14342" width="13.7109375" style="2" customWidth="1"/>
    <col min="14343" max="14343" width="12.7109375" style="2" bestFit="1" customWidth="1"/>
    <col min="14344" max="14344" width="9.7109375" style="2" bestFit="1" customWidth="1"/>
    <col min="14345" max="14345" width="11.42578125" style="2" customWidth="1"/>
    <col min="14346" max="14346" width="11.5703125" style="2" bestFit="1" customWidth="1"/>
    <col min="14347" max="14584" width="9.140625" style="2"/>
    <col min="14585" max="14585" width="6.7109375" style="2" bestFit="1" customWidth="1"/>
    <col min="14586" max="14586" width="74.5703125" style="2" customWidth="1"/>
    <col min="14587" max="14587" width="12.7109375" style="2" bestFit="1" customWidth="1"/>
    <col min="14588" max="14588" width="11.28515625" style="2" customWidth="1"/>
    <col min="14589" max="14589" width="15" style="2" customWidth="1"/>
    <col min="14590" max="14590" width="13.85546875" style="2" customWidth="1"/>
    <col min="14591" max="14591" width="12.7109375" style="2" bestFit="1" customWidth="1"/>
    <col min="14592" max="14592" width="9.7109375" style="2" bestFit="1" customWidth="1"/>
    <col min="14593" max="14593" width="11.140625" style="2" customWidth="1"/>
    <col min="14594" max="14594" width="13.140625" style="2" customWidth="1"/>
    <col min="14595" max="14595" width="12.7109375" style="2" bestFit="1" customWidth="1"/>
    <col min="14596" max="14596" width="11.5703125" style="2" customWidth="1"/>
    <col min="14597" max="14597" width="14.7109375" style="2" customWidth="1"/>
    <col min="14598" max="14598" width="13.7109375" style="2" customWidth="1"/>
    <col min="14599" max="14599" width="12.7109375" style="2" bestFit="1" customWidth="1"/>
    <col min="14600" max="14600" width="9.7109375" style="2" bestFit="1" customWidth="1"/>
    <col min="14601" max="14601" width="11.42578125" style="2" customWidth="1"/>
    <col min="14602" max="14602" width="11.5703125" style="2" bestFit="1" customWidth="1"/>
    <col min="14603" max="14840" width="9.140625" style="2"/>
    <col min="14841" max="14841" width="6.7109375" style="2" bestFit="1" customWidth="1"/>
    <col min="14842" max="14842" width="74.5703125" style="2" customWidth="1"/>
    <col min="14843" max="14843" width="12.7109375" style="2" bestFit="1" customWidth="1"/>
    <col min="14844" max="14844" width="11.28515625" style="2" customWidth="1"/>
    <col min="14845" max="14845" width="15" style="2" customWidth="1"/>
    <col min="14846" max="14846" width="13.85546875" style="2" customWidth="1"/>
    <col min="14847" max="14847" width="12.7109375" style="2" bestFit="1" customWidth="1"/>
    <col min="14848" max="14848" width="9.7109375" style="2" bestFit="1" customWidth="1"/>
    <col min="14849" max="14849" width="11.140625" style="2" customWidth="1"/>
    <col min="14850" max="14850" width="13.140625" style="2" customWidth="1"/>
    <col min="14851" max="14851" width="12.7109375" style="2" bestFit="1" customWidth="1"/>
    <col min="14852" max="14852" width="11.5703125" style="2" customWidth="1"/>
    <col min="14853" max="14853" width="14.7109375" style="2" customWidth="1"/>
    <col min="14854" max="14854" width="13.7109375" style="2" customWidth="1"/>
    <col min="14855" max="14855" width="12.7109375" style="2" bestFit="1" customWidth="1"/>
    <col min="14856" max="14856" width="9.7109375" style="2" bestFit="1" customWidth="1"/>
    <col min="14857" max="14857" width="11.42578125" style="2" customWidth="1"/>
    <col min="14858" max="14858" width="11.5703125" style="2" bestFit="1" customWidth="1"/>
    <col min="14859" max="15096" width="9.140625" style="2"/>
    <col min="15097" max="15097" width="6.7109375" style="2" bestFit="1" customWidth="1"/>
    <col min="15098" max="15098" width="74.5703125" style="2" customWidth="1"/>
    <col min="15099" max="15099" width="12.7109375" style="2" bestFit="1" customWidth="1"/>
    <col min="15100" max="15100" width="11.28515625" style="2" customWidth="1"/>
    <col min="15101" max="15101" width="15" style="2" customWidth="1"/>
    <col min="15102" max="15102" width="13.85546875" style="2" customWidth="1"/>
    <col min="15103" max="15103" width="12.7109375" style="2" bestFit="1" customWidth="1"/>
    <col min="15104" max="15104" width="9.7109375" style="2" bestFit="1" customWidth="1"/>
    <col min="15105" max="15105" width="11.140625" style="2" customWidth="1"/>
    <col min="15106" max="15106" width="13.140625" style="2" customWidth="1"/>
    <col min="15107" max="15107" width="12.7109375" style="2" bestFit="1" customWidth="1"/>
    <col min="15108" max="15108" width="11.5703125" style="2" customWidth="1"/>
    <col min="15109" max="15109" width="14.7109375" style="2" customWidth="1"/>
    <col min="15110" max="15110" width="13.7109375" style="2" customWidth="1"/>
    <col min="15111" max="15111" width="12.7109375" style="2" bestFit="1" customWidth="1"/>
    <col min="15112" max="15112" width="9.7109375" style="2" bestFit="1" customWidth="1"/>
    <col min="15113" max="15113" width="11.42578125" style="2" customWidth="1"/>
    <col min="15114" max="15114" width="11.5703125" style="2" bestFit="1" customWidth="1"/>
    <col min="15115" max="15352" width="9.140625" style="2"/>
    <col min="15353" max="15353" width="6.7109375" style="2" bestFit="1" customWidth="1"/>
    <col min="15354" max="15354" width="74.5703125" style="2" customWidth="1"/>
    <col min="15355" max="15355" width="12.7109375" style="2" bestFit="1" customWidth="1"/>
    <col min="15356" max="15356" width="11.28515625" style="2" customWidth="1"/>
    <col min="15357" max="15357" width="15" style="2" customWidth="1"/>
    <col min="15358" max="15358" width="13.85546875" style="2" customWidth="1"/>
    <col min="15359" max="15359" width="12.7109375" style="2" bestFit="1" customWidth="1"/>
    <col min="15360" max="15360" width="9.7109375" style="2" bestFit="1" customWidth="1"/>
    <col min="15361" max="15361" width="11.140625" style="2" customWidth="1"/>
    <col min="15362" max="15362" width="13.140625" style="2" customWidth="1"/>
    <col min="15363" max="15363" width="12.7109375" style="2" bestFit="1" customWidth="1"/>
    <col min="15364" max="15364" width="11.5703125" style="2" customWidth="1"/>
    <col min="15365" max="15365" width="14.7109375" style="2" customWidth="1"/>
    <col min="15366" max="15366" width="13.7109375" style="2" customWidth="1"/>
    <col min="15367" max="15367" width="12.7109375" style="2" bestFit="1" customWidth="1"/>
    <col min="15368" max="15368" width="9.7109375" style="2" bestFit="1" customWidth="1"/>
    <col min="15369" max="15369" width="11.42578125" style="2" customWidth="1"/>
    <col min="15370" max="15370" width="11.5703125" style="2" bestFit="1" customWidth="1"/>
    <col min="15371" max="15608" width="9.140625" style="2"/>
    <col min="15609" max="15609" width="6.7109375" style="2" bestFit="1" customWidth="1"/>
    <col min="15610" max="15610" width="74.5703125" style="2" customWidth="1"/>
    <col min="15611" max="15611" width="12.7109375" style="2" bestFit="1" customWidth="1"/>
    <col min="15612" max="15612" width="11.28515625" style="2" customWidth="1"/>
    <col min="15613" max="15613" width="15" style="2" customWidth="1"/>
    <col min="15614" max="15614" width="13.85546875" style="2" customWidth="1"/>
    <col min="15615" max="15615" width="12.7109375" style="2" bestFit="1" customWidth="1"/>
    <col min="15616" max="15616" width="9.7109375" style="2" bestFit="1" customWidth="1"/>
    <col min="15617" max="15617" width="11.140625" style="2" customWidth="1"/>
    <col min="15618" max="15618" width="13.140625" style="2" customWidth="1"/>
    <col min="15619" max="15619" width="12.7109375" style="2" bestFit="1" customWidth="1"/>
    <col min="15620" max="15620" width="11.5703125" style="2" customWidth="1"/>
    <col min="15621" max="15621" width="14.7109375" style="2" customWidth="1"/>
    <col min="15622" max="15622" width="13.7109375" style="2" customWidth="1"/>
    <col min="15623" max="15623" width="12.7109375" style="2" bestFit="1" customWidth="1"/>
    <col min="15624" max="15624" width="9.7109375" style="2" bestFit="1" customWidth="1"/>
    <col min="15625" max="15625" width="11.42578125" style="2" customWidth="1"/>
    <col min="15626" max="15626" width="11.5703125" style="2" bestFit="1" customWidth="1"/>
    <col min="15627" max="15864" width="9.140625" style="2"/>
    <col min="15865" max="15865" width="6.7109375" style="2" bestFit="1" customWidth="1"/>
    <col min="15866" max="15866" width="74.5703125" style="2" customWidth="1"/>
    <col min="15867" max="15867" width="12.7109375" style="2" bestFit="1" customWidth="1"/>
    <col min="15868" max="15868" width="11.28515625" style="2" customWidth="1"/>
    <col min="15869" max="15869" width="15" style="2" customWidth="1"/>
    <col min="15870" max="15870" width="13.85546875" style="2" customWidth="1"/>
    <col min="15871" max="15871" width="12.7109375" style="2" bestFit="1" customWidth="1"/>
    <col min="15872" max="15872" width="9.7109375" style="2" bestFit="1" customWidth="1"/>
    <col min="15873" max="15873" width="11.140625" style="2" customWidth="1"/>
    <col min="15874" max="15874" width="13.140625" style="2" customWidth="1"/>
    <col min="15875" max="15875" width="12.7109375" style="2" bestFit="1" customWidth="1"/>
    <col min="15876" max="15876" width="11.5703125" style="2" customWidth="1"/>
    <col min="15877" max="15877" width="14.7109375" style="2" customWidth="1"/>
    <col min="15878" max="15878" width="13.7109375" style="2" customWidth="1"/>
    <col min="15879" max="15879" width="12.7109375" style="2" bestFit="1" customWidth="1"/>
    <col min="15880" max="15880" width="9.7109375" style="2" bestFit="1" customWidth="1"/>
    <col min="15881" max="15881" width="11.42578125" style="2" customWidth="1"/>
    <col min="15882" max="15882" width="11.5703125" style="2" bestFit="1" customWidth="1"/>
    <col min="15883" max="16120" width="9.140625" style="2"/>
    <col min="16121" max="16121" width="6.7109375" style="2" bestFit="1" customWidth="1"/>
    <col min="16122" max="16122" width="74.5703125" style="2" customWidth="1"/>
    <col min="16123" max="16123" width="12.7109375" style="2" bestFit="1" customWidth="1"/>
    <col min="16124" max="16124" width="11.28515625" style="2" customWidth="1"/>
    <col min="16125" max="16125" width="15" style="2" customWidth="1"/>
    <col min="16126" max="16126" width="13.85546875" style="2" customWidth="1"/>
    <col min="16127" max="16127" width="12.7109375" style="2" bestFit="1" customWidth="1"/>
    <col min="16128" max="16128" width="9.7109375" style="2" bestFit="1" customWidth="1"/>
    <col min="16129" max="16129" width="11.140625" style="2" customWidth="1"/>
    <col min="16130" max="16130" width="13.140625" style="2" customWidth="1"/>
    <col min="16131" max="16131" width="12.7109375" style="2" bestFit="1" customWidth="1"/>
    <col min="16132" max="16132" width="11.5703125" style="2" customWidth="1"/>
    <col min="16133" max="16133" width="14.7109375" style="2" customWidth="1"/>
    <col min="16134" max="16134" width="13.7109375" style="2" customWidth="1"/>
    <col min="16135" max="16135" width="12.7109375" style="2" bestFit="1" customWidth="1"/>
    <col min="16136" max="16136" width="9.7109375" style="2" bestFit="1" customWidth="1"/>
    <col min="16137" max="16137" width="11.42578125" style="2" customWidth="1"/>
    <col min="16138" max="16138" width="11.5703125" style="2" bestFit="1" customWidth="1"/>
    <col min="16139" max="16384" width="9.140625" style="2"/>
  </cols>
  <sheetData>
    <row r="1" spans="1:10" ht="15.75" customHeight="1" x14ac:dyDescent="0.25">
      <c r="A1" s="175" t="s">
        <v>73</v>
      </c>
      <c r="B1" s="175"/>
      <c r="C1" s="175"/>
      <c r="D1" s="175"/>
      <c r="E1" s="175"/>
      <c r="F1" s="175"/>
      <c r="G1" s="175"/>
      <c r="H1" s="175"/>
      <c r="I1" s="175"/>
      <c r="J1" s="175"/>
    </row>
    <row r="2" spans="1:10" ht="15.75" customHeight="1" x14ac:dyDescent="0.25">
      <c r="A2" s="176" t="s">
        <v>72</v>
      </c>
      <c r="B2" s="176"/>
      <c r="C2" s="176"/>
      <c r="D2" s="176"/>
      <c r="E2" s="176"/>
      <c r="F2" s="176"/>
      <c r="G2" s="176"/>
      <c r="H2" s="176"/>
      <c r="I2" s="176"/>
      <c r="J2" s="176"/>
    </row>
    <row r="3" spans="1:10" ht="15.75" x14ac:dyDescent="0.25">
      <c r="A3" s="186" t="s">
        <v>0</v>
      </c>
      <c r="B3" s="186"/>
      <c r="C3" s="186"/>
      <c r="D3" s="186"/>
      <c r="E3" s="186"/>
      <c r="F3" s="186"/>
      <c r="G3" s="186"/>
      <c r="H3" s="186"/>
      <c r="I3" s="186"/>
      <c r="J3" s="186"/>
    </row>
    <row r="4" spans="1:10" ht="15.75" x14ac:dyDescent="0.25">
      <c r="A4" s="187" t="s">
        <v>71</v>
      </c>
      <c r="B4" s="187"/>
      <c r="C4" s="187"/>
      <c r="D4" s="187"/>
      <c r="E4" s="187"/>
      <c r="F4" s="187"/>
      <c r="G4" s="187"/>
      <c r="H4" s="187"/>
      <c r="I4" s="187"/>
      <c r="J4" s="187"/>
    </row>
    <row r="5" spans="1:10" ht="40.5" customHeight="1" x14ac:dyDescent="0.25">
      <c r="A5" s="181" t="s">
        <v>74</v>
      </c>
      <c r="B5" s="183" t="s">
        <v>2</v>
      </c>
      <c r="C5" s="172" t="s">
        <v>3</v>
      </c>
      <c r="D5" s="172"/>
      <c r="E5" s="172" t="s">
        <v>4</v>
      </c>
      <c r="F5" s="172"/>
      <c r="G5" s="173" t="s">
        <v>5</v>
      </c>
      <c r="H5" s="174"/>
      <c r="I5" s="172" t="s">
        <v>6</v>
      </c>
      <c r="J5" s="172"/>
    </row>
    <row r="6" spans="1:10" ht="15" customHeight="1" thickBot="1" x14ac:dyDescent="0.3">
      <c r="A6" s="182"/>
      <c r="B6" s="183"/>
      <c r="C6" s="3" t="s">
        <v>7</v>
      </c>
      <c r="D6" s="3" t="s">
        <v>8</v>
      </c>
      <c r="E6" s="3" t="s">
        <v>7</v>
      </c>
      <c r="F6" s="3" t="s">
        <v>8</v>
      </c>
      <c r="G6" s="3" t="s">
        <v>7</v>
      </c>
      <c r="H6" s="3" t="s">
        <v>8</v>
      </c>
      <c r="I6" s="3" t="s">
        <v>7</v>
      </c>
      <c r="J6" s="4" t="s">
        <v>8</v>
      </c>
    </row>
    <row r="7" spans="1:10" s="5" customFormat="1" ht="15" customHeight="1" x14ac:dyDescent="0.25">
      <c r="A7" s="154">
        <v>1</v>
      </c>
      <c r="B7" s="155" t="s">
        <v>9</v>
      </c>
      <c r="C7" s="178"/>
      <c r="D7" s="179"/>
      <c r="E7" s="179"/>
      <c r="F7" s="179"/>
      <c r="G7" s="179"/>
      <c r="H7" s="179"/>
      <c r="I7" s="179"/>
      <c r="J7" s="179"/>
    </row>
    <row r="8" spans="1:10" ht="15" customHeight="1" x14ac:dyDescent="0.25">
      <c r="A8" s="102" t="s">
        <v>10</v>
      </c>
      <c r="B8" s="103" t="s">
        <v>11</v>
      </c>
      <c r="C8" s="104">
        <f>C9+C10+C11</f>
        <v>3864</v>
      </c>
      <c r="D8" s="105">
        <f t="shared" ref="D8:F8" si="0">D9+D10+D11</f>
        <v>721005.8438613154</v>
      </c>
      <c r="E8" s="104">
        <f t="shared" si="0"/>
        <v>12327</v>
      </c>
      <c r="F8" s="104">
        <f t="shared" si="0"/>
        <v>6153090.0000000009</v>
      </c>
      <c r="G8" s="139">
        <f>E8/C8*100</f>
        <v>319.02173913043475</v>
      </c>
      <c r="H8" s="139">
        <f>F8/D8*100</f>
        <v>853.40362389400275</v>
      </c>
      <c r="I8" s="104">
        <f t="shared" ref="I8:J8" si="1">I9+I10+I11</f>
        <v>28391</v>
      </c>
      <c r="J8" s="104">
        <f t="shared" si="1"/>
        <v>11020789.000000004</v>
      </c>
    </row>
    <row r="9" spans="1:10" ht="15" customHeight="1" x14ac:dyDescent="0.25">
      <c r="A9" s="9" t="s">
        <v>12</v>
      </c>
      <c r="B9" s="10" t="s">
        <v>13</v>
      </c>
      <c r="C9" s="45">
        <v>3016</v>
      </c>
      <c r="D9" s="49">
        <v>343003.62557036226</v>
      </c>
      <c r="E9" s="45">
        <v>11815</v>
      </c>
      <c r="F9" s="45">
        <v>5352704.0000000009</v>
      </c>
      <c r="G9" s="138">
        <f>E9/C9*100</f>
        <v>391.74403183023873</v>
      </c>
      <c r="H9" s="138">
        <f>F9/D9*100</f>
        <v>1560.5386068731132</v>
      </c>
      <c r="I9" s="45">
        <v>26976</v>
      </c>
      <c r="J9" s="45">
        <v>9380849.0000000037</v>
      </c>
    </row>
    <row r="10" spans="1:10" ht="15" customHeight="1" x14ac:dyDescent="0.25">
      <c r="A10" s="9" t="s">
        <v>14</v>
      </c>
      <c r="B10" s="10" t="s">
        <v>15</v>
      </c>
      <c r="C10" s="45">
        <v>311</v>
      </c>
      <c r="D10" s="49">
        <v>119778.25130624999</v>
      </c>
      <c r="E10" s="45">
        <v>10</v>
      </c>
      <c r="F10" s="45">
        <v>94319</v>
      </c>
      <c r="G10" s="138">
        <f t="shared" ref="G10:G29" si="2">E10/C10*100</f>
        <v>3.215434083601286</v>
      </c>
      <c r="H10" s="138">
        <f t="shared" ref="H10:H29" si="3">F10/D10*100</f>
        <v>78.744679415000334</v>
      </c>
      <c r="I10" s="45">
        <v>32</v>
      </c>
      <c r="J10" s="45">
        <v>313652.00000000006</v>
      </c>
    </row>
    <row r="11" spans="1:10" ht="15" customHeight="1" x14ac:dyDescent="0.25">
      <c r="A11" s="9" t="s">
        <v>16</v>
      </c>
      <c r="B11" s="10" t="s">
        <v>17</v>
      </c>
      <c r="C11" s="45">
        <v>537</v>
      </c>
      <c r="D11" s="49">
        <v>258223.96698470312</v>
      </c>
      <c r="E11" s="45">
        <v>502</v>
      </c>
      <c r="F11" s="45">
        <v>706066.99999999988</v>
      </c>
      <c r="G11" s="138">
        <f t="shared" si="2"/>
        <v>93.482309124767227</v>
      </c>
      <c r="H11" s="138">
        <f t="shared" si="3"/>
        <v>273.43201649513287</v>
      </c>
      <c r="I11" s="45">
        <v>1383</v>
      </c>
      <c r="J11" s="45">
        <v>1326288</v>
      </c>
    </row>
    <row r="12" spans="1:10" ht="15" customHeight="1" x14ac:dyDescent="0.25">
      <c r="A12" s="9"/>
      <c r="B12" s="12" t="s">
        <v>18</v>
      </c>
      <c r="C12" s="45">
        <v>0</v>
      </c>
      <c r="D12" s="49">
        <v>0</v>
      </c>
      <c r="E12" s="45"/>
      <c r="F12" s="45"/>
      <c r="G12" s="138" t="e">
        <f t="shared" ref="G12:H17" si="4">E12/C12*100</f>
        <v>#DIV/0!</v>
      </c>
      <c r="H12" s="138" t="e">
        <f t="shared" si="4"/>
        <v>#DIV/0!</v>
      </c>
      <c r="I12" s="45"/>
      <c r="J12" s="45"/>
    </row>
    <row r="13" spans="1:10" ht="15" customHeight="1" x14ac:dyDescent="0.25">
      <c r="A13" s="9"/>
      <c r="B13" s="12" t="s">
        <v>19</v>
      </c>
      <c r="C13" s="45">
        <v>0</v>
      </c>
      <c r="D13" s="49">
        <v>0</v>
      </c>
      <c r="E13" s="45">
        <v>9854</v>
      </c>
      <c r="F13" s="45">
        <v>4361861.8930000002</v>
      </c>
      <c r="G13" s="138" t="e">
        <f t="shared" si="4"/>
        <v>#DIV/0!</v>
      </c>
      <c r="H13" s="138" t="e">
        <f t="shared" si="4"/>
        <v>#DIV/0!</v>
      </c>
      <c r="I13" s="45">
        <v>23205</v>
      </c>
      <c r="J13" s="45">
        <v>7797352.0212227218</v>
      </c>
    </row>
    <row r="14" spans="1:10" ht="15" customHeight="1" x14ac:dyDescent="0.25">
      <c r="A14" s="102" t="s">
        <v>20</v>
      </c>
      <c r="B14" s="112" t="s">
        <v>21</v>
      </c>
      <c r="C14" s="104">
        <f>C15+C16+C17+C18</f>
        <v>8116</v>
      </c>
      <c r="D14" s="105">
        <f t="shared" ref="D14:F14" si="5">D15+D16+D17+D18</f>
        <v>5909851</v>
      </c>
      <c r="E14" s="104">
        <f t="shared" si="5"/>
        <v>13667</v>
      </c>
      <c r="F14" s="104">
        <f t="shared" si="5"/>
        <v>9857004.9999999981</v>
      </c>
      <c r="G14" s="139">
        <f t="shared" si="4"/>
        <v>168.39576145884672</v>
      </c>
      <c r="H14" s="139">
        <f t="shared" si="4"/>
        <v>166.78939959738406</v>
      </c>
      <c r="I14" s="104">
        <f t="shared" ref="I14:J14" si="6">I15+I16+I17+I18</f>
        <v>39877</v>
      </c>
      <c r="J14" s="104">
        <f t="shared" si="6"/>
        <v>23102261.000000004</v>
      </c>
    </row>
    <row r="15" spans="1:10" ht="15" customHeight="1" x14ac:dyDescent="0.25">
      <c r="A15" s="9" t="s">
        <v>22</v>
      </c>
      <c r="B15" s="13" t="s">
        <v>23</v>
      </c>
      <c r="C15" s="45">
        <v>4609</v>
      </c>
      <c r="D15" s="49">
        <v>2166294</v>
      </c>
      <c r="E15" s="45">
        <v>12924</v>
      </c>
      <c r="F15" s="45">
        <v>8379292.9999999981</v>
      </c>
      <c r="G15" s="138">
        <f t="shared" si="4"/>
        <v>280.40789759166847</v>
      </c>
      <c r="H15" s="138">
        <f t="shared" si="4"/>
        <v>386.80313013838372</v>
      </c>
      <c r="I15" s="45">
        <v>35842</v>
      </c>
      <c r="J15" s="45">
        <v>19377488.000000004</v>
      </c>
    </row>
    <row r="16" spans="1:10" ht="15" customHeight="1" x14ac:dyDescent="0.25">
      <c r="A16" s="9" t="s">
        <v>24</v>
      </c>
      <c r="B16" s="14" t="s">
        <v>25</v>
      </c>
      <c r="C16" s="46">
        <v>1909</v>
      </c>
      <c r="D16" s="78">
        <v>1714108.0000000002</v>
      </c>
      <c r="E16" s="45">
        <v>709</v>
      </c>
      <c r="F16" s="45">
        <v>1052166</v>
      </c>
      <c r="G16" s="138">
        <f t="shared" si="4"/>
        <v>37.139863803038239</v>
      </c>
      <c r="H16" s="138">
        <f t="shared" si="4"/>
        <v>61.382713341283036</v>
      </c>
      <c r="I16" s="45">
        <v>3971</v>
      </c>
      <c r="J16" s="45">
        <v>3254488.0000000005</v>
      </c>
    </row>
    <row r="17" spans="1:10" ht="15" customHeight="1" x14ac:dyDescent="0.25">
      <c r="A17" s="9" t="s">
        <v>26</v>
      </c>
      <c r="B17" s="14" t="s">
        <v>27</v>
      </c>
      <c r="C17" s="45">
        <v>896</v>
      </c>
      <c r="D17" s="49">
        <v>559938</v>
      </c>
      <c r="E17" s="45">
        <v>34</v>
      </c>
      <c r="F17" s="45">
        <v>425546.00000000012</v>
      </c>
      <c r="G17" s="138">
        <f t="shared" si="4"/>
        <v>3.7946428571428568</v>
      </c>
      <c r="H17" s="138">
        <f t="shared" si="4"/>
        <v>75.998771292535977</v>
      </c>
      <c r="I17" s="45">
        <v>64</v>
      </c>
      <c r="J17" s="45">
        <v>470285.00000000006</v>
      </c>
    </row>
    <row r="18" spans="1:10" ht="15" customHeight="1" x14ac:dyDescent="0.25">
      <c r="A18" s="9" t="s">
        <v>28</v>
      </c>
      <c r="B18" s="11" t="s">
        <v>29</v>
      </c>
      <c r="C18" s="45">
        <v>702</v>
      </c>
      <c r="D18" s="49">
        <v>1469511</v>
      </c>
      <c r="E18" s="45"/>
      <c r="F18" s="45"/>
      <c r="G18" s="138">
        <f t="shared" si="2"/>
        <v>0</v>
      </c>
      <c r="H18" s="138">
        <f t="shared" si="3"/>
        <v>0</v>
      </c>
      <c r="I18" s="45"/>
      <c r="J18" s="45"/>
    </row>
    <row r="19" spans="1:10" ht="15" customHeight="1" x14ac:dyDescent="0.25">
      <c r="A19" s="9"/>
      <c r="B19" s="15" t="s">
        <v>30</v>
      </c>
      <c r="C19" s="45">
        <v>0</v>
      </c>
      <c r="D19" s="49">
        <v>0</v>
      </c>
      <c r="E19" s="45"/>
      <c r="F19" s="45"/>
      <c r="G19" s="138" t="e">
        <f t="shared" si="2"/>
        <v>#DIV/0!</v>
      </c>
      <c r="H19" s="138" t="e">
        <f t="shared" si="3"/>
        <v>#DIV/0!</v>
      </c>
      <c r="I19" s="45"/>
      <c r="J19" s="45"/>
    </row>
    <row r="20" spans="1:10" ht="15" customHeight="1" x14ac:dyDescent="0.25">
      <c r="A20" s="6" t="s">
        <v>31</v>
      </c>
      <c r="B20" s="7" t="s">
        <v>32</v>
      </c>
      <c r="C20" s="47">
        <v>209</v>
      </c>
      <c r="D20" s="66">
        <v>26535.000000000004</v>
      </c>
      <c r="E20" s="47"/>
      <c r="F20" s="47"/>
      <c r="G20" s="138">
        <f t="shared" si="2"/>
        <v>0</v>
      </c>
      <c r="H20" s="138">
        <f t="shared" si="3"/>
        <v>0</v>
      </c>
      <c r="I20" s="44"/>
      <c r="J20" s="44"/>
    </row>
    <row r="21" spans="1:10" ht="15" customHeight="1" x14ac:dyDescent="0.25">
      <c r="A21" s="6" t="s">
        <v>33</v>
      </c>
      <c r="B21" s="7" t="s">
        <v>34</v>
      </c>
      <c r="C21" s="47">
        <v>297</v>
      </c>
      <c r="D21" s="66">
        <v>34049.999999999993</v>
      </c>
      <c r="E21" s="47"/>
      <c r="F21" s="47"/>
      <c r="G21" s="138">
        <f t="shared" si="2"/>
        <v>0</v>
      </c>
      <c r="H21" s="138">
        <f t="shared" si="3"/>
        <v>0</v>
      </c>
      <c r="I21" s="44"/>
      <c r="J21" s="44"/>
    </row>
    <row r="22" spans="1:10" ht="15" customHeight="1" x14ac:dyDescent="0.25">
      <c r="A22" s="6" t="s">
        <v>35</v>
      </c>
      <c r="B22" s="7" t="s">
        <v>36</v>
      </c>
      <c r="C22" s="47">
        <v>481</v>
      </c>
      <c r="D22" s="66">
        <v>654179.00000000012</v>
      </c>
      <c r="E22" s="47">
        <v>703</v>
      </c>
      <c r="F22" s="47">
        <v>3149839</v>
      </c>
      <c r="G22" s="138">
        <f t="shared" si="2"/>
        <v>146.15384615384613</v>
      </c>
      <c r="H22" s="138">
        <f t="shared" si="3"/>
        <v>481.4949730884054</v>
      </c>
      <c r="I22" s="44">
        <v>1057</v>
      </c>
      <c r="J22" s="44">
        <v>3192459</v>
      </c>
    </row>
    <row r="23" spans="1:10" ht="15" customHeight="1" x14ac:dyDescent="0.25">
      <c r="A23" s="6" t="s">
        <v>37</v>
      </c>
      <c r="B23" s="7" t="s">
        <v>38</v>
      </c>
      <c r="C23" s="47">
        <v>197</v>
      </c>
      <c r="D23" s="66">
        <v>22310.000000000004</v>
      </c>
      <c r="E23" s="47"/>
      <c r="F23" s="47"/>
      <c r="G23" s="138">
        <f t="shared" si="2"/>
        <v>0</v>
      </c>
      <c r="H23" s="138">
        <f t="shared" si="3"/>
        <v>0</v>
      </c>
      <c r="I23" s="44"/>
      <c r="J23" s="44"/>
    </row>
    <row r="24" spans="1:10" ht="15" customHeight="1" x14ac:dyDescent="0.25">
      <c r="A24" s="6" t="s">
        <v>39</v>
      </c>
      <c r="B24" s="7" t="s">
        <v>40</v>
      </c>
      <c r="C24" s="47">
        <v>295</v>
      </c>
      <c r="D24" s="66">
        <v>28757</v>
      </c>
      <c r="E24" s="47"/>
      <c r="F24" s="47"/>
      <c r="G24" s="138">
        <f t="shared" si="2"/>
        <v>0</v>
      </c>
      <c r="H24" s="138">
        <f t="shared" si="3"/>
        <v>0</v>
      </c>
      <c r="I24" s="44"/>
      <c r="J24" s="44"/>
    </row>
    <row r="25" spans="1:10" ht="15" customHeight="1" x14ac:dyDescent="0.25">
      <c r="A25" s="6" t="s">
        <v>41</v>
      </c>
      <c r="B25" s="7" t="s">
        <v>42</v>
      </c>
      <c r="C25" s="47">
        <v>2204</v>
      </c>
      <c r="D25" s="66">
        <v>292913.00000000006</v>
      </c>
      <c r="E25" s="47">
        <v>4</v>
      </c>
      <c r="F25" s="47">
        <v>40</v>
      </c>
      <c r="G25" s="138">
        <f t="shared" si="2"/>
        <v>0.18148820326678766</v>
      </c>
      <c r="H25" s="138">
        <f t="shared" si="3"/>
        <v>1.3655931966146943E-2</v>
      </c>
      <c r="I25" s="44">
        <v>24</v>
      </c>
      <c r="J25" s="44">
        <v>90</v>
      </c>
    </row>
    <row r="26" spans="1:10" ht="15" customHeight="1" x14ac:dyDescent="0.25">
      <c r="A26" s="9"/>
      <c r="B26" s="12" t="s">
        <v>43</v>
      </c>
      <c r="C26" s="45">
        <v>0</v>
      </c>
      <c r="D26" s="49">
        <v>0</v>
      </c>
      <c r="E26" s="45"/>
      <c r="F26" s="45"/>
      <c r="G26" s="138" t="e">
        <f t="shared" si="2"/>
        <v>#DIV/0!</v>
      </c>
      <c r="H26" s="138" t="e">
        <f t="shared" si="3"/>
        <v>#DIV/0!</v>
      </c>
      <c r="I26" s="45"/>
      <c r="J26" s="45"/>
    </row>
    <row r="27" spans="1:10" ht="15" customHeight="1" x14ac:dyDescent="0.25">
      <c r="A27" s="115">
        <v>2</v>
      </c>
      <c r="B27" s="116" t="s">
        <v>44</v>
      </c>
      <c r="C27" s="117">
        <f>C8+C14+C20+C21+C22+C23+C24+C25</f>
        <v>15663</v>
      </c>
      <c r="D27" s="118">
        <f t="shared" ref="D27:F27" si="7">D8+D14+D20+D21+D22+D23+D24+D25</f>
        <v>7689600.8438613154</v>
      </c>
      <c r="E27" s="117">
        <f t="shared" si="7"/>
        <v>26701</v>
      </c>
      <c r="F27" s="117">
        <f t="shared" si="7"/>
        <v>19159974</v>
      </c>
      <c r="G27" s="139">
        <f t="shared" si="2"/>
        <v>170.47181255187385</v>
      </c>
      <c r="H27" s="139">
        <f t="shared" si="3"/>
        <v>249.16734157008418</v>
      </c>
      <c r="I27" s="117">
        <f t="shared" ref="I27:J27" si="8">I8+I14+I20+I21+I22+I23+I24+I25</f>
        <v>69349</v>
      </c>
      <c r="J27" s="117">
        <f t="shared" si="8"/>
        <v>37315599.000000007</v>
      </c>
    </row>
    <row r="28" spans="1:10" ht="15" customHeight="1" x14ac:dyDescent="0.25">
      <c r="A28" s="9">
        <v>3</v>
      </c>
      <c r="B28" s="16" t="s">
        <v>45</v>
      </c>
      <c r="C28" s="45">
        <v>2145</v>
      </c>
      <c r="D28" s="49">
        <v>945473</v>
      </c>
      <c r="E28" s="45">
        <v>11973</v>
      </c>
      <c r="F28" s="45">
        <v>5528121.9999999991</v>
      </c>
      <c r="G28" s="138">
        <f t="shared" si="2"/>
        <v>558.18181818181824</v>
      </c>
      <c r="H28" s="138">
        <f t="shared" si="3"/>
        <v>584.69379876527398</v>
      </c>
      <c r="I28" s="45">
        <v>29072</v>
      </c>
      <c r="J28" s="45">
        <v>10509307</v>
      </c>
    </row>
    <row r="29" spans="1:10" ht="15" customHeight="1" thickBot="1" x14ac:dyDescent="0.3">
      <c r="A29" s="17"/>
      <c r="B29" s="18" t="s">
        <v>46</v>
      </c>
      <c r="C29" s="39"/>
      <c r="D29" s="50"/>
      <c r="E29" s="45">
        <v>47</v>
      </c>
      <c r="F29" s="45">
        <v>2521.5160000000001</v>
      </c>
      <c r="G29" s="138" t="e">
        <f t="shared" si="2"/>
        <v>#DIV/0!</v>
      </c>
      <c r="H29" s="138" t="e">
        <f t="shared" si="3"/>
        <v>#DIV/0!</v>
      </c>
      <c r="I29" s="39">
        <v>366</v>
      </c>
      <c r="J29" s="39">
        <v>16618.947050669933</v>
      </c>
    </row>
    <row r="30" spans="1:10" s="5" customFormat="1" ht="15" customHeight="1" x14ac:dyDescent="0.25">
      <c r="A30" s="150">
        <v>4</v>
      </c>
      <c r="B30" s="151" t="s">
        <v>47</v>
      </c>
      <c r="C30" s="190"/>
      <c r="D30" s="191"/>
      <c r="E30" s="191"/>
      <c r="F30" s="191"/>
      <c r="G30" s="191"/>
      <c r="H30" s="191"/>
      <c r="I30" s="191"/>
      <c r="J30" s="191"/>
    </row>
    <row r="31" spans="1:10" ht="15" customHeight="1" x14ac:dyDescent="0.25">
      <c r="A31" s="20" t="s">
        <v>48</v>
      </c>
      <c r="B31" s="11" t="s">
        <v>49</v>
      </c>
      <c r="C31" s="45">
        <v>0</v>
      </c>
      <c r="D31" s="45">
        <v>0</v>
      </c>
      <c r="E31" s="45">
        <v>0</v>
      </c>
      <c r="F31" s="45">
        <v>0</v>
      </c>
      <c r="G31" s="138" t="e">
        <f t="shared" ref="G31:G37" si="9">E31/C31*100</f>
        <v>#DIV/0!</v>
      </c>
      <c r="H31" s="138" t="e">
        <f t="shared" ref="H31:H37" si="10">F31/D31*100</f>
        <v>#DIV/0!</v>
      </c>
      <c r="I31" s="45"/>
      <c r="J31" s="45"/>
    </row>
    <row r="32" spans="1:10" ht="15" customHeight="1" x14ac:dyDescent="0.25">
      <c r="A32" s="20" t="s">
        <v>50</v>
      </c>
      <c r="B32" s="11" t="s">
        <v>34</v>
      </c>
      <c r="C32" s="45">
        <v>0</v>
      </c>
      <c r="D32" s="45">
        <v>0</v>
      </c>
      <c r="E32" s="45">
        <v>0</v>
      </c>
      <c r="F32" s="45">
        <v>0</v>
      </c>
      <c r="G32" s="138" t="e">
        <f t="shared" si="9"/>
        <v>#DIV/0!</v>
      </c>
      <c r="H32" s="138" t="e">
        <f t="shared" si="10"/>
        <v>#DIV/0!</v>
      </c>
      <c r="I32" s="45"/>
      <c r="J32" s="45"/>
    </row>
    <row r="33" spans="1:10" ht="15" customHeight="1" x14ac:dyDescent="0.25">
      <c r="A33" s="20" t="s">
        <v>51</v>
      </c>
      <c r="B33" s="11" t="s">
        <v>52</v>
      </c>
      <c r="C33" s="45">
        <v>330</v>
      </c>
      <c r="D33" s="45">
        <v>402048</v>
      </c>
      <c r="E33" s="45">
        <v>247</v>
      </c>
      <c r="F33" s="45">
        <v>690171</v>
      </c>
      <c r="G33" s="138">
        <f t="shared" si="9"/>
        <v>74.848484848484858</v>
      </c>
      <c r="H33" s="138">
        <f t="shared" si="10"/>
        <v>171.6638311843362</v>
      </c>
      <c r="I33" s="45">
        <v>363</v>
      </c>
      <c r="J33" s="45">
        <v>1017148.9999999998</v>
      </c>
    </row>
    <row r="34" spans="1:10" ht="15" customHeight="1" x14ac:dyDescent="0.25">
      <c r="A34" s="20" t="s">
        <v>53</v>
      </c>
      <c r="B34" s="11" t="s">
        <v>54</v>
      </c>
      <c r="C34" s="45">
        <v>56</v>
      </c>
      <c r="D34" s="45">
        <v>15300</v>
      </c>
      <c r="E34" s="45"/>
      <c r="F34" s="45"/>
      <c r="G34" s="138">
        <f t="shared" si="9"/>
        <v>0</v>
      </c>
      <c r="H34" s="138">
        <f t="shared" si="10"/>
        <v>0</v>
      </c>
      <c r="I34" s="45">
        <v>593</v>
      </c>
      <c r="J34" s="45">
        <v>44492</v>
      </c>
    </row>
    <row r="35" spans="1:10" ht="15" customHeight="1" x14ac:dyDescent="0.25">
      <c r="A35" s="20" t="s">
        <v>55</v>
      </c>
      <c r="B35" s="11" t="s">
        <v>42</v>
      </c>
      <c r="C35" s="45">
        <v>4683</v>
      </c>
      <c r="D35" s="45">
        <v>5056043.9999999991</v>
      </c>
      <c r="E35" s="45">
        <v>38437</v>
      </c>
      <c r="F35" s="45">
        <v>20380211</v>
      </c>
      <c r="G35" s="138">
        <f t="shared" si="9"/>
        <v>820.77727952167402</v>
      </c>
      <c r="H35" s="138">
        <f t="shared" si="10"/>
        <v>403.08610842785396</v>
      </c>
      <c r="I35" s="45">
        <v>49443</v>
      </c>
      <c r="J35" s="45">
        <v>23669881.999999996</v>
      </c>
    </row>
    <row r="36" spans="1:10" ht="15" customHeight="1" thickBot="1" x14ac:dyDescent="0.3">
      <c r="A36" s="21">
        <v>5</v>
      </c>
      <c r="B36" s="22" t="s">
        <v>56</v>
      </c>
      <c r="C36" s="122">
        <f>C31+C32+C33+C34+C35</f>
        <v>5069</v>
      </c>
      <c r="D36" s="122">
        <f t="shared" ref="D36:F36" si="11">D31+D32+D33+D34+D35</f>
        <v>5473391.9999999991</v>
      </c>
      <c r="E36" s="122">
        <f t="shared" si="11"/>
        <v>38684</v>
      </c>
      <c r="F36" s="122">
        <f t="shared" si="11"/>
        <v>21070382</v>
      </c>
      <c r="G36" s="137">
        <f t="shared" si="9"/>
        <v>763.14855000986381</v>
      </c>
      <c r="H36" s="137">
        <f t="shared" si="10"/>
        <v>384.9602221072418</v>
      </c>
      <c r="I36" s="122">
        <f t="shared" ref="I36:J36" si="12">I31+I32+I33+I34+I35</f>
        <v>50399</v>
      </c>
      <c r="J36" s="122">
        <f t="shared" si="12"/>
        <v>24731522.999999996</v>
      </c>
    </row>
    <row r="37" spans="1:10" s="5" customFormat="1" ht="15" customHeight="1" thickBot="1" x14ac:dyDescent="0.3">
      <c r="A37" s="125"/>
      <c r="B37" s="126" t="s">
        <v>57</v>
      </c>
      <c r="C37" s="127">
        <f>C27+C36</f>
        <v>20732</v>
      </c>
      <c r="D37" s="124">
        <f t="shared" ref="D37:F37" si="13">D27+D36</f>
        <v>13162992.843861315</v>
      </c>
      <c r="E37" s="127">
        <f t="shared" si="13"/>
        <v>65385</v>
      </c>
      <c r="F37" s="127">
        <f t="shared" si="13"/>
        <v>40230356</v>
      </c>
      <c r="G37" s="141">
        <f t="shared" si="9"/>
        <v>315.38201813621453</v>
      </c>
      <c r="H37" s="141">
        <f t="shared" si="10"/>
        <v>305.63228649601371</v>
      </c>
      <c r="I37" s="127">
        <f t="shared" ref="I37:J37" si="14">I27+I36</f>
        <v>119748</v>
      </c>
      <c r="J37" s="127">
        <f t="shared" si="14"/>
        <v>62047122</v>
      </c>
    </row>
    <row r="38" spans="1:10" x14ac:dyDescent="0.25">
      <c r="A38" s="25"/>
      <c r="B38" s="26"/>
      <c r="C38" s="26"/>
      <c r="D38" s="26"/>
      <c r="E38" s="26"/>
      <c r="F38" s="24"/>
      <c r="G38" s="24"/>
      <c r="H38" s="24"/>
      <c r="I38" s="24"/>
      <c r="J38" s="24"/>
    </row>
  </sheetData>
  <mergeCells count="12">
    <mergeCell ref="A1:J1"/>
    <mergeCell ref="A2:J2"/>
    <mergeCell ref="A3:J3"/>
    <mergeCell ref="C7:J7"/>
    <mergeCell ref="A4:J4"/>
    <mergeCell ref="A5:A6"/>
    <mergeCell ref="B5:B6"/>
    <mergeCell ref="C30:J30"/>
    <mergeCell ref="C5:D5"/>
    <mergeCell ref="E5:F5"/>
    <mergeCell ref="G5:H5"/>
    <mergeCell ref="I5:J5"/>
  </mergeCells>
  <printOptions horizontalCentered="1"/>
  <pageMargins left="0.5" right="0.5" top="0.5" bottom="0.5" header="0.25" footer="0.25"/>
  <pageSetup paperSize="9" scale="90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37"/>
  <sheetViews>
    <sheetView topLeftCell="B1" zoomScaleNormal="100" workbookViewId="0">
      <selection activeCell="B38" sqref="A38:XFD41"/>
    </sheetView>
  </sheetViews>
  <sheetFormatPr defaultRowHeight="15" x14ac:dyDescent="0.25"/>
  <cols>
    <col min="1" max="1" width="6.7109375" style="23" bestFit="1" customWidth="1"/>
    <col min="2" max="2" width="41.140625" style="2" customWidth="1"/>
    <col min="3" max="3" width="12.7109375" style="2" bestFit="1" customWidth="1"/>
    <col min="4" max="4" width="14.42578125" style="2" customWidth="1"/>
    <col min="5" max="5" width="15" style="2" customWidth="1"/>
    <col min="6" max="6" width="13.85546875" style="2" customWidth="1"/>
    <col min="7" max="7" width="12.7109375" style="2" bestFit="1" customWidth="1"/>
    <col min="8" max="8" width="9.7109375" style="2" bestFit="1" customWidth="1"/>
    <col min="9" max="9" width="11.140625" style="2" customWidth="1"/>
    <col min="10" max="10" width="13.140625" style="2" customWidth="1"/>
    <col min="11" max="248" width="9.140625" style="2"/>
    <col min="249" max="249" width="6.7109375" style="2" bestFit="1" customWidth="1"/>
    <col min="250" max="250" width="74.5703125" style="2" customWidth="1"/>
    <col min="251" max="251" width="12.7109375" style="2" bestFit="1" customWidth="1"/>
    <col min="252" max="252" width="11.28515625" style="2" customWidth="1"/>
    <col min="253" max="253" width="15" style="2" customWidth="1"/>
    <col min="254" max="254" width="13.85546875" style="2" customWidth="1"/>
    <col min="255" max="255" width="12.7109375" style="2" bestFit="1" customWidth="1"/>
    <col min="256" max="256" width="9.7109375" style="2" bestFit="1" customWidth="1"/>
    <col min="257" max="257" width="11.140625" style="2" customWidth="1"/>
    <col min="258" max="258" width="13.140625" style="2" customWidth="1"/>
    <col min="259" max="259" width="12.7109375" style="2" bestFit="1" customWidth="1"/>
    <col min="260" max="260" width="11.5703125" style="2" customWidth="1"/>
    <col min="261" max="261" width="14.7109375" style="2" customWidth="1"/>
    <col min="262" max="262" width="13.7109375" style="2" customWidth="1"/>
    <col min="263" max="263" width="12.7109375" style="2" bestFit="1" customWidth="1"/>
    <col min="264" max="264" width="9.7109375" style="2" bestFit="1" customWidth="1"/>
    <col min="265" max="265" width="11.42578125" style="2" customWidth="1"/>
    <col min="266" max="266" width="11.5703125" style="2" bestFit="1" customWidth="1"/>
    <col min="267" max="504" width="9.140625" style="2"/>
    <col min="505" max="505" width="6.7109375" style="2" bestFit="1" customWidth="1"/>
    <col min="506" max="506" width="74.5703125" style="2" customWidth="1"/>
    <col min="507" max="507" width="12.7109375" style="2" bestFit="1" customWidth="1"/>
    <col min="508" max="508" width="11.28515625" style="2" customWidth="1"/>
    <col min="509" max="509" width="15" style="2" customWidth="1"/>
    <col min="510" max="510" width="13.85546875" style="2" customWidth="1"/>
    <col min="511" max="511" width="12.7109375" style="2" bestFit="1" customWidth="1"/>
    <col min="512" max="512" width="9.7109375" style="2" bestFit="1" customWidth="1"/>
    <col min="513" max="513" width="11.140625" style="2" customWidth="1"/>
    <col min="514" max="514" width="13.140625" style="2" customWidth="1"/>
    <col min="515" max="515" width="12.7109375" style="2" bestFit="1" customWidth="1"/>
    <col min="516" max="516" width="11.5703125" style="2" customWidth="1"/>
    <col min="517" max="517" width="14.7109375" style="2" customWidth="1"/>
    <col min="518" max="518" width="13.7109375" style="2" customWidth="1"/>
    <col min="519" max="519" width="12.7109375" style="2" bestFit="1" customWidth="1"/>
    <col min="520" max="520" width="9.7109375" style="2" bestFit="1" customWidth="1"/>
    <col min="521" max="521" width="11.42578125" style="2" customWidth="1"/>
    <col min="522" max="522" width="11.5703125" style="2" bestFit="1" customWidth="1"/>
    <col min="523" max="760" width="9.140625" style="2"/>
    <col min="761" max="761" width="6.7109375" style="2" bestFit="1" customWidth="1"/>
    <col min="762" max="762" width="74.5703125" style="2" customWidth="1"/>
    <col min="763" max="763" width="12.7109375" style="2" bestFit="1" customWidth="1"/>
    <col min="764" max="764" width="11.28515625" style="2" customWidth="1"/>
    <col min="765" max="765" width="15" style="2" customWidth="1"/>
    <col min="766" max="766" width="13.85546875" style="2" customWidth="1"/>
    <col min="767" max="767" width="12.7109375" style="2" bestFit="1" customWidth="1"/>
    <col min="768" max="768" width="9.7109375" style="2" bestFit="1" customWidth="1"/>
    <col min="769" max="769" width="11.140625" style="2" customWidth="1"/>
    <col min="770" max="770" width="13.140625" style="2" customWidth="1"/>
    <col min="771" max="771" width="12.7109375" style="2" bestFit="1" customWidth="1"/>
    <col min="772" max="772" width="11.5703125" style="2" customWidth="1"/>
    <col min="773" max="773" width="14.7109375" style="2" customWidth="1"/>
    <col min="774" max="774" width="13.7109375" style="2" customWidth="1"/>
    <col min="775" max="775" width="12.7109375" style="2" bestFit="1" customWidth="1"/>
    <col min="776" max="776" width="9.7109375" style="2" bestFit="1" customWidth="1"/>
    <col min="777" max="777" width="11.42578125" style="2" customWidth="1"/>
    <col min="778" max="778" width="11.5703125" style="2" bestFit="1" customWidth="1"/>
    <col min="779" max="1016" width="9.140625" style="2"/>
    <col min="1017" max="1017" width="6.7109375" style="2" bestFit="1" customWidth="1"/>
    <col min="1018" max="1018" width="74.5703125" style="2" customWidth="1"/>
    <col min="1019" max="1019" width="12.7109375" style="2" bestFit="1" customWidth="1"/>
    <col min="1020" max="1020" width="11.28515625" style="2" customWidth="1"/>
    <col min="1021" max="1021" width="15" style="2" customWidth="1"/>
    <col min="1022" max="1022" width="13.85546875" style="2" customWidth="1"/>
    <col min="1023" max="1023" width="12.7109375" style="2" bestFit="1" customWidth="1"/>
    <col min="1024" max="1024" width="9.7109375" style="2" bestFit="1" customWidth="1"/>
    <col min="1025" max="1025" width="11.140625" style="2" customWidth="1"/>
    <col min="1026" max="1026" width="13.140625" style="2" customWidth="1"/>
    <col min="1027" max="1027" width="12.7109375" style="2" bestFit="1" customWidth="1"/>
    <col min="1028" max="1028" width="11.5703125" style="2" customWidth="1"/>
    <col min="1029" max="1029" width="14.7109375" style="2" customWidth="1"/>
    <col min="1030" max="1030" width="13.7109375" style="2" customWidth="1"/>
    <col min="1031" max="1031" width="12.7109375" style="2" bestFit="1" customWidth="1"/>
    <col min="1032" max="1032" width="9.7109375" style="2" bestFit="1" customWidth="1"/>
    <col min="1033" max="1033" width="11.42578125" style="2" customWidth="1"/>
    <col min="1034" max="1034" width="11.5703125" style="2" bestFit="1" customWidth="1"/>
    <col min="1035" max="1272" width="9.140625" style="2"/>
    <col min="1273" max="1273" width="6.7109375" style="2" bestFit="1" customWidth="1"/>
    <col min="1274" max="1274" width="74.5703125" style="2" customWidth="1"/>
    <col min="1275" max="1275" width="12.7109375" style="2" bestFit="1" customWidth="1"/>
    <col min="1276" max="1276" width="11.28515625" style="2" customWidth="1"/>
    <col min="1277" max="1277" width="15" style="2" customWidth="1"/>
    <col min="1278" max="1278" width="13.85546875" style="2" customWidth="1"/>
    <col min="1279" max="1279" width="12.7109375" style="2" bestFit="1" customWidth="1"/>
    <col min="1280" max="1280" width="9.7109375" style="2" bestFit="1" customWidth="1"/>
    <col min="1281" max="1281" width="11.140625" style="2" customWidth="1"/>
    <col min="1282" max="1282" width="13.140625" style="2" customWidth="1"/>
    <col min="1283" max="1283" width="12.7109375" style="2" bestFit="1" customWidth="1"/>
    <col min="1284" max="1284" width="11.5703125" style="2" customWidth="1"/>
    <col min="1285" max="1285" width="14.7109375" style="2" customWidth="1"/>
    <col min="1286" max="1286" width="13.7109375" style="2" customWidth="1"/>
    <col min="1287" max="1287" width="12.7109375" style="2" bestFit="1" customWidth="1"/>
    <col min="1288" max="1288" width="9.7109375" style="2" bestFit="1" customWidth="1"/>
    <col min="1289" max="1289" width="11.42578125" style="2" customWidth="1"/>
    <col min="1290" max="1290" width="11.5703125" style="2" bestFit="1" customWidth="1"/>
    <col min="1291" max="1528" width="9.140625" style="2"/>
    <col min="1529" max="1529" width="6.7109375" style="2" bestFit="1" customWidth="1"/>
    <col min="1530" max="1530" width="74.5703125" style="2" customWidth="1"/>
    <col min="1531" max="1531" width="12.7109375" style="2" bestFit="1" customWidth="1"/>
    <col min="1532" max="1532" width="11.28515625" style="2" customWidth="1"/>
    <col min="1533" max="1533" width="15" style="2" customWidth="1"/>
    <col min="1534" max="1534" width="13.85546875" style="2" customWidth="1"/>
    <col min="1535" max="1535" width="12.7109375" style="2" bestFit="1" customWidth="1"/>
    <col min="1536" max="1536" width="9.7109375" style="2" bestFit="1" customWidth="1"/>
    <col min="1537" max="1537" width="11.140625" style="2" customWidth="1"/>
    <col min="1538" max="1538" width="13.140625" style="2" customWidth="1"/>
    <col min="1539" max="1539" width="12.7109375" style="2" bestFit="1" customWidth="1"/>
    <col min="1540" max="1540" width="11.5703125" style="2" customWidth="1"/>
    <col min="1541" max="1541" width="14.7109375" style="2" customWidth="1"/>
    <col min="1542" max="1542" width="13.7109375" style="2" customWidth="1"/>
    <col min="1543" max="1543" width="12.7109375" style="2" bestFit="1" customWidth="1"/>
    <col min="1544" max="1544" width="9.7109375" style="2" bestFit="1" customWidth="1"/>
    <col min="1545" max="1545" width="11.42578125" style="2" customWidth="1"/>
    <col min="1546" max="1546" width="11.5703125" style="2" bestFit="1" customWidth="1"/>
    <col min="1547" max="1784" width="9.140625" style="2"/>
    <col min="1785" max="1785" width="6.7109375" style="2" bestFit="1" customWidth="1"/>
    <col min="1786" max="1786" width="74.5703125" style="2" customWidth="1"/>
    <col min="1787" max="1787" width="12.7109375" style="2" bestFit="1" customWidth="1"/>
    <col min="1788" max="1788" width="11.28515625" style="2" customWidth="1"/>
    <col min="1789" max="1789" width="15" style="2" customWidth="1"/>
    <col min="1790" max="1790" width="13.85546875" style="2" customWidth="1"/>
    <col min="1791" max="1791" width="12.7109375" style="2" bestFit="1" customWidth="1"/>
    <col min="1792" max="1792" width="9.7109375" style="2" bestFit="1" customWidth="1"/>
    <col min="1793" max="1793" width="11.140625" style="2" customWidth="1"/>
    <col min="1794" max="1794" width="13.140625" style="2" customWidth="1"/>
    <col min="1795" max="1795" width="12.7109375" style="2" bestFit="1" customWidth="1"/>
    <col min="1796" max="1796" width="11.5703125" style="2" customWidth="1"/>
    <col min="1797" max="1797" width="14.7109375" style="2" customWidth="1"/>
    <col min="1798" max="1798" width="13.7109375" style="2" customWidth="1"/>
    <col min="1799" max="1799" width="12.7109375" style="2" bestFit="1" customWidth="1"/>
    <col min="1800" max="1800" width="9.7109375" style="2" bestFit="1" customWidth="1"/>
    <col min="1801" max="1801" width="11.42578125" style="2" customWidth="1"/>
    <col min="1802" max="1802" width="11.5703125" style="2" bestFit="1" customWidth="1"/>
    <col min="1803" max="2040" width="9.140625" style="2"/>
    <col min="2041" max="2041" width="6.7109375" style="2" bestFit="1" customWidth="1"/>
    <col min="2042" max="2042" width="74.5703125" style="2" customWidth="1"/>
    <col min="2043" max="2043" width="12.7109375" style="2" bestFit="1" customWidth="1"/>
    <col min="2044" max="2044" width="11.28515625" style="2" customWidth="1"/>
    <col min="2045" max="2045" width="15" style="2" customWidth="1"/>
    <col min="2046" max="2046" width="13.85546875" style="2" customWidth="1"/>
    <col min="2047" max="2047" width="12.7109375" style="2" bestFit="1" customWidth="1"/>
    <col min="2048" max="2048" width="9.7109375" style="2" bestFit="1" customWidth="1"/>
    <col min="2049" max="2049" width="11.140625" style="2" customWidth="1"/>
    <col min="2050" max="2050" width="13.140625" style="2" customWidth="1"/>
    <col min="2051" max="2051" width="12.7109375" style="2" bestFit="1" customWidth="1"/>
    <col min="2052" max="2052" width="11.5703125" style="2" customWidth="1"/>
    <col min="2053" max="2053" width="14.7109375" style="2" customWidth="1"/>
    <col min="2054" max="2054" width="13.7109375" style="2" customWidth="1"/>
    <col min="2055" max="2055" width="12.7109375" style="2" bestFit="1" customWidth="1"/>
    <col min="2056" max="2056" width="9.7109375" style="2" bestFit="1" customWidth="1"/>
    <col min="2057" max="2057" width="11.42578125" style="2" customWidth="1"/>
    <col min="2058" max="2058" width="11.5703125" style="2" bestFit="1" customWidth="1"/>
    <col min="2059" max="2296" width="9.140625" style="2"/>
    <col min="2297" max="2297" width="6.7109375" style="2" bestFit="1" customWidth="1"/>
    <col min="2298" max="2298" width="74.5703125" style="2" customWidth="1"/>
    <col min="2299" max="2299" width="12.7109375" style="2" bestFit="1" customWidth="1"/>
    <col min="2300" max="2300" width="11.28515625" style="2" customWidth="1"/>
    <col min="2301" max="2301" width="15" style="2" customWidth="1"/>
    <col min="2302" max="2302" width="13.85546875" style="2" customWidth="1"/>
    <col min="2303" max="2303" width="12.7109375" style="2" bestFit="1" customWidth="1"/>
    <col min="2304" max="2304" width="9.7109375" style="2" bestFit="1" customWidth="1"/>
    <col min="2305" max="2305" width="11.140625" style="2" customWidth="1"/>
    <col min="2306" max="2306" width="13.140625" style="2" customWidth="1"/>
    <col min="2307" max="2307" width="12.7109375" style="2" bestFit="1" customWidth="1"/>
    <col min="2308" max="2308" width="11.5703125" style="2" customWidth="1"/>
    <col min="2309" max="2309" width="14.7109375" style="2" customWidth="1"/>
    <col min="2310" max="2310" width="13.7109375" style="2" customWidth="1"/>
    <col min="2311" max="2311" width="12.7109375" style="2" bestFit="1" customWidth="1"/>
    <col min="2312" max="2312" width="9.7109375" style="2" bestFit="1" customWidth="1"/>
    <col min="2313" max="2313" width="11.42578125" style="2" customWidth="1"/>
    <col min="2314" max="2314" width="11.5703125" style="2" bestFit="1" customWidth="1"/>
    <col min="2315" max="2552" width="9.140625" style="2"/>
    <col min="2553" max="2553" width="6.7109375" style="2" bestFit="1" customWidth="1"/>
    <col min="2554" max="2554" width="74.5703125" style="2" customWidth="1"/>
    <col min="2555" max="2555" width="12.7109375" style="2" bestFit="1" customWidth="1"/>
    <col min="2556" max="2556" width="11.28515625" style="2" customWidth="1"/>
    <col min="2557" max="2557" width="15" style="2" customWidth="1"/>
    <col min="2558" max="2558" width="13.85546875" style="2" customWidth="1"/>
    <col min="2559" max="2559" width="12.7109375" style="2" bestFit="1" customWidth="1"/>
    <col min="2560" max="2560" width="9.7109375" style="2" bestFit="1" customWidth="1"/>
    <col min="2561" max="2561" width="11.140625" style="2" customWidth="1"/>
    <col min="2562" max="2562" width="13.140625" style="2" customWidth="1"/>
    <col min="2563" max="2563" width="12.7109375" style="2" bestFit="1" customWidth="1"/>
    <col min="2564" max="2564" width="11.5703125" style="2" customWidth="1"/>
    <col min="2565" max="2565" width="14.7109375" style="2" customWidth="1"/>
    <col min="2566" max="2566" width="13.7109375" style="2" customWidth="1"/>
    <col min="2567" max="2567" width="12.7109375" style="2" bestFit="1" customWidth="1"/>
    <col min="2568" max="2568" width="9.7109375" style="2" bestFit="1" customWidth="1"/>
    <col min="2569" max="2569" width="11.42578125" style="2" customWidth="1"/>
    <col min="2570" max="2570" width="11.5703125" style="2" bestFit="1" customWidth="1"/>
    <col min="2571" max="2808" width="9.140625" style="2"/>
    <col min="2809" max="2809" width="6.7109375" style="2" bestFit="1" customWidth="1"/>
    <col min="2810" max="2810" width="74.5703125" style="2" customWidth="1"/>
    <col min="2811" max="2811" width="12.7109375" style="2" bestFit="1" customWidth="1"/>
    <col min="2812" max="2812" width="11.28515625" style="2" customWidth="1"/>
    <col min="2813" max="2813" width="15" style="2" customWidth="1"/>
    <col min="2814" max="2814" width="13.85546875" style="2" customWidth="1"/>
    <col min="2815" max="2815" width="12.7109375" style="2" bestFit="1" customWidth="1"/>
    <col min="2816" max="2816" width="9.7109375" style="2" bestFit="1" customWidth="1"/>
    <col min="2817" max="2817" width="11.140625" style="2" customWidth="1"/>
    <col min="2818" max="2818" width="13.140625" style="2" customWidth="1"/>
    <col min="2819" max="2819" width="12.7109375" style="2" bestFit="1" customWidth="1"/>
    <col min="2820" max="2820" width="11.5703125" style="2" customWidth="1"/>
    <col min="2821" max="2821" width="14.7109375" style="2" customWidth="1"/>
    <col min="2822" max="2822" width="13.7109375" style="2" customWidth="1"/>
    <col min="2823" max="2823" width="12.7109375" style="2" bestFit="1" customWidth="1"/>
    <col min="2824" max="2824" width="9.7109375" style="2" bestFit="1" customWidth="1"/>
    <col min="2825" max="2825" width="11.42578125" style="2" customWidth="1"/>
    <col min="2826" max="2826" width="11.5703125" style="2" bestFit="1" customWidth="1"/>
    <col min="2827" max="3064" width="9.140625" style="2"/>
    <col min="3065" max="3065" width="6.7109375" style="2" bestFit="1" customWidth="1"/>
    <col min="3066" max="3066" width="74.5703125" style="2" customWidth="1"/>
    <col min="3067" max="3067" width="12.7109375" style="2" bestFit="1" customWidth="1"/>
    <col min="3068" max="3068" width="11.28515625" style="2" customWidth="1"/>
    <col min="3069" max="3069" width="15" style="2" customWidth="1"/>
    <col min="3070" max="3070" width="13.85546875" style="2" customWidth="1"/>
    <col min="3071" max="3071" width="12.7109375" style="2" bestFit="1" customWidth="1"/>
    <col min="3072" max="3072" width="9.7109375" style="2" bestFit="1" customWidth="1"/>
    <col min="3073" max="3073" width="11.140625" style="2" customWidth="1"/>
    <col min="3074" max="3074" width="13.140625" style="2" customWidth="1"/>
    <col min="3075" max="3075" width="12.7109375" style="2" bestFit="1" customWidth="1"/>
    <col min="3076" max="3076" width="11.5703125" style="2" customWidth="1"/>
    <col min="3077" max="3077" width="14.7109375" style="2" customWidth="1"/>
    <col min="3078" max="3078" width="13.7109375" style="2" customWidth="1"/>
    <col min="3079" max="3079" width="12.7109375" style="2" bestFit="1" customWidth="1"/>
    <col min="3080" max="3080" width="9.7109375" style="2" bestFit="1" customWidth="1"/>
    <col min="3081" max="3081" width="11.42578125" style="2" customWidth="1"/>
    <col min="3082" max="3082" width="11.5703125" style="2" bestFit="1" customWidth="1"/>
    <col min="3083" max="3320" width="9.140625" style="2"/>
    <col min="3321" max="3321" width="6.7109375" style="2" bestFit="1" customWidth="1"/>
    <col min="3322" max="3322" width="74.5703125" style="2" customWidth="1"/>
    <col min="3323" max="3323" width="12.7109375" style="2" bestFit="1" customWidth="1"/>
    <col min="3324" max="3324" width="11.28515625" style="2" customWidth="1"/>
    <col min="3325" max="3325" width="15" style="2" customWidth="1"/>
    <col min="3326" max="3326" width="13.85546875" style="2" customWidth="1"/>
    <col min="3327" max="3327" width="12.7109375" style="2" bestFit="1" customWidth="1"/>
    <col min="3328" max="3328" width="9.7109375" style="2" bestFit="1" customWidth="1"/>
    <col min="3329" max="3329" width="11.140625" style="2" customWidth="1"/>
    <col min="3330" max="3330" width="13.140625" style="2" customWidth="1"/>
    <col min="3331" max="3331" width="12.7109375" style="2" bestFit="1" customWidth="1"/>
    <col min="3332" max="3332" width="11.5703125" style="2" customWidth="1"/>
    <col min="3333" max="3333" width="14.7109375" style="2" customWidth="1"/>
    <col min="3334" max="3334" width="13.7109375" style="2" customWidth="1"/>
    <col min="3335" max="3335" width="12.7109375" style="2" bestFit="1" customWidth="1"/>
    <col min="3336" max="3336" width="9.7109375" style="2" bestFit="1" customWidth="1"/>
    <col min="3337" max="3337" width="11.42578125" style="2" customWidth="1"/>
    <col min="3338" max="3338" width="11.5703125" style="2" bestFit="1" customWidth="1"/>
    <col min="3339" max="3576" width="9.140625" style="2"/>
    <col min="3577" max="3577" width="6.7109375" style="2" bestFit="1" customWidth="1"/>
    <col min="3578" max="3578" width="74.5703125" style="2" customWidth="1"/>
    <col min="3579" max="3579" width="12.7109375" style="2" bestFit="1" customWidth="1"/>
    <col min="3580" max="3580" width="11.28515625" style="2" customWidth="1"/>
    <col min="3581" max="3581" width="15" style="2" customWidth="1"/>
    <col min="3582" max="3582" width="13.85546875" style="2" customWidth="1"/>
    <col min="3583" max="3583" width="12.7109375" style="2" bestFit="1" customWidth="1"/>
    <col min="3584" max="3584" width="9.7109375" style="2" bestFit="1" customWidth="1"/>
    <col min="3585" max="3585" width="11.140625" style="2" customWidth="1"/>
    <col min="3586" max="3586" width="13.140625" style="2" customWidth="1"/>
    <col min="3587" max="3587" width="12.7109375" style="2" bestFit="1" customWidth="1"/>
    <col min="3588" max="3588" width="11.5703125" style="2" customWidth="1"/>
    <col min="3589" max="3589" width="14.7109375" style="2" customWidth="1"/>
    <col min="3590" max="3590" width="13.7109375" style="2" customWidth="1"/>
    <col min="3591" max="3591" width="12.7109375" style="2" bestFit="1" customWidth="1"/>
    <col min="3592" max="3592" width="9.7109375" style="2" bestFit="1" customWidth="1"/>
    <col min="3593" max="3593" width="11.42578125" style="2" customWidth="1"/>
    <col min="3594" max="3594" width="11.5703125" style="2" bestFit="1" customWidth="1"/>
    <col min="3595" max="3832" width="9.140625" style="2"/>
    <col min="3833" max="3833" width="6.7109375" style="2" bestFit="1" customWidth="1"/>
    <col min="3834" max="3834" width="74.5703125" style="2" customWidth="1"/>
    <col min="3835" max="3835" width="12.7109375" style="2" bestFit="1" customWidth="1"/>
    <col min="3836" max="3836" width="11.28515625" style="2" customWidth="1"/>
    <col min="3837" max="3837" width="15" style="2" customWidth="1"/>
    <col min="3838" max="3838" width="13.85546875" style="2" customWidth="1"/>
    <col min="3839" max="3839" width="12.7109375" style="2" bestFit="1" customWidth="1"/>
    <col min="3840" max="3840" width="9.7109375" style="2" bestFit="1" customWidth="1"/>
    <col min="3841" max="3841" width="11.140625" style="2" customWidth="1"/>
    <col min="3842" max="3842" width="13.140625" style="2" customWidth="1"/>
    <col min="3843" max="3843" width="12.7109375" style="2" bestFit="1" customWidth="1"/>
    <col min="3844" max="3844" width="11.5703125" style="2" customWidth="1"/>
    <col min="3845" max="3845" width="14.7109375" style="2" customWidth="1"/>
    <col min="3846" max="3846" width="13.7109375" style="2" customWidth="1"/>
    <col min="3847" max="3847" width="12.7109375" style="2" bestFit="1" customWidth="1"/>
    <col min="3848" max="3848" width="9.7109375" style="2" bestFit="1" customWidth="1"/>
    <col min="3849" max="3849" width="11.42578125" style="2" customWidth="1"/>
    <col min="3850" max="3850" width="11.5703125" style="2" bestFit="1" customWidth="1"/>
    <col min="3851" max="4088" width="9.140625" style="2"/>
    <col min="4089" max="4089" width="6.7109375" style="2" bestFit="1" customWidth="1"/>
    <col min="4090" max="4090" width="74.5703125" style="2" customWidth="1"/>
    <col min="4091" max="4091" width="12.7109375" style="2" bestFit="1" customWidth="1"/>
    <col min="4092" max="4092" width="11.28515625" style="2" customWidth="1"/>
    <col min="4093" max="4093" width="15" style="2" customWidth="1"/>
    <col min="4094" max="4094" width="13.85546875" style="2" customWidth="1"/>
    <col min="4095" max="4095" width="12.7109375" style="2" bestFit="1" customWidth="1"/>
    <col min="4096" max="4096" width="9.7109375" style="2" bestFit="1" customWidth="1"/>
    <col min="4097" max="4097" width="11.140625" style="2" customWidth="1"/>
    <col min="4098" max="4098" width="13.140625" style="2" customWidth="1"/>
    <col min="4099" max="4099" width="12.7109375" style="2" bestFit="1" customWidth="1"/>
    <col min="4100" max="4100" width="11.5703125" style="2" customWidth="1"/>
    <col min="4101" max="4101" width="14.7109375" style="2" customWidth="1"/>
    <col min="4102" max="4102" width="13.7109375" style="2" customWidth="1"/>
    <col min="4103" max="4103" width="12.7109375" style="2" bestFit="1" customWidth="1"/>
    <col min="4104" max="4104" width="9.7109375" style="2" bestFit="1" customWidth="1"/>
    <col min="4105" max="4105" width="11.42578125" style="2" customWidth="1"/>
    <col min="4106" max="4106" width="11.5703125" style="2" bestFit="1" customWidth="1"/>
    <col min="4107" max="4344" width="9.140625" style="2"/>
    <col min="4345" max="4345" width="6.7109375" style="2" bestFit="1" customWidth="1"/>
    <col min="4346" max="4346" width="74.5703125" style="2" customWidth="1"/>
    <col min="4347" max="4347" width="12.7109375" style="2" bestFit="1" customWidth="1"/>
    <col min="4348" max="4348" width="11.28515625" style="2" customWidth="1"/>
    <col min="4349" max="4349" width="15" style="2" customWidth="1"/>
    <col min="4350" max="4350" width="13.85546875" style="2" customWidth="1"/>
    <col min="4351" max="4351" width="12.7109375" style="2" bestFit="1" customWidth="1"/>
    <col min="4352" max="4352" width="9.7109375" style="2" bestFit="1" customWidth="1"/>
    <col min="4353" max="4353" width="11.140625" style="2" customWidth="1"/>
    <col min="4354" max="4354" width="13.140625" style="2" customWidth="1"/>
    <col min="4355" max="4355" width="12.7109375" style="2" bestFit="1" customWidth="1"/>
    <col min="4356" max="4356" width="11.5703125" style="2" customWidth="1"/>
    <col min="4357" max="4357" width="14.7109375" style="2" customWidth="1"/>
    <col min="4358" max="4358" width="13.7109375" style="2" customWidth="1"/>
    <col min="4359" max="4359" width="12.7109375" style="2" bestFit="1" customWidth="1"/>
    <col min="4360" max="4360" width="9.7109375" style="2" bestFit="1" customWidth="1"/>
    <col min="4361" max="4361" width="11.42578125" style="2" customWidth="1"/>
    <col min="4362" max="4362" width="11.5703125" style="2" bestFit="1" customWidth="1"/>
    <col min="4363" max="4600" width="9.140625" style="2"/>
    <col min="4601" max="4601" width="6.7109375" style="2" bestFit="1" customWidth="1"/>
    <col min="4602" max="4602" width="74.5703125" style="2" customWidth="1"/>
    <col min="4603" max="4603" width="12.7109375" style="2" bestFit="1" customWidth="1"/>
    <col min="4604" max="4604" width="11.28515625" style="2" customWidth="1"/>
    <col min="4605" max="4605" width="15" style="2" customWidth="1"/>
    <col min="4606" max="4606" width="13.85546875" style="2" customWidth="1"/>
    <col min="4607" max="4607" width="12.7109375" style="2" bestFit="1" customWidth="1"/>
    <col min="4608" max="4608" width="9.7109375" style="2" bestFit="1" customWidth="1"/>
    <col min="4609" max="4609" width="11.140625" style="2" customWidth="1"/>
    <col min="4610" max="4610" width="13.140625" style="2" customWidth="1"/>
    <col min="4611" max="4611" width="12.7109375" style="2" bestFit="1" customWidth="1"/>
    <col min="4612" max="4612" width="11.5703125" style="2" customWidth="1"/>
    <col min="4613" max="4613" width="14.7109375" style="2" customWidth="1"/>
    <col min="4614" max="4614" width="13.7109375" style="2" customWidth="1"/>
    <col min="4615" max="4615" width="12.7109375" style="2" bestFit="1" customWidth="1"/>
    <col min="4616" max="4616" width="9.7109375" style="2" bestFit="1" customWidth="1"/>
    <col min="4617" max="4617" width="11.42578125" style="2" customWidth="1"/>
    <col min="4618" max="4618" width="11.5703125" style="2" bestFit="1" customWidth="1"/>
    <col min="4619" max="4856" width="9.140625" style="2"/>
    <col min="4857" max="4857" width="6.7109375" style="2" bestFit="1" customWidth="1"/>
    <col min="4858" max="4858" width="74.5703125" style="2" customWidth="1"/>
    <col min="4859" max="4859" width="12.7109375" style="2" bestFit="1" customWidth="1"/>
    <col min="4860" max="4860" width="11.28515625" style="2" customWidth="1"/>
    <col min="4861" max="4861" width="15" style="2" customWidth="1"/>
    <col min="4862" max="4862" width="13.85546875" style="2" customWidth="1"/>
    <col min="4863" max="4863" width="12.7109375" style="2" bestFit="1" customWidth="1"/>
    <col min="4864" max="4864" width="9.7109375" style="2" bestFit="1" customWidth="1"/>
    <col min="4865" max="4865" width="11.140625" style="2" customWidth="1"/>
    <col min="4866" max="4866" width="13.140625" style="2" customWidth="1"/>
    <col min="4867" max="4867" width="12.7109375" style="2" bestFit="1" customWidth="1"/>
    <col min="4868" max="4868" width="11.5703125" style="2" customWidth="1"/>
    <col min="4869" max="4869" width="14.7109375" style="2" customWidth="1"/>
    <col min="4870" max="4870" width="13.7109375" style="2" customWidth="1"/>
    <col min="4871" max="4871" width="12.7109375" style="2" bestFit="1" customWidth="1"/>
    <col min="4872" max="4872" width="9.7109375" style="2" bestFit="1" customWidth="1"/>
    <col min="4873" max="4873" width="11.42578125" style="2" customWidth="1"/>
    <col min="4874" max="4874" width="11.5703125" style="2" bestFit="1" customWidth="1"/>
    <col min="4875" max="5112" width="9.140625" style="2"/>
    <col min="5113" max="5113" width="6.7109375" style="2" bestFit="1" customWidth="1"/>
    <col min="5114" max="5114" width="74.5703125" style="2" customWidth="1"/>
    <col min="5115" max="5115" width="12.7109375" style="2" bestFit="1" customWidth="1"/>
    <col min="5116" max="5116" width="11.28515625" style="2" customWidth="1"/>
    <col min="5117" max="5117" width="15" style="2" customWidth="1"/>
    <col min="5118" max="5118" width="13.85546875" style="2" customWidth="1"/>
    <col min="5119" max="5119" width="12.7109375" style="2" bestFit="1" customWidth="1"/>
    <col min="5120" max="5120" width="9.7109375" style="2" bestFit="1" customWidth="1"/>
    <col min="5121" max="5121" width="11.140625" style="2" customWidth="1"/>
    <col min="5122" max="5122" width="13.140625" style="2" customWidth="1"/>
    <col min="5123" max="5123" width="12.7109375" style="2" bestFit="1" customWidth="1"/>
    <col min="5124" max="5124" width="11.5703125" style="2" customWidth="1"/>
    <col min="5125" max="5125" width="14.7109375" style="2" customWidth="1"/>
    <col min="5126" max="5126" width="13.7109375" style="2" customWidth="1"/>
    <col min="5127" max="5127" width="12.7109375" style="2" bestFit="1" customWidth="1"/>
    <col min="5128" max="5128" width="9.7109375" style="2" bestFit="1" customWidth="1"/>
    <col min="5129" max="5129" width="11.42578125" style="2" customWidth="1"/>
    <col min="5130" max="5130" width="11.5703125" style="2" bestFit="1" customWidth="1"/>
    <col min="5131" max="5368" width="9.140625" style="2"/>
    <col min="5369" max="5369" width="6.7109375" style="2" bestFit="1" customWidth="1"/>
    <col min="5370" max="5370" width="74.5703125" style="2" customWidth="1"/>
    <col min="5371" max="5371" width="12.7109375" style="2" bestFit="1" customWidth="1"/>
    <col min="5372" max="5372" width="11.28515625" style="2" customWidth="1"/>
    <col min="5373" max="5373" width="15" style="2" customWidth="1"/>
    <col min="5374" max="5374" width="13.85546875" style="2" customWidth="1"/>
    <col min="5375" max="5375" width="12.7109375" style="2" bestFit="1" customWidth="1"/>
    <col min="5376" max="5376" width="9.7109375" style="2" bestFit="1" customWidth="1"/>
    <col min="5377" max="5377" width="11.140625" style="2" customWidth="1"/>
    <col min="5378" max="5378" width="13.140625" style="2" customWidth="1"/>
    <col min="5379" max="5379" width="12.7109375" style="2" bestFit="1" customWidth="1"/>
    <col min="5380" max="5380" width="11.5703125" style="2" customWidth="1"/>
    <col min="5381" max="5381" width="14.7109375" style="2" customWidth="1"/>
    <col min="5382" max="5382" width="13.7109375" style="2" customWidth="1"/>
    <col min="5383" max="5383" width="12.7109375" style="2" bestFit="1" customWidth="1"/>
    <col min="5384" max="5384" width="9.7109375" style="2" bestFit="1" customWidth="1"/>
    <col min="5385" max="5385" width="11.42578125" style="2" customWidth="1"/>
    <col min="5386" max="5386" width="11.5703125" style="2" bestFit="1" customWidth="1"/>
    <col min="5387" max="5624" width="9.140625" style="2"/>
    <col min="5625" max="5625" width="6.7109375" style="2" bestFit="1" customWidth="1"/>
    <col min="5626" max="5626" width="74.5703125" style="2" customWidth="1"/>
    <col min="5627" max="5627" width="12.7109375" style="2" bestFit="1" customWidth="1"/>
    <col min="5628" max="5628" width="11.28515625" style="2" customWidth="1"/>
    <col min="5629" max="5629" width="15" style="2" customWidth="1"/>
    <col min="5630" max="5630" width="13.85546875" style="2" customWidth="1"/>
    <col min="5631" max="5631" width="12.7109375" style="2" bestFit="1" customWidth="1"/>
    <col min="5632" max="5632" width="9.7109375" style="2" bestFit="1" customWidth="1"/>
    <col min="5633" max="5633" width="11.140625" style="2" customWidth="1"/>
    <col min="5634" max="5634" width="13.140625" style="2" customWidth="1"/>
    <col min="5635" max="5635" width="12.7109375" style="2" bestFit="1" customWidth="1"/>
    <col min="5636" max="5636" width="11.5703125" style="2" customWidth="1"/>
    <col min="5637" max="5637" width="14.7109375" style="2" customWidth="1"/>
    <col min="5638" max="5638" width="13.7109375" style="2" customWidth="1"/>
    <col min="5639" max="5639" width="12.7109375" style="2" bestFit="1" customWidth="1"/>
    <col min="5640" max="5640" width="9.7109375" style="2" bestFit="1" customWidth="1"/>
    <col min="5641" max="5641" width="11.42578125" style="2" customWidth="1"/>
    <col min="5642" max="5642" width="11.5703125" style="2" bestFit="1" customWidth="1"/>
    <col min="5643" max="5880" width="9.140625" style="2"/>
    <col min="5881" max="5881" width="6.7109375" style="2" bestFit="1" customWidth="1"/>
    <col min="5882" max="5882" width="74.5703125" style="2" customWidth="1"/>
    <col min="5883" max="5883" width="12.7109375" style="2" bestFit="1" customWidth="1"/>
    <col min="5884" max="5884" width="11.28515625" style="2" customWidth="1"/>
    <col min="5885" max="5885" width="15" style="2" customWidth="1"/>
    <col min="5886" max="5886" width="13.85546875" style="2" customWidth="1"/>
    <col min="5887" max="5887" width="12.7109375" style="2" bestFit="1" customWidth="1"/>
    <col min="5888" max="5888" width="9.7109375" style="2" bestFit="1" customWidth="1"/>
    <col min="5889" max="5889" width="11.140625" style="2" customWidth="1"/>
    <col min="5890" max="5890" width="13.140625" style="2" customWidth="1"/>
    <col min="5891" max="5891" width="12.7109375" style="2" bestFit="1" customWidth="1"/>
    <col min="5892" max="5892" width="11.5703125" style="2" customWidth="1"/>
    <col min="5893" max="5893" width="14.7109375" style="2" customWidth="1"/>
    <col min="5894" max="5894" width="13.7109375" style="2" customWidth="1"/>
    <col min="5895" max="5895" width="12.7109375" style="2" bestFit="1" customWidth="1"/>
    <col min="5896" max="5896" width="9.7109375" style="2" bestFit="1" customWidth="1"/>
    <col min="5897" max="5897" width="11.42578125" style="2" customWidth="1"/>
    <col min="5898" max="5898" width="11.5703125" style="2" bestFit="1" customWidth="1"/>
    <col min="5899" max="6136" width="9.140625" style="2"/>
    <col min="6137" max="6137" width="6.7109375" style="2" bestFit="1" customWidth="1"/>
    <col min="6138" max="6138" width="74.5703125" style="2" customWidth="1"/>
    <col min="6139" max="6139" width="12.7109375" style="2" bestFit="1" customWidth="1"/>
    <col min="6140" max="6140" width="11.28515625" style="2" customWidth="1"/>
    <col min="6141" max="6141" width="15" style="2" customWidth="1"/>
    <col min="6142" max="6142" width="13.85546875" style="2" customWidth="1"/>
    <col min="6143" max="6143" width="12.7109375" style="2" bestFit="1" customWidth="1"/>
    <col min="6144" max="6144" width="9.7109375" style="2" bestFit="1" customWidth="1"/>
    <col min="6145" max="6145" width="11.140625" style="2" customWidth="1"/>
    <col min="6146" max="6146" width="13.140625" style="2" customWidth="1"/>
    <col min="6147" max="6147" width="12.7109375" style="2" bestFit="1" customWidth="1"/>
    <col min="6148" max="6148" width="11.5703125" style="2" customWidth="1"/>
    <col min="6149" max="6149" width="14.7109375" style="2" customWidth="1"/>
    <col min="6150" max="6150" width="13.7109375" style="2" customWidth="1"/>
    <col min="6151" max="6151" width="12.7109375" style="2" bestFit="1" customWidth="1"/>
    <col min="6152" max="6152" width="9.7109375" style="2" bestFit="1" customWidth="1"/>
    <col min="6153" max="6153" width="11.42578125" style="2" customWidth="1"/>
    <col min="6154" max="6154" width="11.5703125" style="2" bestFit="1" customWidth="1"/>
    <col min="6155" max="6392" width="9.140625" style="2"/>
    <col min="6393" max="6393" width="6.7109375" style="2" bestFit="1" customWidth="1"/>
    <col min="6394" max="6394" width="74.5703125" style="2" customWidth="1"/>
    <col min="6395" max="6395" width="12.7109375" style="2" bestFit="1" customWidth="1"/>
    <col min="6396" max="6396" width="11.28515625" style="2" customWidth="1"/>
    <col min="6397" max="6397" width="15" style="2" customWidth="1"/>
    <col min="6398" max="6398" width="13.85546875" style="2" customWidth="1"/>
    <col min="6399" max="6399" width="12.7109375" style="2" bestFit="1" customWidth="1"/>
    <col min="6400" max="6400" width="9.7109375" style="2" bestFit="1" customWidth="1"/>
    <col min="6401" max="6401" width="11.140625" style="2" customWidth="1"/>
    <col min="6402" max="6402" width="13.140625" style="2" customWidth="1"/>
    <col min="6403" max="6403" width="12.7109375" style="2" bestFit="1" customWidth="1"/>
    <col min="6404" max="6404" width="11.5703125" style="2" customWidth="1"/>
    <col min="6405" max="6405" width="14.7109375" style="2" customWidth="1"/>
    <col min="6406" max="6406" width="13.7109375" style="2" customWidth="1"/>
    <col min="6407" max="6407" width="12.7109375" style="2" bestFit="1" customWidth="1"/>
    <col min="6408" max="6408" width="9.7109375" style="2" bestFit="1" customWidth="1"/>
    <col min="6409" max="6409" width="11.42578125" style="2" customWidth="1"/>
    <col min="6410" max="6410" width="11.5703125" style="2" bestFit="1" customWidth="1"/>
    <col min="6411" max="6648" width="9.140625" style="2"/>
    <col min="6649" max="6649" width="6.7109375" style="2" bestFit="1" customWidth="1"/>
    <col min="6650" max="6650" width="74.5703125" style="2" customWidth="1"/>
    <col min="6651" max="6651" width="12.7109375" style="2" bestFit="1" customWidth="1"/>
    <col min="6652" max="6652" width="11.28515625" style="2" customWidth="1"/>
    <col min="6653" max="6653" width="15" style="2" customWidth="1"/>
    <col min="6654" max="6654" width="13.85546875" style="2" customWidth="1"/>
    <col min="6655" max="6655" width="12.7109375" style="2" bestFit="1" customWidth="1"/>
    <col min="6656" max="6656" width="9.7109375" style="2" bestFit="1" customWidth="1"/>
    <col min="6657" max="6657" width="11.140625" style="2" customWidth="1"/>
    <col min="6658" max="6658" width="13.140625" style="2" customWidth="1"/>
    <col min="6659" max="6659" width="12.7109375" style="2" bestFit="1" customWidth="1"/>
    <col min="6660" max="6660" width="11.5703125" style="2" customWidth="1"/>
    <col min="6661" max="6661" width="14.7109375" style="2" customWidth="1"/>
    <col min="6662" max="6662" width="13.7109375" style="2" customWidth="1"/>
    <col min="6663" max="6663" width="12.7109375" style="2" bestFit="1" customWidth="1"/>
    <col min="6664" max="6664" width="9.7109375" style="2" bestFit="1" customWidth="1"/>
    <col min="6665" max="6665" width="11.42578125" style="2" customWidth="1"/>
    <col min="6666" max="6666" width="11.5703125" style="2" bestFit="1" customWidth="1"/>
    <col min="6667" max="6904" width="9.140625" style="2"/>
    <col min="6905" max="6905" width="6.7109375" style="2" bestFit="1" customWidth="1"/>
    <col min="6906" max="6906" width="74.5703125" style="2" customWidth="1"/>
    <col min="6907" max="6907" width="12.7109375" style="2" bestFit="1" customWidth="1"/>
    <col min="6908" max="6908" width="11.28515625" style="2" customWidth="1"/>
    <col min="6909" max="6909" width="15" style="2" customWidth="1"/>
    <col min="6910" max="6910" width="13.85546875" style="2" customWidth="1"/>
    <col min="6911" max="6911" width="12.7109375" style="2" bestFit="1" customWidth="1"/>
    <col min="6912" max="6912" width="9.7109375" style="2" bestFit="1" customWidth="1"/>
    <col min="6913" max="6913" width="11.140625" style="2" customWidth="1"/>
    <col min="6914" max="6914" width="13.140625" style="2" customWidth="1"/>
    <col min="6915" max="6915" width="12.7109375" style="2" bestFit="1" customWidth="1"/>
    <col min="6916" max="6916" width="11.5703125" style="2" customWidth="1"/>
    <col min="6917" max="6917" width="14.7109375" style="2" customWidth="1"/>
    <col min="6918" max="6918" width="13.7109375" style="2" customWidth="1"/>
    <col min="6919" max="6919" width="12.7109375" style="2" bestFit="1" customWidth="1"/>
    <col min="6920" max="6920" width="9.7109375" style="2" bestFit="1" customWidth="1"/>
    <col min="6921" max="6921" width="11.42578125" style="2" customWidth="1"/>
    <col min="6922" max="6922" width="11.5703125" style="2" bestFit="1" customWidth="1"/>
    <col min="6923" max="7160" width="9.140625" style="2"/>
    <col min="7161" max="7161" width="6.7109375" style="2" bestFit="1" customWidth="1"/>
    <col min="7162" max="7162" width="74.5703125" style="2" customWidth="1"/>
    <col min="7163" max="7163" width="12.7109375" style="2" bestFit="1" customWidth="1"/>
    <col min="7164" max="7164" width="11.28515625" style="2" customWidth="1"/>
    <col min="7165" max="7165" width="15" style="2" customWidth="1"/>
    <col min="7166" max="7166" width="13.85546875" style="2" customWidth="1"/>
    <col min="7167" max="7167" width="12.7109375" style="2" bestFit="1" customWidth="1"/>
    <col min="7168" max="7168" width="9.7109375" style="2" bestFit="1" customWidth="1"/>
    <col min="7169" max="7169" width="11.140625" style="2" customWidth="1"/>
    <col min="7170" max="7170" width="13.140625" style="2" customWidth="1"/>
    <col min="7171" max="7171" width="12.7109375" style="2" bestFit="1" customWidth="1"/>
    <col min="7172" max="7172" width="11.5703125" style="2" customWidth="1"/>
    <col min="7173" max="7173" width="14.7109375" style="2" customWidth="1"/>
    <col min="7174" max="7174" width="13.7109375" style="2" customWidth="1"/>
    <col min="7175" max="7175" width="12.7109375" style="2" bestFit="1" customWidth="1"/>
    <col min="7176" max="7176" width="9.7109375" style="2" bestFit="1" customWidth="1"/>
    <col min="7177" max="7177" width="11.42578125" style="2" customWidth="1"/>
    <col min="7178" max="7178" width="11.5703125" style="2" bestFit="1" customWidth="1"/>
    <col min="7179" max="7416" width="9.140625" style="2"/>
    <col min="7417" max="7417" width="6.7109375" style="2" bestFit="1" customWidth="1"/>
    <col min="7418" max="7418" width="74.5703125" style="2" customWidth="1"/>
    <col min="7419" max="7419" width="12.7109375" style="2" bestFit="1" customWidth="1"/>
    <col min="7420" max="7420" width="11.28515625" style="2" customWidth="1"/>
    <col min="7421" max="7421" width="15" style="2" customWidth="1"/>
    <col min="7422" max="7422" width="13.85546875" style="2" customWidth="1"/>
    <col min="7423" max="7423" width="12.7109375" style="2" bestFit="1" customWidth="1"/>
    <col min="7424" max="7424" width="9.7109375" style="2" bestFit="1" customWidth="1"/>
    <col min="7425" max="7425" width="11.140625" style="2" customWidth="1"/>
    <col min="7426" max="7426" width="13.140625" style="2" customWidth="1"/>
    <col min="7427" max="7427" width="12.7109375" style="2" bestFit="1" customWidth="1"/>
    <col min="7428" max="7428" width="11.5703125" style="2" customWidth="1"/>
    <col min="7429" max="7429" width="14.7109375" style="2" customWidth="1"/>
    <col min="7430" max="7430" width="13.7109375" style="2" customWidth="1"/>
    <col min="7431" max="7431" width="12.7109375" style="2" bestFit="1" customWidth="1"/>
    <col min="7432" max="7432" width="9.7109375" style="2" bestFit="1" customWidth="1"/>
    <col min="7433" max="7433" width="11.42578125" style="2" customWidth="1"/>
    <col min="7434" max="7434" width="11.5703125" style="2" bestFit="1" customWidth="1"/>
    <col min="7435" max="7672" width="9.140625" style="2"/>
    <col min="7673" max="7673" width="6.7109375" style="2" bestFit="1" customWidth="1"/>
    <col min="7674" max="7674" width="74.5703125" style="2" customWidth="1"/>
    <col min="7675" max="7675" width="12.7109375" style="2" bestFit="1" customWidth="1"/>
    <col min="7676" max="7676" width="11.28515625" style="2" customWidth="1"/>
    <col min="7677" max="7677" width="15" style="2" customWidth="1"/>
    <col min="7678" max="7678" width="13.85546875" style="2" customWidth="1"/>
    <col min="7679" max="7679" width="12.7109375" style="2" bestFit="1" customWidth="1"/>
    <col min="7680" max="7680" width="9.7109375" style="2" bestFit="1" customWidth="1"/>
    <col min="7681" max="7681" width="11.140625" style="2" customWidth="1"/>
    <col min="7682" max="7682" width="13.140625" style="2" customWidth="1"/>
    <col min="7683" max="7683" width="12.7109375" style="2" bestFit="1" customWidth="1"/>
    <col min="7684" max="7684" width="11.5703125" style="2" customWidth="1"/>
    <col min="7685" max="7685" width="14.7109375" style="2" customWidth="1"/>
    <col min="7686" max="7686" width="13.7109375" style="2" customWidth="1"/>
    <col min="7687" max="7687" width="12.7109375" style="2" bestFit="1" customWidth="1"/>
    <col min="7688" max="7688" width="9.7109375" style="2" bestFit="1" customWidth="1"/>
    <col min="7689" max="7689" width="11.42578125" style="2" customWidth="1"/>
    <col min="7690" max="7690" width="11.5703125" style="2" bestFit="1" customWidth="1"/>
    <col min="7691" max="7928" width="9.140625" style="2"/>
    <col min="7929" max="7929" width="6.7109375" style="2" bestFit="1" customWidth="1"/>
    <col min="7930" max="7930" width="74.5703125" style="2" customWidth="1"/>
    <col min="7931" max="7931" width="12.7109375" style="2" bestFit="1" customWidth="1"/>
    <col min="7932" max="7932" width="11.28515625" style="2" customWidth="1"/>
    <col min="7933" max="7933" width="15" style="2" customWidth="1"/>
    <col min="7934" max="7934" width="13.85546875" style="2" customWidth="1"/>
    <col min="7935" max="7935" width="12.7109375" style="2" bestFit="1" customWidth="1"/>
    <col min="7936" max="7936" width="9.7109375" style="2" bestFit="1" customWidth="1"/>
    <col min="7937" max="7937" width="11.140625" style="2" customWidth="1"/>
    <col min="7938" max="7938" width="13.140625" style="2" customWidth="1"/>
    <col min="7939" max="7939" width="12.7109375" style="2" bestFit="1" customWidth="1"/>
    <col min="7940" max="7940" width="11.5703125" style="2" customWidth="1"/>
    <col min="7941" max="7941" width="14.7109375" style="2" customWidth="1"/>
    <col min="7942" max="7942" width="13.7109375" style="2" customWidth="1"/>
    <col min="7943" max="7943" width="12.7109375" style="2" bestFit="1" customWidth="1"/>
    <col min="7944" max="7944" width="9.7109375" style="2" bestFit="1" customWidth="1"/>
    <col min="7945" max="7945" width="11.42578125" style="2" customWidth="1"/>
    <col min="7946" max="7946" width="11.5703125" style="2" bestFit="1" customWidth="1"/>
    <col min="7947" max="8184" width="9.140625" style="2"/>
    <col min="8185" max="8185" width="6.7109375" style="2" bestFit="1" customWidth="1"/>
    <col min="8186" max="8186" width="74.5703125" style="2" customWidth="1"/>
    <col min="8187" max="8187" width="12.7109375" style="2" bestFit="1" customWidth="1"/>
    <col min="8188" max="8188" width="11.28515625" style="2" customWidth="1"/>
    <col min="8189" max="8189" width="15" style="2" customWidth="1"/>
    <col min="8190" max="8190" width="13.85546875" style="2" customWidth="1"/>
    <col min="8191" max="8191" width="12.7109375" style="2" bestFit="1" customWidth="1"/>
    <col min="8192" max="8192" width="9.7109375" style="2" bestFit="1" customWidth="1"/>
    <col min="8193" max="8193" width="11.140625" style="2" customWidth="1"/>
    <col min="8194" max="8194" width="13.140625" style="2" customWidth="1"/>
    <col min="8195" max="8195" width="12.7109375" style="2" bestFit="1" customWidth="1"/>
    <col min="8196" max="8196" width="11.5703125" style="2" customWidth="1"/>
    <col min="8197" max="8197" width="14.7109375" style="2" customWidth="1"/>
    <col min="8198" max="8198" width="13.7109375" style="2" customWidth="1"/>
    <col min="8199" max="8199" width="12.7109375" style="2" bestFit="1" customWidth="1"/>
    <col min="8200" max="8200" width="9.7109375" style="2" bestFit="1" customWidth="1"/>
    <col min="8201" max="8201" width="11.42578125" style="2" customWidth="1"/>
    <col min="8202" max="8202" width="11.5703125" style="2" bestFit="1" customWidth="1"/>
    <col min="8203" max="8440" width="9.140625" style="2"/>
    <col min="8441" max="8441" width="6.7109375" style="2" bestFit="1" customWidth="1"/>
    <col min="8442" max="8442" width="74.5703125" style="2" customWidth="1"/>
    <col min="8443" max="8443" width="12.7109375" style="2" bestFit="1" customWidth="1"/>
    <col min="8444" max="8444" width="11.28515625" style="2" customWidth="1"/>
    <col min="8445" max="8445" width="15" style="2" customWidth="1"/>
    <col min="8446" max="8446" width="13.85546875" style="2" customWidth="1"/>
    <col min="8447" max="8447" width="12.7109375" style="2" bestFit="1" customWidth="1"/>
    <col min="8448" max="8448" width="9.7109375" style="2" bestFit="1" customWidth="1"/>
    <col min="8449" max="8449" width="11.140625" style="2" customWidth="1"/>
    <col min="8450" max="8450" width="13.140625" style="2" customWidth="1"/>
    <col min="8451" max="8451" width="12.7109375" style="2" bestFit="1" customWidth="1"/>
    <col min="8452" max="8452" width="11.5703125" style="2" customWidth="1"/>
    <col min="8453" max="8453" width="14.7109375" style="2" customWidth="1"/>
    <col min="8454" max="8454" width="13.7109375" style="2" customWidth="1"/>
    <col min="8455" max="8455" width="12.7109375" style="2" bestFit="1" customWidth="1"/>
    <col min="8456" max="8456" width="9.7109375" style="2" bestFit="1" customWidth="1"/>
    <col min="8457" max="8457" width="11.42578125" style="2" customWidth="1"/>
    <col min="8458" max="8458" width="11.5703125" style="2" bestFit="1" customWidth="1"/>
    <col min="8459" max="8696" width="9.140625" style="2"/>
    <col min="8697" max="8697" width="6.7109375" style="2" bestFit="1" customWidth="1"/>
    <col min="8698" max="8698" width="74.5703125" style="2" customWidth="1"/>
    <col min="8699" max="8699" width="12.7109375" style="2" bestFit="1" customWidth="1"/>
    <col min="8700" max="8700" width="11.28515625" style="2" customWidth="1"/>
    <col min="8701" max="8701" width="15" style="2" customWidth="1"/>
    <col min="8702" max="8702" width="13.85546875" style="2" customWidth="1"/>
    <col min="8703" max="8703" width="12.7109375" style="2" bestFit="1" customWidth="1"/>
    <col min="8704" max="8704" width="9.7109375" style="2" bestFit="1" customWidth="1"/>
    <col min="8705" max="8705" width="11.140625" style="2" customWidth="1"/>
    <col min="8706" max="8706" width="13.140625" style="2" customWidth="1"/>
    <col min="8707" max="8707" width="12.7109375" style="2" bestFit="1" customWidth="1"/>
    <col min="8708" max="8708" width="11.5703125" style="2" customWidth="1"/>
    <col min="8709" max="8709" width="14.7109375" style="2" customWidth="1"/>
    <col min="8710" max="8710" width="13.7109375" style="2" customWidth="1"/>
    <col min="8711" max="8711" width="12.7109375" style="2" bestFit="1" customWidth="1"/>
    <col min="8712" max="8712" width="9.7109375" style="2" bestFit="1" customWidth="1"/>
    <col min="8713" max="8713" width="11.42578125" style="2" customWidth="1"/>
    <col min="8714" max="8714" width="11.5703125" style="2" bestFit="1" customWidth="1"/>
    <col min="8715" max="8952" width="9.140625" style="2"/>
    <col min="8953" max="8953" width="6.7109375" style="2" bestFit="1" customWidth="1"/>
    <col min="8954" max="8954" width="74.5703125" style="2" customWidth="1"/>
    <col min="8955" max="8955" width="12.7109375" style="2" bestFit="1" customWidth="1"/>
    <col min="8956" max="8956" width="11.28515625" style="2" customWidth="1"/>
    <col min="8957" max="8957" width="15" style="2" customWidth="1"/>
    <col min="8958" max="8958" width="13.85546875" style="2" customWidth="1"/>
    <col min="8959" max="8959" width="12.7109375" style="2" bestFit="1" customWidth="1"/>
    <col min="8960" max="8960" width="9.7109375" style="2" bestFit="1" customWidth="1"/>
    <col min="8961" max="8961" width="11.140625" style="2" customWidth="1"/>
    <col min="8962" max="8962" width="13.140625" style="2" customWidth="1"/>
    <col min="8963" max="8963" width="12.7109375" style="2" bestFit="1" customWidth="1"/>
    <col min="8964" max="8964" width="11.5703125" style="2" customWidth="1"/>
    <col min="8965" max="8965" width="14.7109375" style="2" customWidth="1"/>
    <col min="8966" max="8966" width="13.7109375" style="2" customWidth="1"/>
    <col min="8967" max="8967" width="12.7109375" style="2" bestFit="1" customWidth="1"/>
    <col min="8968" max="8968" width="9.7109375" style="2" bestFit="1" customWidth="1"/>
    <col min="8969" max="8969" width="11.42578125" style="2" customWidth="1"/>
    <col min="8970" max="8970" width="11.5703125" style="2" bestFit="1" customWidth="1"/>
    <col min="8971" max="9208" width="9.140625" style="2"/>
    <col min="9209" max="9209" width="6.7109375" style="2" bestFit="1" customWidth="1"/>
    <col min="9210" max="9210" width="74.5703125" style="2" customWidth="1"/>
    <col min="9211" max="9211" width="12.7109375" style="2" bestFit="1" customWidth="1"/>
    <col min="9212" max="9212" width="11.28515625" style="2" customWidth="1"/>
    <col min="9213" max="9213" width="15" style="2" customWidth="1"/>
    <col min="9214" max="9214" width="13.85546875" style="2" customWidth="1"/>
    <col min="9215" max="9215" width="12.7109375" style="2" bestFit="1" customWidth="1"/>
    <col min="9216" max="9216" width="9.7109375" style="2" bestFit="1" customWidth="1"/>
    <col min="9217" max="9217" width="11.140625" style="2" customWidth="1"/>
    <col min="9218" max="9218" width="13.140625" style="2" customWidth="1"/>
    <col min="9219" max="9219" width="12.7109375" style="2" bestFit="1" customWidth="1"/>
    <col min="9220" max="9220" width="11.5703125" style="2" customWidth="1"/>
    <col min="9221" max="9221" width="14.7109375" style="2" customWidth="1"/>
    <col min="9222" max="9222" width="13.7109375" style="2" customWidth="1"/>
    <col min="9223" max="9223" width="12.7109375" style="2" bestFit="1" customWidth="1"/>
    <col min="9224" max="9224" width="9.7109375" style="2" bestFit="1" customWidth="1"/>
    <col min="9225" max="9225" width="11.42578125" style="2" customWidth="1"/>
    <col min="9226" max="9226" width="11.5703125" style="2" bestFit="1" customWidth="1"/>
    <col min="9227" max="9464" width="9.140625" style="2"/>
    <col min="9465" max="9465" width="6.7109375" style="2" bestFit="1" customWidth="1"/>
    <col min="9466" max="9466" width="74.5703125" style="2" customWidth="1"/>
    <col min="9467" max="9467" width="12.7109375" style="2" bestFit="1" customWidth="1"/>
    <col min="9468" max="9468" width="11.28515625" style="2" customWidth="1"/>
    <col min="9469" max="9469" width="15" style="2" customWidth="1"/>
    <col min="9470" max="9470" width="13.85546875" style="2" customWidth="1"/>
    <col min="9471" max="9471" width="12.7109375" style="2" bestFit="1" customWidth="1"/>
    <col min="9472" max="9472" width="9.7109375" style="2" bestFit="1" customWidth="1"/>
    <col min="9473" max="9473" width="11.140625" style="2" customWidth="1"/>
    <col min="9474" max="9474" width="13.140625" style="2" customWidth="1"/>
    <col min="9475" max="9475" width="12.7109375" style="2" bestFit="1" customWidth="1"/>
    <col min="9476" max="9476" width="11.5703125" style="2" customWidth="1"/>
    <col min="9477" max="9477" width="14.7109375" style="2" customWidth="1"/>
    <col min="9478" max="9478" width="13.7109375" style="2" customWidth="1"/>
    <col min="9479" max="9479" width="12.7109375" style="2" bestFit="1" customWidth="1"/>
    <col min="9480" max="9480" width="9.7109375" style="2" bestFit="1" customWidth="1"/>
    <col min="9481" max="9481" width="11.42578125" style="2" customWidth="1"/>
    <col min="9482" max="9482" width="11.5703125" style="2" bestFit="1" customWidth="1"/>
    <col min="9483" max="9720" width="9.140625" style="2"/>
    <col min="9721" max="9721" width="6.7109375" style="2" bestFit="1" customWidth="1"/>
    <col min="9722" max="9722" width="74.5703125" style="2" customWidth="1"/>
    <col min="9723" max="9723" width="12.7109375" style="2" bestFit="1" customWidth="1"/>
    <col min="9724" max="9724" width="11.28515625" style="2" customWidth="1"/>
    <col min="9725" max="9725" width="15" style="2" customWidth="1"/>
    <col min="9726" max="9726" width="13.85546875" style="2" customWidth="1"/>
    <col min="9727" max="9727" width="12.7109375" style="2" bestFit="1" customWidth="1"/>
    <col min="9728" max="9728" width="9.7109375" style="2" bestFit="1" customWidth="1"/>
    <col min="9729" max="9729" width="11.140625" style="2" customWidth="1"/>
    <col min="9730" max="9730" width="13.140625" style="2" customWidth="1"/>
    <col min="9731" max="9731" width="12.7109375" style="2" bestFit="1" customWidth="1"/>
    <col min="9732" max="9732" width="11.5703125" style="2" customWidth="1"/>
    <col min="9733" max="9733" width="14.7109375" style="2" customWidth="1"/>
    <col min="9734" max="9734" width="13.7109375" style="2" customWidth="1"/>
    <col min="9735" max="9735" width="12.7109375" style="2" bestFit="1" customWidth="1"/>
    <col min="9736" max="9736" width="9.7109375" style="2" bestFit="1" customWidth="1"/>
    <col min="9737" max="9737" width="11.42578125" style="2" customWidth="1"/>
    <col min="9738" max="9738" width="11.5703125" style="2" bestFit="1" customWidth="1"/>
    <col min="9739" max="9976" width="9.140625" style="2"/>
    <col min="9977" max="9977" width="6.7109375" style="2" bestFit="1" customWidth="1"/>
    <col min="9978" max="9978" width="74.5703125" style="2" customWidth="1"/>
    <col min="9979" max="9979" width="12.7109375" style="2" bestFit="1" customWidth="1"/>
    <col min="9980" max="9980" width="11.28515625" style="2" customWidth="1"/>
    <col min="9981" max="9981" width="15" style="2" customWidth="1"/>
    <col min="9982" max="9982" width="13.85546875" style="2" customWidth="1"/>
    <col min="9983" max="9983" width="12.7109375" style="2" bestFit="1" customWidth="1"/>
    <col min="9984" max="9984" width="9.7109375" style="2" bestFit="1" customWidth="1"/>
    <col min="9985" max="9985" width="11.140625" style="2" customWidth="1"/>
    <col min="9986" max="9986" width="13.140625" style="2" customWidth="1"/>
    <col min="9987" max="9987" width="12.7109375" style="2" bestFit="1" customWidth="1"/>
    <col min="9988" max="9988" width="11.5703125" style="2" customWidth="1"/>
    <col min="9989" max="9989" width="14.7109375" style="2" customWidth="1"/>
    <col min="9990" max="9990" width="13.7109375" style="2" customWidth="1"/>
    <col min="9991" max="9991" width="12.7109375" style="2" bestFit="1" customWidth="1"/>
    <col min="9992" max="9992" width="9.7109375" style="2" bestFit="1" customWidth="1"/>
    <col min="9993" max="9993" width="11.42578125" style="2" customWidth="1"/>
    <col min="9994" max="9994" width="11.5703125" style="2" bestFit="1" customWidth="1"/>
    <col min="9995" max="10232" width="9.140625" style="2"/>
    <col min="10233" max="10233" width="6.7109375" style="2" bestFit="1" customWidth="1"/>
    <col min="10234" max="10234" width="74.5703125" style="2" customWidth="1"/>
    <col min="10235" max="10235" width="12.7109375" style="2" bestFit="1" customWidth="1"/>
    <col min="10236" max="10236" width="11.28515625" style="2" customWidth="1"/>
    <col min="10237" max="10237" width="15" style="2" customWidth="1"/>
    <col min="10238" max="10238" width="13.85546875" style="2" customWidth="1"/>
    <col min="10239" max="10239" width="12.7109375" style="2" bestFit="1" customWidth="1"/>
    <col min="10240" max="10240" width="9.7109375" style="2" bestFit="1" customWidth="1"/>
    <col min="10241" max="10241" width="11.140625" style="2" customWidth="1"/>
    <col min="10242" max="10242" width="13.140625" style="2" customWidth="1"/>
    <col min="10243" max="10243" width="12.7109375" style="2" bestFit="1" customWidth="1"/>
    <col min="10244" max="10244" width="11.5703125" style="2" customWidth="1"/>
    <col min="10245" max="10245" width="14.7109375" style="2" customWidth="1"/>
    <col min="10246" max="10246" width="13.7109375" style="2" customWidth="1"/>
    <col min="10247" max="10247" width="12.7109375" style="2" bestFit="1" customWidth="1"/>
    <col min="10248" max="10248" width="9.7109375" style="2" bestFit="1" customWidth="1"/>
    <col min="10249" max="10249" width="11.42578125" style="2" customWidth="1"/>
    <col min="10250" max="10250" width="11.5703125" style="2" bestFit="1" customWidth="1"/>
    <col min="10251" max="10488" width="9.140625" style="2"/>
    <col min="10489" max="10489" width="6.7109375" style="2" bestFit="1" customWidth="1"/>
    <col min="10490" max="10490" width="74.5703125" style="2" customWidth="1"/>
    <col min="10491" max="10491" width="12.7109375" style="2" bestFit="1" customWidth="1"/>
    <col min="10492" max="10492" width="11.28515625" style="2" customWidth="1"/>
    <col min="10493" max="10493" width="15" style="2" customWidth="1"/>
    <col min="10494" max="10494" width="13.85546875" style="2" customWidth="1"/>
    <col min="10495" max="10495" width="12.7109375" style="2" bestFit="1" customWidth="1"/>
    <col min="10496" max="10496" width="9.7109375" style="2" bestFit="1" customWidth="1"/>
    <col min="10497" max="10497" width="11.140625" style="2" customWidth="1"/>
    <col min="10498" max="10498" width="13.140625" style="2" customWidth="1"/>
    <col min="10499" max="10499" width="12.7109375" style="2" bestFit="1" customWidth="1"/>
    <col min="10500" max="10500" width="11.5703125" style="2" customWidth="1"/>
    <col min="10501" max="10501" width="14.7109375" style="2" customWidth="1"/>
    <col min="10502" max="10502" width="13.7109375" style="2" customWidth="1"/>
    <col min="10503" max="10503" width="12.7109375" style="2" bestFit="1" customWidth="1"/>
    <col min="10504" max="10504" width="9.7109375" style="2" bestFit="1" customWidth="1"/>
    <col min="10505" max="10505" width="11.42578125" style="2" customWidth="1"/>
    <col min="10506" max="10506" width="11.5703125" style="2" bestFit="1" customWidth="1"/>
    <col min="10507" max="10744" width="9.140625" style="2"/>
    <col min="10745" max="10745" width="6.7109375" style="2" bestFit="1" customWidth="1"/>
    <col min="10746" max="10746" width="74.5703125" style="2" customWidth="1"/>
    <col min="10747" max="10747" width="12.7109375" style="2" bestFit="1" customWidth="1"/>
    <col min="10748" max="10748" width="11.28515625" style="2" customWidth="1"/>
    <col min="10749" max="10749" width="15" style="2" customWidth="1"/>
    <col min="10750" max="10750" width="13.85546875" style="2" customWidth="1"/>
    <col min="10751" max="10751" width="12.7109375" style="2" bestFit="1" customWidth="1"/>
    <col min="10752" max="10752" width="9.7109375" style="2" bestFit="1" customWidth="1"/>
    <col min="10753" max="10753" width="11.140625" style="2" customWidth="1"/>
    <col min="10754" max="10754" width="13.140625" style="2" customWidth="1"/>
    <col min="10755" max="10755" width="12.7109375" style="2" bestFit="1" customWidth="1"/>
    <col min="10756" max="10756" width="11.5703125" style="2" customWidth="1"/>
    <col min="10757" max="10757" width="14.7109375" style="2" customWidth="1"/>
    <col min="10758" max="10758" width="13.7109375" style="2" customWidth="1"/>
    <col min="10759" max="10759" width="12.7109375" style="2" bestFit="1" customWidth="1"/>
    <col min="10760" max="10760" width="9.7109375" style="2" bestFit="1" customWidth="1"/>
    <col min="10761" max="10761" width="11.42578125" style="2" customWidth="1"/>
    <col min="10762" max="10762" width="11.5703125" style="2" bestFit="1" customWidth="1"/>
    <col min="10763" max="11000" width="9.140625" style="2"/>
    <col min="11001" max="11001" width="6.7109375" style="2" bestFit="1" customWidth="1"/>
    <col min="11002" max="11002" width="74.5703125" style="2" customWidth="1"/>
    <col min="11003" max="11003" width="12.7109375" style="2" bestFit="1" customWidth="1"/>
    <col min="11004" max="11004" width="11.28515625" style="2" customWidth="1"/>
    <col min="11005" max="11005" width="15" style="2" customWidth="1"/>
    <col min="11006" max="11006" width="13.85546875" style="2" customWidth="1"/>
    <col min="11007" max="11007" width="12.7109375" style="2" bestFit="1" customWidth="1"/>
    <col min="11008" max="11008" width="9.7109375" style="2" bestFit="1" customWidth="1"/>
    <col min="11009" max="11009" width="11.140625" style="2" customWidth="1"/>
    <col min="11010" max="11010" width="13.140625" style="2" customWidth="1"/>
    <col min="11011" max="11011" width="12.7109375" style="2" bestFit="1" customWidth="1"/>
    <col min="11012" max="11012" width="11.5703125" style="2" customWidth="1"/>
    <col min="11013" max="11013" width="14.7109375" style="2" customWidth="1"/>
    <col min="11014" max="11014" width="13.7109375" style="2" customWidth="1"/>
    <col min="11015" max="11015" width="12.7109375" style="2" bestFit="1" customWidth="1"/>
    <col min="11016" max="11016" width="9.7109375" style="2" bestFit="1" customWidth="1"/>
    <col min="11017" max="11017" width="11.42578125" style="2" customWidth="1"/>
    <col min="11018" max="11018" width="11.5703125" style="2" bestFit="1" customWidth="1"/>
    <col min="11019" max="11256" width="9.140625" style="2"/>
    <col min="11257" max="11257" width="6.7109375" style="2" bestFit="1" customWidth="1"/>
    <col min="11258" max="11258" width="74.5703125" style="2" customWidth="1"/>
    <col min="11259" max="11259" width="12.7109375" style="2" bestFit="1" customWidth="1"/>
    <col min="11260" max="11260" width="11.28515625" style="2" customWidth="1"/>
    <col min="11261" max="11261" width="15" style="2" customWidth="1"/>
    <col min="11262" max="11262" width="13.85546875" style="2" customWidth="1"/>
    <col min="11263" max="11263" width="12.7109375" style="2" bestFit="1" customWidth="1"/>
    <col min="11264" max="11264" width="9.7109375" style="2" bestFit="1" customWidth="1"/>
    <col min="11265" max="11265" width="11.140625" style="2" customWidth="1"/>
    <col min="11266" max="11266" width="13.140625" style="2" customWidth="1"/>
    <col min="11267" max="11267" width="12.7109375" style="2" bestFit="1" customWidth="1"/>
    <col min="11268" max="11268" width="11.5703125" style="2" customWidth="1"/>
    <col min="11269" max="11269" width="14.7109375" style="2" customWidth="1"/>
    <col min="11270" max="11270" width="13.7109375" style="2" customWidth="1"/>
    <col min="11271" max="11271" width="12.7109375" style="2" bestFit="1" customWidth="1"/>
    <col min="11272" max="11272" width="9.7109375" style="2" bestFit="1" customWidth="1"/>
    <col min="11273" max="11273" width="11.42578125" style="2" customWidth="1"/>
    <col min="11274" max="11274" width="11.5703125" style="2" bestFit="1" customWidth="1"/>
    <col min="11275" max="11512" width="9.140625" style="2"/>
    <col min="11513" max="11513" width="6.7109375" style="2" bestFit="1" customWidth="1"/>
    <col min="11514" max="11514" width="74.5703125" style="2" customWidth="1"/>
    <col min="11515" max="11515" width="12.7109375" style="2" bestFit="1" customWidth="1"/>
    <col min="11516" max="11516" width="11.28515625" style="2" customWidth="1"/>
    <col min="11517" max="11517" width="15" style="2" customWidth="1"/>
    <col min="11518" max="11518" width="13.85546875" style="2" customWidth="1"/>
    <col min="11519" max="11519" width="12.7109375" style="2" bestFit="1" customWidth="1"/>
    <col min="11520" max="11520" width="9.7109375" style="2" bestFit="1" customWidth="1"/>
    <col min="11521" max="11521" width="11.140625" style="2" customWidth="1"/>
    <col min="11522" max="11522" width="13.140625" style="2" customWidth="1"/>
    <col min="11523" max="11523" width="12.7109375" style="2" bestFit="1" customWidth="1"/>
    <col min="11524" max="11524" width="11.5703125" style="2" customWidth="1"/>
    <col min="11525" max="11525" width="14.7109375" style="2" customWidth="1"/>
    <col min="11526" max="11526" width="13.7109375" style="2" customWidth="1"/>
    <col min="11527" max="11527" width="12.7109375" style="2" bestFit="1" customWidth="1"/>
    <col min="11528" max="11528" width="9.7109375" style="2" bestFit="1" customWidth="1"/>
    <col min="11529" max="11529" width="11.42578125" style="2" customWidth="1"/>
    <col min="11530" max="11530" width="11.5703125" style="2" bestFit="1" customWidth="1"/>
    <col min="11531" max="11768" width="9.140625" style="2"/>
    <col min="11769" max="11769" width="6.7109375" style="2" bestFit="1" customWidth="1"/>
    <col min="11770" max="11770" width="74.5703125" style="2" customWidth="1"/>
    <col min="11771" max="11771" width="12.7109375" style="2" bestFit="1" customWidth="1"/>
    <col min="11772" max="11772" width="11.28515625" style="2" customWidth="1"/>
    <col min="11773" max="11773" width="15" style="2" customWidth="1"/>
    <col min="11774" max="11774" width="13.85546875" style="2" customWidth="1"/>
    <col min="11775" max="11775" width="12.7109375" style="2" bestFit="1" customWidth="1"/>
    <col min="11776" max="11776" width="9.7109375" style="2" bestFit="1" customWidth="1"/>
    <col min="11777" max="11777" width="11.140625" style="2" customWidth="1"/>
    <col min="11778" max="11778" width="13.140625" style="2" customWidth="1"/>
    <col min="11779" max="11779" width="12.7109375" style="2" bestFit="1" customWidth="1"/>
    <col min="11780" max="11780" width="11.5703125" style="2" customWidth="1"/>
    <col min="11781" max="11781" width="14.7109375" style="2" customWidth="1"/>
    <col min="11782" max="11782" width="13.7109375" style="2" customWidth="1"/>
    <col min="11783" max="11783" width="12.7109375" style="2" bestFit="1" customWidth="1"/>
    <col min="11784" max="11784" width="9.7109375" style="2" bestFit="1" customWidth="1"/>
    <col min="11785" max="11785" width="11.42578125" style="2" customWidth="1"/>
    <col min="11786" max="11786" width="11.5703125" style="2" bestFit="1" customWidth="1"/>
    <col min="11787" max="12024" width="9.140625" style="2"/>
    <col min="12025" max="12025" width="6.7109375" style="2" bestFit="1" customWidth="1"/>
    <col min="12026" max="12026" width="74.5703125" style="2" customWidth="1"/>
    <col min="12027" max="12027" width="12.7109375" style="2" bestFit="1" customWidth="1"/>
    <col min="12028" max="12028" width="11.28515625" style="2" customWidth="1"/>
    <col min="12029" max="12029" width="15" style="2" customWidth="1"/>
    <col min="12030" max="12030" width="13.85546875" style="2" customWidth="1"/>
    <col min="12031" max="12031" width="12.7109375" style="2" bestFit="1" customWidth="1"/>
    <col min="12032" max="12032" width="9.7109375" style="2" bestFit="1" customWidth="1"/>
    <col min="12033" max="12033" width="11.140625" style="2" customWidth="1"/>
    <col min="12034" max="12034" width="13.140625" style="2" customWidth="1"/>
    <col min="12035" max="12035" width="12.7109375" style="2" bestFit="1" customWidth="1"/>
    <col min="12036" max="12036" width="11.5703125" style="2" customWidth="1"/>
    <col min="12037" max="12037" width="14.7109375" style="2" customWidth="1"/>
    <col min="12038" max="12038" width="13.7109375" style="2" customWidth="1"/>
    <col min="12039" max="12039" width="12.7109375" style="2" bestFit="1" customWidth="1"/>
    <col min="12040" max="12040" width="9.7109375" style="2" bestFit="1" customWidth="1"/>
    <col min="12041" max="12041" width="11.42578125" style="2" customWidth="1"/>
    <col min="12042" max="12042" width="11.5703125" style="2" bestFit="1" customWidth="1"/>
    <col min="12043" max="12280" width="9.140625" style="2"/>
    <col min="12281" max="12281" width="6.7109375" style="2" bestFit="1" customWidth="1"/>
    <col min="12282" max="12282" width="74.5703125" style="2" customWidth="1"/>
    <col min="12283" max="12283" width="12.7109375" style="2" bestFit="1" customWidth="1"/>
    <col min="12284" max="12284" width="11.28515625" style="2" customWidth="1"/>
    <col min="12285" max="12285" width="15" style="2" customWidth="1"/>
    <col min="12286" max="12286" width="13.85546875" style="2" customWidth="1"/>
    <col min="12287" max="12287" width="12.7109375" style="2" bestFit="1" customWidth="1"/>
    <col min="12288" max="12288" width="9.7109375" style="2" bestFit="1" customWidth="1"/>
    <col min="12289" max="12289" width="11.140625" style="2" customWidth="1"/>
    <col min="12290" max="12290" width="13.140625" style="2" customWidth="1"/>
    <col min="12291" max="12291" width="12.7109375" style="2" bestFit="1" customWidth="1"/>
    <col min="12292" max="12292" width="11.5703125" style="2" customWidth="1"/>
    <col min="12293" max="12293" width="14.7109375" style="2" customWidth="1"/>
    <col min="12294" max="12294" width="13.7109375" style="2" customWidth="1"/>
    <col min="12295" max="12295" width="12.7109375" style="2" bestFit="1" customWidth="1"/>
    <col min="12296" max="12296" width="9.7109375" style="2" bestFit="1" customWidth="1"/>
    <col min="12297" max="12297" width="11.42578125" style="2" customWidth="1"/>
    <col min="12298" max="12298" width="11.5703125" style="2" bestFit="1" customWidth="1"/>
    <col min="12299" max="12536" width="9.140625" style="2"/>
    <col min="12537" max="12537" width="6.7109375" style="2" bestFit="1" customWidth="1"/>
    <col min="12538" max="12538" width="74.5703125" style="2" customWidth="1"/>
    <col min="12539" max="12539" width="12.7109375" style="2" bestFit="1" customWidth="1"/>
    <col min="12540" max="12540" width="11.28515625" style="2" customWidth="1"/>
    <col min="12541" max="12541" width="15" style="2" customWidth="1"/>
    <col min="12542" max="12542" width="13.85546875" style="2" customWidth="1"/>
    <col min="12543" max="12543" width="12.7109375" style="2" bestFit="1" customWidth="1"/>
    <col min="12544" max="12544" width="9.7109375" style="2" bestFit="1" customWidth="1"/>
    <col min="12545" max="12545" width="11.140625" style="2" customWidth="1"/>
    <col min="12546" max="12546" width="13.140625" style="2" customWidth="1"/>
    <col min="12547" max="12547" width="12.7109375" style="2" bestFit="1" customWidth="1"/>
    <col min="12548" max="12548" width="11.5703125" style="2" customWidth="1"/>
    <col min="12549" max="12549" width="14.7109375" style="2" customWidth="1"/>
    <col min="12550" max="12550" width="13.7109375" style="2" customWidth="1"/>
    <col min="12551" max="12551" width="12.7109375" style="2" bestFit="1" customWidth="1"/>
    <col min="12552" max="12552" width="9.7109375" style="2" bestFit="1" customWidth="1"/>
    <col min="12553" max="12553" width="11.42578125" style="2" customWidth="1"/>
    <col min="12554" max="12554" width="11.5703125" style="2" bestFit="1" customWidth="1"/>
    <col min="12555" max="12792" width="9.140625" style="2"/>
    <col min="12793" max="12793" width="6.7109375" style="2" bestFit="1" customWidth="1"/>
    <col min="12794" max="12794" width="74.5703125" style="2" customWidth="1"/>
    <col min="12795" max="12795" width="12.7109375" style="2" bestFit="1" customWidth="1"/>
    <col min="12796" max="12796" width="11.28515625" style="2" customWidth="1"/>
    <col min="12797" max="12797" width="15" style="2" customWidth="1"/>
    <col min="12798" max="12798" width="13.85546875" style="2" customWidth="1"/>
    <col min="12799" max="12799" width="12.7109375" style="2" bestFit="1" customWidth="1"/>
    <col min="12800" max="12800" width="9.7109375" style="2" bestFit="1" customWidth="1"/>
    <col min="12801" max="12801" width="11.140625" style="2" customWidth="1"/>
    <col min="12802" max="12802" width="13.140625" style="2" customWidth="1"/>
    <col min="12803" max="12803" width="12.7109375" style="2" bestFit="1" customWidth="1"/>
    <col min="12804" max="12804" width="11.5703125" style="2" customWidth="1"/>
    <col min="12805" max="12805" width="14.7109375" style="2" customWidth="1"/>
    <col min="12806" max="12806" width="13.7109375" style="2" customWidth="1"/>
    <col min="12807" max="12807" width="12.7109375" style="2" bestFit="1" customWidth="1"/>
    <col min="12808" max="12808" width="9.7109375" style="2" bestFit="1" customWidth="1"/>
    <col min="12809" max="12809" width="11.42578125" style="2" customWidth="1"/>
    <col min="12810" max="12810" width="11.5703125" style="2" bestFit="1" customWidth="1"/>
    <col min="12811" max="13048" width="9.140625" style="2"/>
    <col min="13049" max="13049" width="6.7109375" style="2" bestFit="1" customWidth="1"/>
    <col min="13050" max="13050" width="74.5703125" style="2" customWidth="1"/>
    <col min="13051" max="13051" width="12.7109375" style="2" bestFit="1" customWidth="1"/>
    <col min="13052" max="13052" width="11.28515625" style="2" customWidth="1"/>
    <col min="13053" max="13053" width="15" style="2" customWidth="1"/>
    <col min="13054" max="13054" width="13.85546875" style="2" customWidth="1"/>
    <col min="13055" max="13055" width="12.7109375" style="2" bestFit="1" customWidth="1"/>
    <col min="13056" max="13056" width="9.7109375" style="2" bestFit="1" customWidth="1"/>
    <col min="13057" max="13057" width="11.140625" style="2" customWidth="1"/>
    <col min="13058" max="13058" width="13.140625" style="2" customWidth="1"/>
    <col min="13059" max="13059" width="12.7109375" style="2" bestFit="1" customWidth="1"/>
    <col min="13060" max="13060" width="11.5703125" style="2" customWidth="1"/>
    <col min="13061" max="13061" width="14.7109375" style="2" customWidth="1"/>
    <col min="13062" max="13062" width="13.7109375" style="2" customWidth="1"/>
    <col min="13063" max="13063" width="12.7109375" style="2" bestFit="1" customWidth="1"/>
    <col min="13064" max="13064" width="9.7109375" style="2" bestFit="1" customWidth="1"/>
    <col min="13065" max="13065" width="11.42578125" style="2" customWidth="1"/>
    <col min="13066" max="13066" width="11.5703125" style="2" bestFit="1" customWidth="1"/>
    <col min="13067" max="13304" width="9.140625" style="2"/>
    <col min="13305" max="13305" width="6.7109375" style="2" bestFit="1" customWidth="1"/>
    <col min="13306" max="13306" width="74.5703125" style="2" customWidth="1"/>
    <col min="13307" max="13307" width="12.7109375" style="2" bestFit="1" customWidth="1"/>
    <col min="13308" max="13308" width="11.28515625" style="2" customWidth="1"/>
    <col min="13309" max="13309" width="15" style="2" customWidth="1"/>
    <col min="13310" max="13310" width="13.85546875" style="2" customWidth="1"/>
    <col min="13311" max="13311" width="12.7109375" style="2" bestFit="1" customWidth="1"/>
    <col min="13312" max="13312" width="9.7109375" style="2" bestFit="1" customWidth="1"/>
    <col min="13313" max="13313" width="11.140625" style="2" customWidth="1"/>
    <col min="13314" max="13314" width="13.140625" style="2" customWidth="1"/>
    <col min="13315" max="13315" width="12.7109375" style="2" bestFit="1" customWidth="1"/>
    <col min="13316" max="13316" width="11.5703125" style="2" customWidth="1"/>
    <col min="13317" max="13317" width="14.7109375" style="2" customWidth="1"/>
    <col min="13318" max="13318" width="13.7109375" style="2" customWidth="1"/>
    <col min="13319" max="13319" width="12.7109375" style="2" bestFit="1" customWidth="1"/>
    <col min="13320" max="13320" width="9.7109375" style="2" bestFit="1" customWidth="1"/>
    <col min="13321" max="13321" width="11.42578125" style="2" customWidth="1"/>
    <col min="13322" max="13322" width="11.5703125" style="2" bestFit="1" customWidth="1"/>
    <col min="13323" max="13560" width="9.140625" style="2"/>
    <col min="13561" max="13561" width="6.7109375" style="2" bestFit="1" customWidth="1"/>
    <col min="13562" max="13562" width="74.5703125" style="2" customWidth="1"/>
    <col min="13563" max="13563" width="12.7109375" style="2" bestFit="1" customWidth="1"/>
    <col min="13564" max="13564" width="11.28515625" style="2" customWidth="1"/>
    <col min="13565" max="13565" width="15" style="2" customWidth="1"/>
    <col min="13566" max="13566" width="13.85546875" style="2" customWidth="1"/>
    <col min="13567" max="13567" width="12.7109375" style="2" bestFit="1" customWidth="1"/>
    <col min="13568" max="13568" width="9.7109375" style="2" bestFit="1" customWidth="1"/>
    <col min="13569" max="13569" width="11.140625" style="2" customWidth="1"/>
    <col min="13570" max="13570" width="13.140625" style="2" customWidth="1"/>
    <col min="13571" max="13571" width="12.7109375" style="2" bestFit="1" customWidth="1"/>
    <col min="13572" max="13572" width="11.5703125" style="2" customWidth="1"/>
    <col min="13573" max="13573" width="14.7109375" style="2" customWidth="1"/>
    <col min="13574" max="13574" width="13.7109375" style="2" customWidth="1"/>
    <col min="13575" max="13575" width="12.7109375" style="2" bestFit="1" customWidth="1"/>
    <col min="13576" max="13576" width="9.7109375" style="2" bestFit="1" customWidth="1"/>
    <col min="13577" max="13577" width="11.42578125" style="2" customWidth="1"/>
    <col min="13578" max="13578" width="11.5703125" style="2" bestFit="1" customWidth="1"/>
    <col min="13579" max="13816" width="9.140625" style="2"/>
    <col min="13817" max="13817" width="6.7109375" style="2" bestFit="1" customWidth="1"/>
    <col min="13818" max="13818" width="74.5703125" style="2" customWidth="1"/>
    <col min="13819" max="13819" width="12.7109375" style="2" bestFit="1" customWidth="1"/>
    <col min="13820" max="13820" width="11.28515625" style="2" customWidth="1"/>
    <col min="13821" max="13821" width="15" style="2" customWidth="1"/>
    <col min="13822" max="13822" width="13.85546875" style="2" customWidth="1"/>
    <col min="13823" max="13823" width="12.7109375" style="2" bestFit="1" customWidth="1"/>
    <col min="13824" max="13824" width="9.7109375" style="2" bestFit="1" customWidth="1"/>
    <col min="13825" max="13825" width="11.140625" style="2" customWidth="1"/>
    <col min="13826" max="13826" width="13.140625" style="2" customWidth="1"/>
    <col min="13827" max="13827" width="12.7109375" style="2" bestFit="1" customWidth="1"/>
    <col min="13828" max="13828" width="11.5703125" style="2" customWidth="1"/>
    <col min="13829" max="13829" width="14.7109375" style="2" customWidth="1"/>
    <col min="13830" max="13830" width="13.7109375" style="2" customWidth="1"/>
    <col min="13831" max="13831" width="12.7109375" style="2" bestFit="1" customWidth="1"/>
    <col min="13832" max="13832" width="9.7109375" style="2" bestFit="1" customWidth="1"/>
    <col min="13833" max="13833" width="11.42578125" style="2" customWidth="1"/>
    <col min="13834" max="13834" width="11.5703125" style="2" bestFit="1" customWidth="1"/>
    <col min="13835" max="14072" width="9.140625" style="2"/>
    <col min="14073" max="14073" width="6.7109375" style="2" bestFit="1" customWidth="1"/>
    <col min="14074" max="14074" width="74.5703125" style="2" customWidth="1"/>
    <col min="14075" max="14075" width="12.7109375" style="2" bestFit="1" customWidth="1"/>
    <col min="14076" max="14076" width="11.28515625" style="2" customWidth="1"/>
    <col min="14077" max="14077" width="15" style="2" customWidth="1"/>
    <col min="14078" max="14078" width="13.85546875" style="2" customWidth="1"/>
    <col min="14079" max="14079" width="12.7109375" style="2" bestFit="1" customWidth="1"/>
    <col min="14080" max="14080" width="9.7109375" style="2" bestFit="1" customWidth="1"/>
    <col min="14081" max="14081" width="11.140625" style="2" customWidth="1"/>
    <col min="14082" max="14082" width="13.140625" style="2" customWidth="1"/>
    <col min="14083" max="14083" width="12.7109375" style="2" bestFit="1" customWidth="1"/>
    <col min="14084" max="14084" width="11.5703125" style="2" customWidth="1"/>
    <col min="14085" max="14085" width="14.7109375" style="2" customWidth="1"/>
    <col min="14086" max="14086" width="13.7109375" style="2" customWidth="1"/>
    <col min="14087" max="14087" width="12.7109375" style="2" bestFit="1" customWidth="1"/>
    <col min="14088" max="14088" width="9.7109375" style="2" bestFit="1" customWidth="1"/>
    <col min="14089" max="14089" width="11.42578125" style="2" customWidth="1"/>
    <col min="14090" max="14090" width="11.5703125" style="2" bestFit="1" customWidth="1"/>
    <col min="14091" max="14328" width="9.140625" style="2"/>
    <col min="14329" max="14329" width="6.7109375" style="2" bestFit="1" customWidth="1"/>
    <col min="14330" max="14330" width="74.5703125" style="2" customWidth="1"/>
    <col min="14331" max="14331" width="12.7109375" style="2" bestFit="1" customWidth="1"/>
    <col min="14332" max="14332" width="11.28515625" style="2" customWidth="1"/>
    <col min="14333" max="14333" width="15" style="2" customWidth="1"/>
    <col min="14334" max="14334" width="13.85546875" style="2" customWidth="1"/>
    <col min="14335" max="14335" width="12.7109375" style="2" bestFit="1" customWidth="1"/>
    <col min="14336" max="14336" width="9.7109375" style="2" bestFit="1" customWidth="1"/>
    <col min="14337" max="14337" width="11.140625" style="2" customWidth="1"/>
    <col min="14338" max="14338" width="13.140625" style="2" customWidth="1"/>
    <col min="14339" max="14339" width="12.7109375" style="2" bestFit="1" customWidth="1"/>
    <col min="14340" max="14340" width="11.5703125" style="2" customWidth="1"/>
    <col min="14341" max="14341" width="14.7109375" style="2" customWidth="1"/>
    <col min="14342" max="14342" width="13.7109375" style="2" customWidth="1"/>
    <col min="14343" max="14343" width="12.7109375" style="2" bestFit="1" customWidth="1"/>
    <col min="14344" max="14344" width="9.7109375" style="2" bestFit="1" customWidth="1"/>
    <col min="14345" max="14345" width="11.42578125" style="2" customWidth="1"/>
    <col min="14346" max="14346" width="11.5703125" style="2" bestFit="1" customWidth="1"/>
    <col min="14347" max="14584" width="9.140625" style="2"/>
    <col min="14585" max="14585" width="6.7109375" style="2" bestFit="1" customWidth="1"/>
    <col min="14586" max="14586" width="74.5703125" style="2" customWidth="1"/>
    <col min="14587" max="14587" width="12.7109375" style="2" bestFit="1" customWidth="1"/>
    <col min="14588" max="14588" width="11.28515625" style="2" customWidth="1"/>
    <col min="14589" max="14589" width="15" style="2" customWidth="1"/>
    <col min="14590" max="14590" width="13.85546875" style="2" customWidth="1"/>
    <col min="14591" max="14591" width="12.7109375" style="2" bestFit="1" customWidth="1"/>
    <col min="14592" max="14592" width="9.7109375" style="2" bestFit="1" customWidth="1"/>
    <col min="14593" max="14593" width="11.140625" style="2" customWidth="1"/>
    <col min="14594" max="14594" width="13.140625" style="2" customWidth="1"/>
    <col min="14595" max="14595" width="12.7109375" style="2" bestFit="1" customWidth="1"/>
    <col min="14596" max="14596" width="11.5703125" style="2" customWidth="1"/>
    <col min="14597" max="14597" width="14.7109375" style="2" customWidth="1"/>
    <col min="14598" max="14598" width="13.7109375" style="2" customWidth="1"/>
    <col min="14599" max="14599" width="12.7109375" style="2" bestFit="1" customWidth="1"/>
    <col min="14600" max="14600" width="9.7109375" style="2" bestFit="1" customWidth="1"/>
    <col min="14601" max="14601" width="11.42578125" style="2" customWidth="1"/>
    <col min="14602" max="14602" width="11.5703125" style="2" bestFit="1" customWidth="1"/>
    <col min="14603" max="14840" width="9.140625" style="2"/>
    <col min="14841" max="14841" width="6.7109375" style="2" bestFit="1" customWidth="1"/>
    <col min="14842" max="14842" width="74.5703125" style="2" customWidth="1"/>
    <col min="14843" max="14843" width="12.7109375" style="2" bestFit="1" customWidth="1"/>
    <col min="14844" max="14844" width="11.28515625" style="2" customWidth="1"/>
    <col min="14845" max="14845" width="15" style="2" customWidth="1"/>
    <col min="14846" max="14846" width="13.85546875" style="2" customWidth="1"/>
    <col min="14847" max="14847" width="12.7109375" style="2" bestFit="1" customWidth="1"/>
    <col min="14848" max="14848" width="9.7109375" style="2" bestFit="1" customWidth="1"/>
    <col min="14849" max="14849" width="11.140625" style="2" customWidth="1"/>
    <col min="14850" max="14850" width="13.140625" style="2" customWidth="1"/>
    <col min="14851" max="14851" width="12.7109375" style="2" bestFit="1" customWidth="1"/>
    <col min="14852" max="14852" width="11.5703125" style="2" customWidth="1"/>
    <col min="14853" max="14853" width="14.7109375" style="2" customWidth="1"/>
    <col min="14854" max="14854" width="13.7109375" style="2" customWidth="1"/>
    <col min="14855" max="14855" width="12.7109375" style="2" bestFit="1" customWidth="1"/>
    <col min="14856" max="14856" width="9.7109375" style="2" bestFit="1" customWidth="1"/>
    <col min="14857" max="14857" width="11.42578125" style="2" customWidth="1"/>
    <col min="14858" max="14858" width="11.5703125" style="2" bestFit="1" customWidth="1"/>
    <col min="14859" max="15096" width="9.140625" style="2"/>
    <col min="15097" max="15097" width="6.7109375" style="2" bestFit="1" customWidth="1"/>
    <col min="15098" max="15098" width="74.5703125" style="2" customWidth="1"/>
    <col min="15099" max="15099" width="12.7109375" style="2" bestFit="1" customWidth="1"/>
    <col min="15100" max="15100" width="11.28515625" style="2" customWidth="1"/>
    <col min="15101" max="15101" width="15" style="2" customWidth="1"/>
    <col min="15102" max="15102" width="13.85546875" style="2" customWidth="1"/>
    <col min="15103" max="15103" width="12.7109375" style="2" bestFit="1" customWidth="1"/>
    <col min="15104" max="15104" width="9.7109375" style="2" bestFit="1" customWidth="1"/>
    <col min="15105" max="15105" width="11.140625" style="2" customWidth="1"/>
    <col min="15106" max="15106" width="13.140625" style="2" customWidth="1"/>
    <col min="15107" max="15107" width="12.7109375" style="2" bestFit="1" customWidth="1"/>
    <col min="15108" max="15108" width="11.5703125" style="2" customWidth="1"/>
    <col min="15109" max="15109" width="14.7109375" style="2" customWidth="1"/>
    <col min="15110" max="15110" width="13.7109375" style="2" customWidth="1"/>
    <col min="15111" max="15111" width="12.7109375" style="2" bestFit="1" customWidth="1"/>
    <col min="15112" max="15112" width="9.7109375" style="2" bestFit="1" customWidth="1"/>
    <col min="15113" max="15113" width="11.42578125" style="2" customWidth="1"/>
    <col min="15114" max="15114" width="11.5703125" style="2" bestFit="1" customWidth="1"/>
    <col min="15115" max="15352" width="9.140625" style="2"/>
    <col min="15353" max="15353" width="6.7109375" style="2" bestFit="1" customWidth="1"/>
    <col min="15354" max="15354" width="74.5703125" style="2" customWidth="1"/>
    <col min="15355" max="15355" width="12.7109375" style="2" bestFit="1" customWidth="1"/>
    <col min="15356" max="15356" width="11.28515625" style="2" customWidth="1"/>
    <col min="15357" max="15357" width="15" style="2" customWidth="1"/>
    <col min="15358" max="15358" width="13.85546875" style="2" customWidth="1"/>
    <col min="15359" max="15359" width="12.7109375" style="2" bestFit="1" customWidth="1"/>
    <col min="15360" max="15360" width="9.7109375" style="2" bestFit="1" customWidth="1"/>
    <col min="15361" max="15361" width="11.140625" style="2" customWidth="1"/>
    <col min="15362" max="15362" width="13.140625" style="2" customWidth="1"/>
    <col min="15363" max="15363" width="12.7109375" style="2" bestFit="1" customWidth="1"/>
    <col min="15364" max="15364" width="11.5703125" style="2" customWidth="1"/>
    <col min="15365" max="15365" width="14.7109375" style="2" customWidth="1"/>
    <col min="15366" max="15366" width="13.7109375" style="2" customWidth="1"/>
    <col min="15367" max="15367" width="12.7109375" style="2" bestFit="1" customWidth="1"/>
    <col min="15368" max="15368" width="9.7109375" style="2" bestFit="1" customWidth="1"/>
    <col min="15369" max="15369" width="11.42578125" style="2" customWidth="1"/>
    <col min="15370" max="15370" width="11.5703125" style="2" bestFit="1" customWidth="1"/>
    <col min="15371" max="15608" width="9.140625" style="2"/>
    <col min="15609" max="15609" width="6.7109375" style="2" bestFit="1" customWidth="1"/>
    <col min="15610" max="15610" width="74.5703125" style="2" customWidth="1"/>
    <col min="15611" max="15611" width="12.7109375" style="2" bestFit="1" customWidth="1"/>
    <col min="15612" max="15612" width="11.28515625" style="2" customWidth="1"/>
    <col min="15613" max="15613" width="15" style="2" customWidth="1"/>
    <col min="15614" max="15614" width="13.85546875" style="2" customWidth="1"/>
    <col min="15615" max="15615" width="12.7109375" style="2" bestFit="1" customWidth="1"/>
    <col min="15616" max="15616" width="9.7109375" style="2" bestFit="1" customWidth="1"/>
    <col min="15617" max="15617" width="11.140625" style="2" customWidth="1"/>
    <col min="15618" max="15618" width="13.140625" style="2" customWidth="1"/>
    <col min="15619" max="15619" width="12.7109375" style="2" bestFit="1" customWidth="1"/>
    <col min="15620" max="15620" width="11.5703125" style="2" customWidth="1"/>
    <col min="15621" max="15621" width="14.7109375" style="2" customWidth="1"/>
    <col min="15622" max="15622" width="13.7109375" style="2" customWidth="1"/>
    <col min="15623" max="15623" width="12.7109375" style="2" bestFit="1" customWidth="1"/>
    <col min="15624" max="15624" width="9.7109375" style="2" bestFit="1" customWidth="1"/>
    <col min="15625" max="15625" width="11.42578125" style="2" customWidth="1"/>
    <col min="15626" max="15626" width="11.5703125" style="2" bestFit="1" customWidth="1"/>
    <col min="15627" max="15864" width="9.140625" style="2"/>
    <col min="15865" max="15865" width="6.7109375" style="2" bestFit="1" customWidth="1"/>
    <col min="15866" max="15866" width="74.5703125" style="2" customWidth="1"/>
    <col min="15867" max="15867" width="12.7109375" style="2" bestFit="1" customWidth="1"/>
    <col min="15868" max="15868" width="11.28515625" style="2" customWidth="1"/>
    <col min="15869" max="15869" width="15" style="2" customWidth="1"/>
    <col min="15870" max="15870" width="13.85546875" style="2" customWidth="1"/>
    <col min="15871" max="15871" width="12.7109375" style="2" bestFit="1" customWidth="1"/>
    <col min="15872" max="15872" width="9.7109375" style="2" bestFit="1" customWidth="1"/>
    <col min="15873" max="15873" width="11.140625" style="2" customWidth="1"/>
    <col min="15874" max="15874" width="13.140625" style="2" customWidth="1"/>
    <col min="15875" max="15875" width="12.7109375" style="2" bestFit="1" customWidth="1"/>
    <col min="15876" max="15876" width="11.5703125" style="2" customWidth="1"/>
    <col min="15877" max="15877" width="14.7109375" style="2" customWidth="1"/>
    <col min="15878" max="15878" width="13.7109375" style="2" customWidth="1"/>
    <col min="15879" max="15879" width="12.7109375" style="2" bestFit="1" customWidth="1"/>
    <col min="15880" max="15880" width="9.7109375" style="2" bestFit="1" customWidth="1"/>
    <col min="15881" max="15881" width="11.42578125" style="2" customWidth="1"/>
    <col min="15882" max="15882" width="11.5703125" style="2" bestFit="1" customWidth="1"/>
    <col min="15883" max="16120" width="9.140625" style="2"/>
    <col min="16121" max="16121" width="6.7109375" style="2" bestFit="1" customWidth="1"/>
    <col min="16122" max="16122" width="74.5703125" style="2" customWidth="1"/>
    <col min="16123" max="16123" width="12.7109375" style="2" bestFit="1" customWidth="1"/>
    <col min="16124" max="16124" width="11.28515625" style="2" customWidth="1"/>
    <col min="16125" max="16125" width="15" style="2" customWidth="1"/>
    <col min="16126" max="16126" width="13.85546875" style="2" customWidth="1"/>
    <col min="16127" max="16127" width="12.7109375" style="2" bestFit="1" customWidth="1"/>
    <col min="16128" max="16128" width="9.7109375" style="2" bestFit="1" customWidth="1"/>
    <col min="16129" max="16129" width="11.140625" style="2" customWidth="1"/>
    <col min="16130" max="16130" width="13.140625" style="2" customWidth="1"/>
    <col min="16131" max="16131" width="12.7109375" style="2" bestFit="1" customWidth="1"/>
    <col min="16132" max="16132" width="11.5703125" style="2" customWidth="1"/>
    <col min="16133" max="16133" width="14.7109375" style="2" customWidth="1"/>
    <col min="16134" max="16134" width="13.7109375" style="2" customWidth="1"/>
    <col min="16135" max="16135" width="12.7109375" style="2" bestFit="1" customWidth="1"/>
    <col min="16136" max="16136" width="9.7109375" style="2" bestFit="1" customWidth="1"/>
    <col min="16137" max="16137" width="11.42578125" style="2" customWidth="1"/>
    <col min="16138" max="16138" width="11.5703125" style="2" bestFit="1" customWidth="1"/>
    <col min="16139" max="16384" width="9.140625" style="2"/>
  </cols>
  <sheetData>
    <row r="1" spans="1:10" ht="15.75" customHeight="1" x14ac:dyDescent="0.25">
      <c r="A1" s="175" t="s">
        <v>73</v>
      </c>
      <c r="B1" s="175"/>
      <c r="C1" s="175"/>
      <c r="D1" s="175"/>
      <c r="E1" s="175"/>
      <c r="F1" s="175"/>
      <c r="G1" s="175"/>
      <c r="H1" s="175"/>
      <c r="I1" s="175"/>
      <c r="J1" s="175"/>
    </row>
    <row r="2" spans="1:10" ht="15.75" customHeight="1" x14ac:dyDescent="0.25">
      <c r="A2" s="176" t="s">
        <v>72</v>
      </c>
      <c r="B2" s="176"/>
      <c r="C2" s="176"/>
      <c r="D2" s="176"/>
      <c r="E2" s="176"/>
      <c r="F2" s="176"/>
      <c r="G2" s="176"/>
      <c r="H2" s="176"/>
      <c r="I2" s="176"/>
      <c r="J2" s="176"/>
    </row>
    <row r="3" spans="1:10" ht="15.75" x14ac:dyDescent="0.25">
      <c r="A3" s="186" t="s">
        <v>0</v>
      </c>
      <c r="B3" s="186"/>
      <c r="C3" s="186"/>
      <c r="D3" s="186"/>
      <c r="E3" s="186"/>
      <c r="F3" s="186"/>
      <c r="G3" s="186"/>
      <c r="H3" s="186"/>
      <c r="I3" s="186"/>
      <c r="J3" s="186"/>
    </row>
    <row r="4" spans="1:10" ht="15.75" x14ac:dyDescent="0.25">
      <c r="A4" s="187" t="s">
        <v>71</v>
      </c>
      <c r="B4" s="187"/>
      <c r="C4" s="187"/>
      <c r="D4" s="187"/>
      <c r="E4" s="187"/>
      <c r="F4" s="187"/>
      <c r="G4" s="187"/>
      <c r="H4" s="187"/>
      <c r="I4" s="187"/>
      <c r="J4" s="187"/>
    </row>
    <row r="5" spans="1:10" ht="40.5" customHeight="1" x14ac:dyDescent="0.25">
      <c r="A5" s="181" t="s">
        <v>74</v>
      </c>
      <c r="B5" s="183" t="s">
        <v>2</v>
      </c>
      <c r="C5" s="172" t="s">
        <v>3</v>
      </c>
      <c r="D5" s="172"/>
      <c r="E5" s="172" t="s">
        <v>4</v>
      </c>
      <c r="F5" s="172"/>
      <c r="G5" s="173" t="s">
        <v>5</v>
      </c>
      <c r="H5" s="174"/>
      <c r="I5" s="172" t="s">
        <v>6</v>
      </c>
      <c r="J5" s="172"/>
    </row>
    <row r="6" spans="1:10" ht="15" customHeight="1" thickBot="1" x14ac:dyDescent="0.3">
      <c r="A6" s="182"/>
      <c r="B6" s="183"/>
      <c r="C6" s="3" t="s">
        <v>7</v>
      </c>
      <c r="D6" s="3" t="s">
        <v>8</v>
      </c>
      <c r="E6" s="3" t="s">
        <v>7</v>
      </c>
      <c r="F6" s="3" t="s">
        <v>8</v>
      </c>
      <c r="G6" s="3" t="s">
        <v>7</v>
      </c>
      <c r="H6" s="3" t="s">
        <v>8</v>
      </c>
      <c r="I6" s="3" t="s">
        <v>7</v>
      </c>
      <c r="J6" s="4" t="s">
        <v>8</v>
      </c>
    </row>
    <row r="7" spans="1:10" s="5" customFormat="1" ht="15" customHeight="1" x14ac:dyDescent="0.25">
      <c r="A7" s="154">
        <v>1</v>
      </c>
      <c r="B7" s="155" t="s">
        <v>9</v>
      </c>
      <c r="C7" s="178"/>
      <c r="D7" s="179"/>
      <c r="E7" s="179"/>
      <c r="F7" s="179"/>
      <c r="G7" s="179"/>
      <c r="H7" s="179"/>
      <c r="I7" s="179"/>
      <c r="J7" s="179"/>
    </row>
    <row r="8" spans="1:10" ht="15" customHeight="1" x14ac:dyDescent="0.25">
      <c r="A8" s="102" t="s">
        <v>10</v>
      </c>
      <c r="B8" s="103" t="s">
        <v>11</v>
      </c>
      <c r="C8" s="105">
        <f>C9+C10+C11</f>
        <v>6549</v>
      </c>
      <c r="D8" s="105">
        <f t="shared" ref="D8:F8" si="0">D9+D10+D11</f>
        <v>570259.95222744113</v>
      </c>
      <c r="E8" s="105">
        <f t="shared" si="0"/>
        <v>32721</v>
      </c>
      <c r="F8" s="105">
        <f t="shared" si="0"/>
        <v>1595449</v>
      </c>
      <c r="G8" s="139">
        <f>E8/C8*100</f>
        <v>499.63353183692163</v>
      </c>
      <c r="H8" s="139">
        <f>F8/D8*100</f>
        <v>279.77573977765053</v>
      </c>
      <c r="I8" s="105">
        <f t="shared" ref="I8:J8" si="1">I9+I10+I11</f>
        <v>118835</v>
      </c>
      <c r="J8" s="105">
        <f t="shared" si="1"/>
        <v>5838686.0000000019</v>
      </c>
    </row>
    <row r="9" spans="1:10" ht="15" customHeight="1" x14ac:dyDescent="0.25">
      <c r="A9" s="9" t="s">
        <v>12</v>
      </c>
      <c r="B9" s="10" t="s">
        <v>13</v>
      </c>
      <c r="C9" s="49">
        <v>5517</v>
      </c>
      <c r="D9" s="49">
        <v>478924.83156148798</v>
      </c>
      <c r="E9" s="49">
        <v>28488</v>
      </c>
      <c r="F9" s="49">
        <v>1458528</v>
      </c>
      <c r="G9" s="138">
        <f>E9/C9*100</f>
        <v>516.36759108210981</v>
      </c>
      <c r="H9" s="138">
        <f>F9/D9*100</f>
        <v>304.54215440126814</v>
      </c>
      <c r="I9" s="49">
        <v>118835</v>
      </c>
      <c r="J9" s="49">
        <v>5838686.0000000019</v>
      </c>
    </row>
    <row r="10" spans="1:10" ht="15" customHeight="1" x14ac:dyDescent="0.25">
      <c r="A10" s="9" t="s">
        <v>14</v>
      </c>
      <c r="B10" s="10" t="s">
        <v>15</v>
      </c>
      <c r="C10" s="49">
        <v>535</v>
      </c>
      <c r="D10" s="49">
        <v>49848.169931249999</v>
      </c>
      <c r="E10" s="49"/>
      <c r="F10" s="49"/>
      <c r="G10" s="138">
        <f t="shared" ref="G10:G29" si="2">E10/C10*100</f>
        <v>0</v>
      </c>
      <c r="H10" s="138">
        <f t="shared" ref="H10:H29" si="3">F10/D10*100</f>
        <v>0</v>
      </c>
      <c r="I10" s="49"/>
      <c r="J10" s="49"/>
    </row>
    <row r="11" spans="1:10" ht="15" customHeight="1" x14ac:dyDescent="0.25">
      <c r="A11" s="9" t="s">
        <v>16</v>
      </c>
      <c r="B11" s="10" t="s">
        <v>17</v>
      </c>
      <c r="C11" s="49">
        <v>497</v>
      </c>
      <c r="D11" s="49">
        <v>41486.950734703103</v>
      </c>
      <c r="E11" s="49">
        <v>4233</v>
      </c>
      <c r="F11" s="49">
        <v>136921</v>
      </c>
      <c r="G11" s="138">
        <f t="shared" si="2"/>
        <v>851.7102615694165</v>
      </c>
      <c r="H11" s="138">
        <f t="shared" si="3"/>
        <v>330.03389638243044</v>
      </c>
      <c r="I11" s="49"/>
      <c r="J11" s="49"/>
    </row>
    <row r="12" spans="1:10" ht="15" customHeight="1" x14ac:dyDescent="0.25">
      <c r="A12" s="9"/>
      <c r="B12" s="12" t="s">
        <v>18</v>
      </c>
      <c r="C12" s="49"/>
      <c r="D12" s="49"/>
      <c r="E12" s="49"/>
      <c r="F12" s="49"/>
      <c r="G12" s="138" t="e">
        <f t="shared" si="2"/>
        <v>#DIV/0!</v>
      </c>
      <c r="H12" s="138" t="e">
        <f t="shared" si="3"/>
        <v>#DIV/0!</v>
      </c>
      <c r="I12" s="49"/>
      <c r="J12" s="49"/>
    </row>
    <row r="13" spans="1:10" ht="15" customHeight="1" x14ac:dyDescent="0.25">
      <c r="A13" s="9"/>
      <c r="B13" s="12" t="s">
        <v>19</v>
      </c>
      <c r="C13" s="49"/>
      <c r="D13" s="49"/>
      <c r="E13" s="49">
        <v>28039</v>
      </c>
      <c r="F13" s="49">
        <v>1217300</v>
      </c>
      <c r="G13" s="138" t="e">
        <f t="shared" si="2"/>
        <v>#DIV/0!</v>
      </c>
      <c r="H13" s="138" t="e">
        <f t="shared" si="3"/>
        <v>#DIV/0!</v>
      </c>
      <c r="I13" s="49">
        <v>28039</v>
      </c>
      <c r="J13" s="49">
        <v>1085700</v>
      </c>
    </row>
    <row r="14" spans="1:10" ht="15" customHeight="1" x14ac:dyDescent="0.25">
      <c r="A14" s="102" t="s">
        <v>20</v>
      </c>
      <c r="B14" s="112" t="s">
        <v>21</v>
      </c>
      <c r="C14" s="105">
        <f>C15+C16+C17+C18</f>
        <v>5119</v>
      </c>
      <c r="D14" s="105">
        <f t="shared" ref="D14:F14" si="4">D15+D16+D17+D18</f>
        <v>3939689</v>
      </c>
      <c r="E14" s="105">
        <f t="shared" si="4"/>
        <v>25490</v>
      </c>
      <c r="F14" s="105">
        <f t="shared" si="4"/>
        <v>1463192.9999999998</v>
      </c>
      <c r="G14" s="139">
        <f t="shared" si="2"/>
        <v>497.94881812854072</v>
      </c>
      <c r="H14" s="139">
        <f t="shared" si="3"/>
        <v>37.139809766710009</v>
      </c>
      <c r="I14" s="105">
        <f t="shared" ref="I14:J14" si="5">I15+I16+I17+I18</f>
        <v>17808</v>
      </c>
      <c r="J14" s="105">
        <f t="shared" si="5"/>
        <v>7500650</v>
      </c>
    </row>
    <row r="15" spans="1:10" ht="15" customHeight="1" x14ac:dyDescent="0.25">
      <c r="A15" s="9" t="s">
        <v>22</v>
      </c>
      <c r="B15" s="13" t="s">
        <v>23</v>
      </c>
      <c r="C15" s="49">
        <v>2024</v>
      </c>
      <c r="D15" s="49">
        <v>695493</v>
      </c>
      <c r="E15" s="49">
        <v>25323</v>
      </c>
      <c r="F15" s="49">
        <v>1336230.9999999998</v>
      </c>
      <c r="G15" s="138">
        <f t="shared" si="2"/>
        <v>1251.1363636363637</v>
      </c>
      <c r="H15" s="138">
        <f t="shared" si="3"/>
        <v>192.12716734747866</v>
      </c>
      <c r="I15" s="49">
        <v>17127</v>
      </c>
      <c r="J15" s="49">
        <v>7049938</v>
      </c>
    </row>
    <row r="16" spans="1:10" ht="15" customHeight="1" x14ac:dyDescent="0.25">
      <c r="A16" s="9" t="s">
        <v>24</v>
      </c>
      <c r="B16" s="14" t="s">
        <v>25</v>
      </c>
      <c r="C16" s="49">
        <v>1242</v>
      </c>
      <c r="D16" s="49">
        <v>1638636</v>
      </c>
      <c r="E16" s="49">
        <v>161</v>
      </c>
      <c r="F16" s="49">
        <v>117322</v>
      </c>
      <c r="G16" s="138">
        <f t="shared" si="2"/>
        <v>12.962962962962962</v>
      </c>
      <c r="H16" s="138">
        <f t="shared" si="3"/>
        <v>7.1597352920355712</v>
      </c>
      <c r="I16" s="49">
        <v>654</v>
      </c>
      <c r="J16" s="49">
        <v>422429</v>
      </c>
    </row>
    <row r="17" spans="1:10" ht="15" customHeight="1" x14ac:dyDescent="0.25">
      <c r="A17" s="9" t="s">
        <v>26</v>
      </c>
      <c r="B17" s="14" t="s">
        <v>27</v>
      </c>
      <c r="C17" s="49">
        <v>668</v>
      </c>
      <c r="D17" s="49">
        <v>335150</v>
      </c>
      <c r="E17" s="49">
        <v>6</v>
      </c>
      <c r="F17" s="49">
        <v>9640</v>
      </c>
      <c r="G17" s="138">
        <f t="shared" si="2"/>
        <v>0.89820359281437123</v>
      </c>
      <c r="H17" s="138">
        <f t="shared" si="3"/>
        <v>2.8763240340146203</v>
      </c>
      <c r="I17" s="49">
        <v>27</v>
      </c>
      <c r="J17" s="49">
        <v>28283</v>
      </c>
    </row>
    <row r="18" spans="1:10" ht="15" customHeight="1" x14ac:dyDescent="0.25">
      <c r="A18" s="9" t="s">
        <v>28</v>
      </c>
      <c r="B18" s="11" t="s">
        <v>29</v>
      </c>
      <c r="C18" s="49">
        <v>1185</v>
      </c>
      <c r="D18" s="49">
        <v>1270410</v>
      </c>
      <c r="E18" s="49"/>
      <c r="F18" s="49"/>
      <c r="G18" s="138">
        <f t="shared" si="2"/>
        <v>0</v>
      </c>
      <c r="H18" s="138">
        <f t="shared" si="3"/>
        <v>0</v>
      </c>
      <c r="I18" s="49"/>
      <c r="J18" s="49"/>
    </row>
    <row r="19" spans="1:10" ht="15" customHeight="1" x14ac:dyDescent="0.25">
      <c r="A19" s="9"/>
      <c r="B19" s="15" t="s">
        <v>30</v>
      </c>
      <c r="C19" s="49"/>
      <c r="D19" s="49"/>
      <c r="E19" s="49"/>
      <c r="F19" s="49"/>
      <c r="G19" s="138" t="e">
        <f t="shared" si="2"/>
        <v>#DIV/0!</v>
      </c>
      <c r="H19" s="138" t="e">
        <f t="shared" si="3"/>
        <v>#DIV/0!</v>
      </c>
      <c r="I19" s="49">
        <v>0</v>
      </c>
      <c r="J19" s="49">
        <v>0</v>
      </c>
    </row>
    <row r="20" spans="1:10" ht="15" customHeight="1" x14ac:dyDescent="0.25">
      <c r="A20" s="6" t="s">
        <v>31</v>
      </c>
      <c r="B20" s="7" t="s">
        <v>32</v>
      </c>
      <c r="C20" s="48">
        <v>200</v>
      </c>
      <c r="D20" s="48">
        <v>46306</v>
      </c>
      <c r="E20" s="48"/>
      <c r="F20" s="48"/>
      <c r="G20" s="138">
        <f t="shared" si="2"/>
        <v>0</v>
      </c>
      <c r="H20" s="138">
        <f t="shared" si="3"/>
        <v>0</v>
      </c>
      <c r="I20" s="48"/>
      <c r="J20" s="48"/>
    </row>
    <row r="21" spans="1:10" ht="15" customHeight="1" x14ac:dyDescent="0.25">
      <c r="A21" s="6" t="s">
        <v>33</v>
      </c>
      <c r="B21" s="7" t="s">
        <v>34</v>
      </c>
      <c r="C21" s="48">
        <v>879</v>
      </c>
      <c r="D21" s="48">
        <v>155955</v>
      </c>
      <c r="E21" s="48"/>
      <c r="F21" s="48"/>
      <c r="G21" s="138">
        <f t="shared" si="2"/>
        <v>0</v>
      </c>
      <c r="H21" s="138">
        <f t="shared" si="3"/>
        <v>0</v>
      </c>
      <c r="I21" s="48"/>
      <c r="J21" s="48"/>
    </row>
    <row r="22" spans="1:10" ht="15" customHeight="1" x14ac:dyDescent="0.25">
      <c r="A22" s="6" t="s">
        <v>35</v>
      </c>
      <c r="B22" s="7" t="s">
        <v>36</v>
      </c>
      <c r="C22" s="48">
        <v>2980</v>
      </c>
      <c r="D22" s="48">
        <v>1066004</v>
      </c>
      <c r="E22" s="48">
        <v>451</v>
      </c>
      <c r="F22" s="48">
        <v>387515</v>
      </c>
      <c r="G22" s="138">
        <f t="shared" si="2"/>
        <v>15.134228187919463</v>
      </c>
      <c r="H22" s="138">
        <f t="shared" si="3"/>
        <v>36.352115001444645</v>
      </c>
      <c r="I22" s="48">
        <v>2077</v>
      </c>
      <c r="J22" s="48">
        <v>2278760.0000000005</v>
      </c>
    </row>
    <row r="23" spans="1:10" ht="15" customHeight="1" x14ac:dyDescent="0.25">
      <c r="A23" s="6" t="s">
        <v>37</v>
      </c>
      <c r="B23" s="7" t="s">
        <v>38</v>
      </c>
      <c r="C23" s="48">
        <v>355</v>
      </c>
      <c r="D23" s="48">
        <v>96992</v>
      </c>
      <c r="E23" s="48"/>
      <c r="F23" s="48"/>
      <c r="G23" s="138">
        <f t="shared" si="2"/>
        <v>0</v>
      </c>
      <c r="H23" s="138">
        <f t="shared" si="3"/>
        <v>0</v>
      </c>
      <c r="I23" s="48"/>
      <c r="J23" s="48"/>
    </row>
    <row r="24" spans="1:10" ht="15" customHeight="1" x14ac:dyDescent="0.25">
      <c r="A24" s="6" t="s">
        <v>39</v>
      </c>
      <c r="B24" s="7" t="s">
        <v>40</v>
      </c>
      <c r="C24" s="48">
        <v>392</v>
      </c>
      <c r="D24" s="48">
        <v>128468</v>
      </c>
      <c r="E24" s="48"/>
      <c r="F24" s="48"/>
      <c r="G24" s="138">
        <f t="shared" si="2"/>
        <v>0</v>
      </c>
      <c r="H24" s="138">
        <f t="shared" si="3"/>
        <v>0</v>
      </c>
      <c r="I24" s="48"/>
      <c r="J24" s="48"/>
    </row>
    <row r="25" spans="1:10" ht="15" customHeight="1" x14ac:dyDescent="0.25">
      <c r="A25" s="6" t="s">
        <v>41</v>
      </c>
      <c r="B25" s="7" t="s">
        <v>42</v>
      </c>
      <c r="C25" s="48">
        <v>4336</v>
      </c>
      <c r="D25" s="48">
        <v>273117</v>
      </c>
      <c r="E25" s="48">
        <v>65066</v>
      </c>
      <c r="F25" s="48">
        <v>2218491.0000000005</v>
      </c>
      <c r="G25" s="138">
        <f t="shared" si="2"/>
        <v>1500.59963099631</v>
      </c>
      <c r="H25" s="138">
        <f t="shared" si="3"/>
        <v>812.28594338690027</v>
      </c>
      <c r="I25" s="48">
        <v>201074</v>
      </c>
      <c r="J25" s="48">
        <v>2452403</v>
      </c>
    </row>
    <row r="26" spans="1:10" ht="15" customHeight="1" x14ac:dyDescent="0.25">
      <c r="A26" s="9"/>
      <c r="B26" s="12" t="s">
        <v>43</v>
      </c>
      <c r="C26" s="49"/>
      <c r="D26" s="49"/>
      <c r="E26" s="49">
        <v>0</v>
      </c>
      <c r="F26" s="49">
        <v>0</v>
      </c>
      <c r="G26" s="138" t="e">
        <f t="shared" si="2"/>
        <v>#DIV/0!</v>
      </c>
      <c r="H26" s="138" t="e">
        <f t="shared" si="3"/>
        <v>#DIV/0!</v>
      </c>
      <c r="I26" s="49">
        <v>0</v>
      </c>
      <c r="J26" s="49">
        <v>0</v>
      </c>
    </row>
    <row r="27" spans="1:10" ht="15" customHeight="1" x14ac:dyDescent="0.25">
      <c r="A27" s="115">
        <v>2</v>
      </c>
      <c r="B27" s="116" t="s">
        <v>44</v>
      </c>
      <c r="C27" s="118">
        <f>C8+C14+C20+C21+C22+C23+C24+C25</f>
        <v>20810</v>
      </c>
      <c r="D27" s="118">
        <f t="shared" ref="D27:F27" si="6">D8+D14+D20+D21+D22+D23+D24+D25</f>
        <v>6276790.9522274416</v>
      </c>
      <c r="E27" s="118">
        <f>E8+E14+E20+E21+E22+E23+E24+E25</f>
        <v>123728</v>
      </c>
      <c r="F27" s="118">
        <f t="shared" si="6"/>
        <v>5664648</v>
      </c>
      <c r="G27" s="139">
        <f t="shared" si="2"/>
        <v>594.56030754444976</v>
      </c>
      <c r="H27" s="139">
        <f t="shared" si="3"/>
        <v>90.247517292093164</v>
      </c>
      <c r="I27" s="118">
        <f>I8+I14+I20+I21+I22+I23+I24+I25</f>
        <v>339794</v>
      </c>
      <c r="J27" s="118">
        <f t="shared" ref="J27" si="7">J8+J14+J20+J21+J22+J23+J24+J25</f>
        <v>18070499</v>
      </c>
    </row>
    <row r="28" spans="1:10" ht="15" customHeight="1" x14ac:dyDescent="0.25">
      <c r="A28" s="9">
        <v>3</v>
      </c>
      <c r="B28" s="16" t="s">
        <v>45</v>
      </c>
      <c r="C28" s="49">
        <v>4569</v>
      </c>
      <c r="D28" s="49">
        <v>7588.2499999999991</v>
      </c>
      <c r="E28" s="49">
        <v>92438</v>
      </c>
      <c r="F28" s="49">
        <v>3195355</v>
      </c>
      <c r="G28" s="138">
        <f t="shared" si="2"/>
        <v>2023.1560516524403</v>
      </c>
      <c r="H28" s="138">
        <f t="shared" si="3"/>
        <v>42109.247850294865</v>
      </c>
      <c r="I28" s="49">
        <v>300050</v>
      </c>
      <c r="J28" s="49">
        <v>3513946</v>
      </c>
    </row>
    <row r="29" spans="1:10" ht="15" customHeight="1" thickBot="1" x14ac:dyDescent="0.3">
      <c r="A29" s="17"/>
      <c r="B29" s="18" t="s">
        <v>46</v>
      </c>
      <c r="C29" s="50"/>
      <c r="D29" s="50"/>
      <c r="E29" s="50"/>
      <c r="F29" s="50"/>
      <c r="G29" s="138" t="e">
        <f t="shared" si="2"/>
        <v>#DIV/0!</v>
      </c>
      <c r="H29" s="138" t="e">
        <f t="shared" si="3"/>
        <v>#DIV/0!</v>
      </c>
      <c r="I29" s="50"/>
      <c r="J29" s="50"/>
    </row>
    <row r="30" spans="1:10" s="5" customFormat="1" ht="15" customHeight="1" x14ac:dyDescent="0.25">
      <c r="A30" s="150">
        <v>4</v>
      </c>
      <c r="B30" s="151" t="s">
        <v>47</v>
      </c>
      <c r="C30" s="190"/>
      <c r="D30" s="191"/>
      <c r="E30" s="191"/>
      <c r="F30" s="191"/>
      <c r="G30" s="191"/>
      <c r="H30" s="191"/>
      <c r="I30" s="191"/>
      <c r="J30" s="191"/>
    </row>
    <row r="31" spans="1:10" ht="15" customHeight="1" x14ac:dyDescent="0.25">
      <c r="A31" s="20" t="s">
        <v>48</v>
      </c>
      <c r="B31" s="11" t="s">
        <v>49</v>
      </c>
      <c r="C31" s="45"/>
      <c r="D31" s="45"/>
      <c r="E31" s="45">
        <v>0</v>
      </c>
      <c r="F31" s="45">
        <v>0</v>
      </c>
      <c r="G31" s="138" t="e">
        <f t="shared" ref="G31:G37" si="8">E31/C31*100</f>
        <v>#DIV/0!</v>
      </c>
      <c r="H31" s="138" t="e">
        <f t="shared" ref="H31:H37" si="9">F31/D31*100</f>
        <v>#DIV/0!</v>
      </c>
      <c r="I31" s="45">
        <v>0</v>
      </c>
      <c r="J31" s="45">
        <v>0</v>
      </c>
    </row>
    <row r="32" spans="1:10" ht="15" customHeight="1" x14ac:dyDescent="0.25">
      <c r="A32" s="20" t="s">
        <v>50</v>
      </c>
      <c r="B32" s="11" t="s">
        <v>34</v>
      </c>
      <c r="C32" s="45"/>
      <c r="D32" s="45"/>
      <c r="E32" s="45">
        <v>0</v>
      </c>
      <c r="F32" s="45">
        <v>0</v>
      </c>
      <c r="G32" s="138" t="e">
        <f t="shared" si="8"/>
        <v>#DIV/0!</v>
      </c>
      <c r="H32" s="138" t="e">
        <f t="shared" si="9"/>
        <v>#DIV/0!</v>
      </c>
      <c r="I32" s="45">
        <v>0</v>
      </c>
      <c r="J32" s="45">
        <v>0</v>
      </c>
    </row>
    <row r="33" spans="1:10" ht="15" customHeight="1" x14ac:dyDescent="0.25">
      <c r="A33" s="20" t="s">
        <v>51</v>
      </c>
      <c r="B33" s="11" t="s">
        <v>52</v>
      </c>
      <c r="C33" s="45">
        <v>2340</v>
      </c>
      <c r="D33" s="45">
        <v>311901</v>
      </c>
      <c r="E33" s="45">
        <v>266</v>
      </c>
      <c r="F33" s="45">
        <v>176066</v>
      </c>
      <c r="G33" s="138">
        <f t="shared" si="8"/>
        <v>11.367521367521368</v>
      </c>
      <c r="H33" s="138">
        <f t="shared" si="9"/>
        <v>56.449322060525617</v>
      </c>
      <c r="I33" s="45">
        <v>861</v>
      </c>
      <c r="J33" s="45">
        <v>750560.00000000012</v>
      </c>
    </row>
    <row r="34" spans="1:10" ht="15" customHeight="1" x14ac:dyDescent="0.25">
      <c r="A34" s="20" t="s">
        <v>53</v>
      </c>
      <c r="B34" s="11" t="s">
        <v>54</v>
      </c>
      <c r="C34" s="45">
        <v>4</v>
      </c>
      <c r="D34" s="45">
        <v>1850</v>
      </c>
      <c r="E34" s="45">
        <v>0</v>
      </c>
      <c r="F34" s="45">
        <v>0</v>
      </c>
      <c r="G34" s="138">
        <f t="shared" si="8"/>
        <v>0</v>
      </c>
      <c r="H34" s="138">
        <f t="shared" si="9"/>
        <v>0</v>
      </c>
      <c r="I34" s="45">
        <v>0</v>
      </c>
      <c r="J34" s="45">
        <v>0</v>
      </c>
    </row>
    <row r="35" spans="1:10" ht="15" customHeight="1" x14ac:dyDescent="0.25">
      <c r="A35" s="20" t="s">
        <v>55</v>
      </c>
      <c r="B35" s="11" t="s">
        <v>42</v>
      </c>
      <c r="C35" s="45">
        <v>3505</v>
      </c>
      <c r="D35" s="45">
        <v>1243726</v>
      </c>
      <c r="E35" s="45">
        <v>4919</v>
      </c>
      <c r="F35" s="45">
        <v>2685345</v>
      </c>
      <c r="G35" s="138">
        <f t="shared" si="8"/>
        <v>140.34236804564907</v>
      </c>
      <c r="H35" s="138">
        <f t="shared" si="9"/>
        <v>215.9113020070337</v>
      </c>
      <c r="I35" s="45">
        <v>21677</v>
      </c>
      <c r="J35" s="45">
        <v>9632568</v>
      </c>
    </row>
    <row r="36" spans="1:10" ht="15" customHeight="1" thickBot="1" x14ac:dyDescent="0.3">
      <c r="A36" s="21">
        <v>5</v>
      </c>
      <c r="B36" s="22" t="s">
        <v>56</v>
      </c>
      <c r="C36" s="122">
        <f>C31+C32+C33+C34+C35</f>
        <v>5849</v>
      </c>
      <c r="D36" s="122">
        <f t="shared" ref="D36:F36" si="10">D31+D32+D33+D34+D35</f>
        <v>1557477</v>
      </c>
      <c r="E36" s="122">
        <f>E31+E32+E33+E34+E35</f>
        <v>5185</v>
      </c>
      <c r="F36" s="122">
        <f t="shared" si="10"/>
        <v>2861411</v>
      </c>
      <c r="G36" s="137">
        <f t="shared" si="8"/>
        <v>88.647632073858787</v>
      </c>
      <c r="H36" s="137">
        <f t="shared" si="9"/>
        <v>183.72091530083588</v>
      </c>
      <c r="I36" s="122">
        <f>I31+I32+I33+I34+I35</f>
        <v>22538</v>
      </c>
      <c r="J36" s="122">
        <f t="shared" ref="J36" si="11">J31+J32+J33+J34+J35</f>
        <v>10383128</v>
      </c>
    </row>
    <row r="37" spans="1:10" s="5" customFormat="1" ht="15" customHeight="1" thickBot="1" x14ac:dyDescent="0.3">
      <c r="A37" s="125"/>
      <c r="B37" s="126" t="s">
        <v>57</v>
      </c>
      <c r="C37" s="127">
        <f>C27+C36</f>
        <v>26659</v>
      </c>
      <c r="D37" s="124">
        <f t="shared" ref="D37:F37" si="12">D27+D36</f>
        <v>7834267.9522274416</v>
      </c>
      <c r="E37" s="127">
        <f t="shared" si="12"/>
        <v>128913</v>
      </c>
      <c r="F37" s="127">
        <f t="shared" si="12"/>
        <v>8526059</v>
      </c>
      <c r="G37" s="141">
        <f t="shared" si="8"/>
        <v>483.56277429761053</v>
      </c>
      <c r="H37" s="141">
        <f t="shared" si="9"/>
        <v>108.83032150535352</v>
      </c>
      <c r="I37" s="127">
        <f t="shared" ref="I37:J37" si="13">I27+I36</f>
        <v>362332</v>
      </c>
      <c r="J37" s="127">
        <f t="shared" si="13"/>
        <v>28453627</v>
      </c>
    </row>
  </sheetData>
  <mergeCells count="12">
    <mergeCell ref="A1:J1"/>
    <mergeCell ref="A2:J2"/>
    <mergeCell ref="A3:J3"/>
    <mergeCell ref="C7:J7"/>
    <mergeCell ref="A4:J4"/>
    <mergeCell ref="A5:A6"/>
    <mergeCell ref="B5:B6"/>
    <mergeCell ref="C30:J30"/>
    <mergeCell ref="C5:D5"/>
    <mergeCell ref="E5:F5"/>
    <mergeCell ref="G5:H5"/>
    <mergeCell ref="I5:J5"/>
  </mergeCells>
  <printOptions horizontalCentered="1"/>
  <pageMargins left="0.5" right="0.5" top="0.5" bottom="0.5" header="0.25" footer="0.25"/>
  <pageSetup paperSize="9" scale="90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38"/>
  <sheetViews>
    <sheetView zoomScaleNormal="100" workbookViewId="0">
      <selection activeCell="A38" sqref="A38:XFD40"/>
    </sheetView>
  </sheetViews>
  <sheetFormatPr defaultRowHeight="15" x14ac:dyDescent="0.25"/>
  <cols>
    <col min="1" max="1" width="6.7109375" style="23" bestFit="1" customWidth="1"/>
    <col min="2" max="2" width="41.140625" style="2" customWidth="1"/>
    <col min="3" max="3" width="12.7109375" style="2" bestFit="1" customWidth="1"/>
    <col min="4" max="4" width="14.42578125" style="2" customWidth="1"/>
    <col min="5" max="5" width="15" style="2" customWidth="1"/>
    <col min="6" max="6" width="13.85546875" style="2" customWidth="1"/>
    <col min="7" max="7" width="12.7109375" style="2" bestFit="1" customWidth="1"/>
    <col min="8" max="8" width="9.7109375" style="2" bestFit="1" customWidth="1"/>
    <col min="9" max="9" width="11.140625" style="2" customWidth="1"/>
    <col min="10" max="10" width="13.140625" style="2" customWidth="1"/>
    <col min="11" max="248" width="9.140625" style="2"/>
    <col min="249" max="249" width="6.7109375" style="2" bestFit="1" customWidth="1"/>
    <col min="250" max="250" width="74.5703125" style="2" customWidth="1"/>
    <col min="251" max="251" width="12.7109375" style="2" bestFit="1" customWidth="1"/>
    <col min="252" max="252" width="11.28515625" style="2" customWidth="1"/>
    <col min="253" max="253" width="15" style="2" customWidth="1"/>
    <col min="254" max="254" width="13.85546875" style="2" customWidth="1"/>
    <col min="255" max="255" width="12.7109375" style="2" bestFit="1" customWidth="1"/>
    <col min="256" max="256" width="9.7109375" style="2" bestFit="1" customWidth="1"/>
    <col min="257" max="257" width="11.140625" style="2" customWidth="1"/>
    <col min="258" max="258" width="13.140625" style="2" customWidth="1"/>
    <col min="259" max="259" width="12.7109375" style="2" bestFit="1" customWidth="1"/>
    <col min="260" max="260" width="11.5703125" style="2" customWidth="1"/>
    <col min="261" max="261" width="14.7109375" style="2" customWidth="1"/>
    <col min="262" max="262" width="13.7109375" style="2" customWidth="1"/>
    <col min="263" max="263" width="12.7109375" style="2" bestFit="1" customWidth="1"/>
    <col min="264" max="264" width="9.7109375" style="2" bestFit="1" customWidth="1"/>
    <col min="265" max="265" width="11.42578125" style="2" customWidth="1"/>
    <col min="266" max="266" width="11.5703125" style="2" bestFit="1" customWidth="1"/>
    <col min="267" max="504" width="9.140625" style="2"/>
    <col min="505" max="505" width="6.7109375" style="2" bestFit="1" customWidth="1"/>
    <col min="506" max="506" width="74.5703125" style="2" customWidth="1"/>
    <col min="507" max="507" width="12.7109375" style="2" bestFit="1" customWidth="1"/>
    <col min="508" max="508" width="11.28515625" style="2" customWidth="1"/>
    <col min="509" max="509" width="15" style="2" customWidth="1"/>
    <col min="510" max="510" width="13.85546875" style="2" customWidth="1"/>
    <col min="511" max="511" width="12.7109375" style="2" bestFit="1" customWidth="1"/>
    <col min="512" max="512" width="9.7109375" style="2" bestFit="1" customWidth="1"/>
    <col min="513" max="513" width="11.140625" style="2" customWidth="1"/>
    <col min="514" max="514" width="13.140625" style="2" customWidth="1"/>
    <col min="515" max="515" width="12.7109375" style="2" bestFit="1" customWidth="1"/>
    <col min="516" max="516" width="11.5703125" style="2" customWidth="1"/>
    <col min="517" max="517" width="14.7109375" style="2" customWidth="1"/>
    <col min="518" max="518" width="13.7109375" style="2" customWidth="1"/>
    <col min="519" max="519" width="12.7109375" style="2" bestFit="1" customWidth="1"/>
    <col min="520" max="520" width="9.7109375" style="2" bestFit="1" customWidth="1"/>
    <col min="521" max="521" width="11.42578125" style="2" customWidth="1"/>
    <col min="522" max="522" width="11.5703125" style="2" bestFit="1" customWidth="1"/>
    <col min="523" max="760" width="9.140625" style="2"/>
    <col min="761" max="761" width="6.7109375" style="2" bestFit="1" customWidth="1"/>
    <col min="762" max="762" width="74.5703125" style="2" customWidth="1"/>
    <col min="763" max="763" width="12.7109375" style="2" bestFit="1" customWidth="1"/>
    <col min="764" max="764" width="11.28515625" style="2" customWidth="1"/>
    <col min="765" max="765" width="15" style="2" customWidth="1"/>
    <col min="766" max="766" width="13.85546875" style="2" customWidth="1"/>
    <col min="767" max="767" width="12.7109375" style="2" bestFit="1" customWidth="1"/>
    <col min="768" max="768" width="9.7109375" style="2" bestFit="1" customWidth="1"/>
    <col min="769" max="769" width="11.140625" style="2" customWidth="1"/>
    <col min="770" max="770" width="13.140625" style="2" customWidth="1"/>
    <col min="771" max="771" width="12.7109375" style="2" bestFit="1" customWidth="1"/>
    <col min="772" max="772" width="11.5703125" style="2" customWidth="1"/>
    <col min="773" max="773" width="14.7109375" style="2" customWidth="1"/>
    <col min="774" max="774" width="13.7109375" style="2" customWidth="1"/>
    <col min="775" max="775" width="12.7109375" style="2" bestFit="1" customWidth="1"/>
    <col min="776" max="776" width="9.7109375" style="2" bestFit="1" customWidth="1"/>
    <col min="777" max="777" width="11.42578125" style="2" customWidth="1"/>
    <col min="778" max="778" width="11.5703125" style="2" bestFit="1" customWidth="1"/>
    <col min="779" max="1016" width="9.140625" style="2"/>
    <col min="1017" max="1017" width="6.7109375" style="2" bestFit="1" customWidth="1"/>
    <col min="1018" max="1018" width="74.5703125" style="2" customWidth="1"/>
    <col min="1019" max="1019" width="12.7109375" style="2" bestFit="1" customWidth="1"/>
    <col min="1020" max="1020" width="11.28515625" style="2" customWidth="1"/>
    <col min="1021" max="1021" width="15" style="2" customWidth="1"/>
    <col min="1022" max="1022" width="13.85546875" style="2" customWidth="1"/>
    <col min="1023" max="1023" width="12.7109375" style="2" bestFit="1" customWidth="1"/>
    <col min="1024" max="1024" width="9.7109375" style="2" bestFit="1" customWidth="1"/>
    <col min="1025" max="1025" width="11.140625" style="2" customWidth="1"/>
    <col min="1026" max="1026" width="13.140625" style="2" customWidth="1"/>
    <col min="1027" max="1027" width="12.7109375" style="2" bestFit="1" customWidth="1"/>
    <col min="1028" max="1028" width="11.5703125" style="2" customWidth="1"/>
    <col min="1029" max="1029" width="14.7109375" style="2" customWidth="1"/>
    <col min="1030" max="1030" width="13.7109375" style="2" customWidth="1"/>
    <col min="1031" max="1031" width="12.7109375" style="2" bestFit="1" customWidth="1"/>
    <col min="1032" max="1032" width="9.7109375" style="2" bestFit="1" customWidth="1"/>
    <col min="1033" max="1033" width="11.42578125" style="2" customWidth="1"/>
    <col min="1034" max="1034" width="11.5703125" style="2" bestFit="1" customWidth="1"/>
    <col min="1035" max="1272" width="9.140625" style="2"/>
    <col min="1273" max="1273" width="6.7109375" style="2" bestFit="1" customWidth="1"/>
    <col min="1274" max="1274" width="74.5703125" style="2" customWidth="1"/>
    <col min="1275" max="1275" width="12.7109375" style="2" bestFit="1" customWidth="1"/>
    <col min="1276" max="1276" width="11.28515625" style="2" customWidth="1"/>
    <col min="1277" max="1277" width="15" style="2" customWidth="1"/>
    <col min="1278" max="1278" width="13.85546875" style="2" customWidth="1"/>
    <col min="1279" max="1279" width="12.7109375" style="2" bestFit="1" customWidth="1"/>
    <col min="1280" max="1280" width="9.7109375" style="2" bestFit="1" customWidth="1"/>
    <col min="1281" max="1281" width="11.140625" style="2" customWidth="1"/>
    <col min="1282" max="1282" width="13.140625" style="2" customWidth="1"/>
    <col min="1283" max="1283" width="12.7109375" style="2" bestFit="1" customWidth="1"/>
    <col min="1284" max="1284" width="11.5703125" style="2" customWidth="1"/>
    <col min="1285" max="1285" width="14.7109375" style="2" customWidth="1"/>
    <col min="1286" max="1286" width="13.7109375" style="2" customWidth="1"/>
    <col min="1287" max="1287" width="12.7109375" style="2" bestFit="1" customWidth="1"/>
    <col min="1288" max="1288" width="9.7109375" style="2" bestFit="1" customWidth="1"/>
    <col min="1289" max="1289" width="11.42578125" style="2" customWidth="1"/>
    <col min="1290" max="1290" width="11.5703125" style="2" bestFit="1" customWidth="1"/>
    <col min="1291" max="1528" width="9.140625" style="2"/>
    <col min="1529" max="1529" width="6.7109375" style="2" bestFit="1" customWidth="1"/>
    <col min="1530" max="1530" width="74.5703125" style="2" customWidth="1"/>
    <col min="1531" max="1531" width="12.7109375" style="2" bestFit="1" customWidth="1"/>
    <col min="1532" max="1532" width="11.28515625" style="2" customWidth="1"/>
    <col min="1533" max="1533" width="15" style="2" customWidth="1"/>
    <col min="1534" max="1534" width="13.85546875" style="2" customWidth="1"/>
    <col min="1535" max="1535" width="12.7109375" style="2" bestFit="1" customWidth="1"/>
    <col min="1536" max="1536" width="9.7109375" style="2" bestFit="1" customWidth="1"/>
    <col min="1537" max="1537" width="11.140625" style="2" customWidth="1"/>
    <col min="1538" max="1538" width="13.140625" style="2" customWidth="1"/>
    <col min="1539" max="1539" width="12.7109375" style="2" bestFit="1" customWidth="1"/>
    <col min="1540" max="1540" width="11.5703125" style="2" customWidth="1"/>
    <col min="1541" max="1541" width="14.7109375" style="2" customWidth="1"/>
    <col min="1542" max="1542" width="13.7109375" style="2" customWidth="1"/>
    <col min="1543" max="1543" width="12.7109375" style="2" bestFit="1" customWidth="1"/>
    <col min="1544" max="1544" width="9.7109375" style="2" bestFit="1" customWidth="1"/>
    <col min="1545" max="1545" width="11.42578125" style="2" customWidth="1"/>
    <col min="1546" max="1546" width="11.5703125" style="2" bestFit="1" customWidth="1"/>
    <col min="1547" max="1784" width="9.140625" style="2"/>
    <col min="1785" max="1785" width="6.7109375" style="2" bestFit="1" customWidth="1"/>
    <col min="1786" max="1786" width="74.5703125" style="2" customWidth="1"/>
    <col min="1787" max="1787" width="12.7109375" style="2" bestFit="1" customWidth="1"/>
    <col min="1788" max="1788" width="11.28515625" style="2" customWidth="1"/>
    <col min="1789" max="1789" width="15" style="2" customWidth="1"/>
    <col min="1790" max="1790" width="13.85546875" style="2" customWidth="1"/>
    <col min="1791" max="1791" width="12.7109375" style="2" bestFit="1" customWidth="1"/>
    <col min="1792" max="1792" width="9.7109375" style="2" bestFit="1" customWidth="1"/>
    <col min="1793" max="1793" width="11.140625" style="2" customWidth="1"/>
    <col min="1794" max="1794" width="13.140625" style="2" customWidth="1"/>
    <col min="1795" max="1795" width="12.7109375" style="2" bestFit="1" customWidth="1"/>
    <col min="1796" max="1796" width="11.5703125" style="2" customWidth="1"/>
    <col min="1797" max="1797" width="14.7109375" style="2" customWidth="1"/>
    <col min="1798" max="1798" width="13.7109375" style="2" customWidth="1"/>
    <col min="1799" max="1799" width="12.7109375" style="2" bestFit="1" customWidth="1"/>
    <col min="1800" max="1800" width="9.7109375" style="2" bestFit="1" customWidth="1"/>
    <col min="1801" max="1801" width="11.42578125" style="2" customWidth="1"/>
    <col min="1802" max="1802" width="11.5703125" style="2" bestFit="1" customWidth="1"/>
    <col min="1803" max="2040" width="9.140625" style="2"/>
    <col min="2041" max="2041" width="6.7109375" style="2" bestFit="1" customWidth="1"/>
    <col min="2042" max="2042" width="74.5703125" style="2" customWidth="1"/>
    <col min="2043" max="2043" width="12.7109375" style="2" bestFit="1" customWidth="1"/>
    <col min="2044" max="2044" width="11.28515625" style="2" customWidth="1"/>
    <col min="2045" max="2045" width="15" style="2" customWidth="1"/>
    <col min="2046" max="2046" width="13.85546875" style="2" customWidth="1"/>
    <col min="2047" max="2047" width="12.7109375" style="2" bestFit="1" customWidth="1"/>
    <col min="2048" max="2048" width="9.7109375" style="2" bestFit="1" customWidth="1"/>
    <col min="2049" max="2049" width="11.140625" style="2" customWidth="1"/>
    <col min="2050" max="2050" width="13.140625" style="2" customWidth="1"/>
    <col min="2051" max="2051" width="12.7109375" style="2" bestFit="1" customWidth="1"/>
    <col min="2052" max="2052" width="11.5703125" style="2" customWidth="1"/>
    <col min="2053" max="2053" width="14.7109375" style="2" customWidth="1"/>
    <col min="2054" max="2054" width="13.7109375" style="2" customWidth="1"/>
    <col min="2055" max="2055" width="12.7109375" style="2" bestFit="1" customWidth="1"/>
    <col min="2056" max="2056" width="9.7109375" style="2" bestFit="1" customWidth="1"/>
    <col min="2057" max="2057" width="11.42578125" style="2" customWidth="1"/>
    <col min="2058" max="2058" width="11.5703125" style="2" bestFit="1" customWidth="1"/>
    <col min="2059" max="2296" width="9.140625" style="2"/>
    <col min="2297" max="2297" width="6.7109375" style="2" bestFit="1" customWidth="1"/>
    <col min="2298" max="2298" width="74.5703125" style="2" customWidth="1"/>
    <col min="2299" max="2299" width="12.7109375" style="2" bestFit="1" customWidth="1"/>
    <col min="2300" max="2300" width="11.28515625" style="2" customWidth="1"/>
    <col min="2301" max="2301" width="15" style="2" customWidth="1"/>
    <col min="2302" max="2302" width="13.85546875" style="2" customWidth="1"/>
    <col min="2303" max="2303" width="12.7109375" style="2" bestFit="1" customWidth="1"/>
    <col min="2304" max="2304" width="9.7109375" style="2" bestFit="1" customWidth="1"/>
    <col min="2305" max="2305" width="11.140625" style="2" customWidth="1"/>
    <col min="2306" max="2306" width="13.140625" style="2" customWidth="1"/>
    <col min="2307" max="2307" width="12.7109375" style="2" bestFit="1" customWidth="1"/>
    <col min="2308" max="2308" width="11.5703125" style="2" customWidth="1"/>
    <col min="2309" max="2309" width="14.7109375" style="2" customWidth="1"/>
    <col min="2310" max="2310" width="13.7109375" style="2" customWidth="1"/>
    <col min="2311" max="2311" width="12.7109375" style="2" bestFit="1" customWidth="1"/>
    <col min="2312" max="2312" width="9.7109375" style="2" bestFit="1" customWidth="1"/>
    <col min="2313" max="2313" width="11.42578125" style="2" customWidth="1"/>
    <col min="2314" max="2314" width="11.5703125" style="2" bestFit="1" customWidth="1"/>
    <col min="2315" max="2552" width="9.140625" style="2"/>
    <col min="2553" max="2553" width="6.7109375" style="2" bestFit="1" customWidth="1"/>
    <col min="2554" max="2554" width="74.5703125" style="2" customWidth="1"/>
    <col min="2555" max="2555" width="12.7109375" style="2" bestFit="1" customWidth="1"/>
    <col min="2556" max="2556" width="11.28515625" style="2" customWidth="1"/>
    <col min="2557" max="2557" width="15" style="2" customWidth="1"/>
    <col min="2558" max="2558" width="13.85546875" style="2" customWidth="1"/>
    <col min="2559" max="2559" width="12.7109375" style="2" bestFit="1" customWidth="1"/>
    <col min="2560" max="2560" width="9.7109375" style="2" bestFit="1" customWidth="1"/>
    <col min="2561" max="2561" width="11.140625" style="2" customWidth="1"/>
    <col min="2562" max="2562" width="13.140625" style="2" customWidth="1"/>
    <col min="2563" max="2563" width="12.7109375" style="2" bestFit="1" customWidth="1"/>
    <col min="2564" max="2564" width="11.5703125" style="2" customWidth="1"/>
    <col min="2565" max="2565" width="14.7109375" style="2" customWidth="1"/>
    <col min="2566" max="2566" width="13.7109375" style="2" customWidth="1"/>
    <col min="2567" max="2567" width="12.7109375" style="2" bestFit="1" customWidth="1"/>
    <col min="2568" max="2568" width="9.7109375" style="2" bestFit="1" customWidth="1"/>
    <col min="2569" max="2569" width="11.42578125" style="2" customWidth="1"/>
    <col min="2570" max="2570" width="11.5703125" style="2" bestFit="1" customWidth="1"/>
    <col min="2571" max="2808" width="9.140625" style="2"/>
    <col min="2809" max="2809" width="6.7109375" style="2" bestFit="1" customWidth="1"/>
    <col min="2810" max="2810" width="74.5703125" style="2" customWidth="1"/>
    <col min="2811" max="2811" width="12.7109375" style="2" bestFit="1" customWidth="1"/>
    <col min="2812" max="2812" width="11.28515625" style="2" customWidth="1"/>
    <col min="2813" max="2813" width="15" style="2" customWidth="1"/>
    <col min="2814" max="2814" width="13.85546875" style="2" customWidth="1"/>
    <col min="2815" max="2815" width="12.7109375" style="2" bestFit="1" customWidth="1"/>
    <col min="2816" max="2816" width="9.7109375" style="2" bestFit="1" customWidth="1"/>
    <col min="2817" max="2817" width="11.140625" style="2" customWidth="1"/>
    <col min="2818" max="2818" width="13.140625" style="2" customWidth="1"/>
    <col min="2819" max="2819" width="12.7109375" style="2" bestFit="1" customWidth="1"/>
    <col min="2820" max="2820" width="11.5703125" style="2" customWidth="1"/>
    <col min="2821" max="2821" width="14.7109375" style="2" customWidth="1"/>
    <col min="2822" max="2822" width="13.7109375" style="2" customWidth="1"/>
    <col min="2823" max="2823" width="12.7109375" style="2" bestFit="1" customWidth="1"/>
    <col min="2824" max="2824" width="9.7109375" style="2" bestFit="1" customWidth="1"/>
    <col min="2825" max="2825" width="11.42578125" style="2" customWidth="1"/>
    <col min="2826" max="2826" width="11.5703125" style="2" bestFit="1" customWidth="1"/>
    <col min="2827" max="3064" width="9.140625" style="2"/>
    <col min="3065" max="3065" width="6.7109375" style="2" bestFit="1" customWidth="1"/>
    <col min="3066" max="3066" width="74.5703125" style="2" customWidth="1"/>
    <col min="3067" max="3067" width="12.7109375" style="2" bestFit="1" customWidth="1"/>
    <col min="3068" max="3068" width="11.28515625" style="2" customWidth="1"/>
    <col min="3069" max="3069" width="15" style="2" customWidth="1"/>
    <col min="3070" max="3070" width="13.85546875" style="2" customWidth="1"/>
    <col min="3071" max="3071" width="12.7109375" style="2" bestFit="1" customWidth="1"/>
    <col min="3072" max="3072" width="9.7109375" style="2" bestFit="1" customWidth="1"/>
    <col min="3073" max="3073" width="11.140625" style="2" customWidth="1"/>
    <col min="3074" max="3074" width="13.140625" style="2" customWidth="1"/>
    <col min="3075" max="3075" width="12.7109375" style="2" bestFit="1" customWidth="1"/>
    <col min="3076" max="3076" width="11.5703125" style="2" customWidth="1"/>
    <col min="3077" max="3077" width="14.7109375" style="2" customWidth="1"/>
    <col min="3078" max="3078" width="13.7109375" style="2" customWidth="1"/>
    <col min="3079" max="3079" width="12.7109375" style="2" bestFit="1" customWidth="1"/>
    <col min="3080" max="3080" width="9.7109375" style="2" bestFit="1" customWidth="1"/>
    <col min="3081" max="3081" width="11.42578125" style="2" customWidth="1"/>
    <col min="3082" max="3082" width="11.5703125" style="2" bestFit="1" customWidth="1"/>
    <col min="3083" max="3320" width="9.140625" style="2"/>
    <col min="3321" max="3321" width="6.7109375" style="2" bestFit="1" customWidth="1"/>
    <col min="3322" max="3322" width="74.5703125" style="2" customWidth="1"/>
    <col min="3323" max="3323" width="12.7109375" style="2" bestFit="1" customWidth="1"/>
    <col min="3324" max="3324" width="11.28515625" style="2" customWidth="1"/>
    <col min="3325" max="3325" width="15" style="2" customWidth="1"/>
    <col min="3326" max="3326" width="13.85546875" style="2" customWidth="1"/>
    <col min="3327" max="3327" width="12.7109375" style="2" bestFit="1" customWidth="1"/>
    <col min="3328" max="3328" width="9.7109375" style="2" bestFit="1" customWidth="1"/>
    <col min="3329" max="3329" width="11.140625" style="2" customWidth="1"/>
    <col min="3330" max="3330" width="13.140625" style="2" customWidth="1"/>
    <col min="3331" max="3331" width="12.7109375" style="2" bestFit="1" customWidth="1"/>
    <col min="3332" max="3332" width="11.5703125" style="2" customWidth="1"/>
    <col min="3333" max="3333" width="14.7109375" style="2" customWidth="1"/>
    <col min="3334" max="3334" width="13.7109375" style="2" customWidth="1"/>
    <col min="3335" max="3335" width="12.7109375" style="2" bestFit="1" customWidth="1"/>
    <col min="3336" max="3336" width="9.7109375" style="2" bestFit="1" customWidth="1"/>
    <col min="3337" max="3337" width="11.42578125" style="2" customWidth="1"/>
    <col min="3338" max="3338" width="11.5703125" style="2" bestFit="1" customWidth="1"/>
    <col min="3339" max="3576" width="9.140625" style="2"/>
    <col min="3577" max="3577" width="6.7109375" style="2" bestFit="1" customWidth="1"/>
    <col min="3578" max="3578" width="74.5703125" style="2" customWidth="1"/>
    <col min="3579" max="3579" width="12.7109375" style="2" bestFit="1" customWidth="1"/>
    <col min="3580" max="3580" width="11.28515625" style="2" customWidth="1"/>
    <col min="3581" max="3581" width="15" style="2" customWidth="1"/>
    <col min="3582" max="3582" width="13.85546875" style="2" customWidth="1"/>
    <col min="3583" max="3583" width="12.7109375" style="2" bestFit="1" customWidth="1"/>
    <col min="3584" max="3584" width="9.7109375" style="2" bestFit="1" customWidth="1"/>
    <col min="3585" max="3585" width="11.140625" style="2" customWidth="1"/>
    <col min="3586" max="3586" width="13.140625" style="2" customWidth="1"/>
    <col min="3587" max="3587" width="12.7109375" style="2" bestFit="1" customWidth="1"/>
    <col min="3588" max="3588" width="11.5703125" style="2" customWidth="1"/>
    <col min="3589" max="3589" width="14.7109375" style="2" customWidth="1"/>
    <col min="3590" max="3590" width="13.7109375" style="2" customWidth="1"/>
    <col min="3591" max="3591" width="12.7109375" style="2" bestFit="1" customWidth="1"/>
    <col min="3592" max="3592" width="9.7109375" style="2" bestFit="1" customWidth="1"/>
    <col min="3593" max="3593" width="11.42578125" style="2" customWidth="1"/>
    <col min="3594" max="3594" width="11.5703125" style="2" bestFit="1" customWidth="1"/>
    <col min="3595" max="3832" width="9.140625" style="2"/>
    <col min="3833" max="3833" width="6.7109375" style="2" bestFit="1" customWidth="1"/>
    <col min="3834" max="3834" width="74.5703125" style="2" customWidth="1"/>
    <col min="3835" max="3835" width="12.7109375" style="2" bestFit="1" customWidth="1"/>
    <col min="3836" max="3836" width="11.28515625" style="2" customWidth="1"/>
    <col min="3837" max="3837" width="15" style="2" customWidth="1"/>
    <col min="3838" max="3838" width="13.85546875" style="2" customWidth="1"/>
    <col min="3839" max="3839" width="12.7109375" style="2" bestFit="1" customWidth="1"/>
    <col min="3840" max="3840" width="9.7109375" style="2" bestFit="1" customWidth="1"/>
    <col min="3841" max="3841" width="11.140625" style="2" customWidth="1"/>
    <col min="3842" max="3842" width="13.140625" style="2" customWidth="1"/>
    <col min="3843" max="3843" width="12.7109375" style="2" bestFit="1" customWidth="1"/>
    <col min="3844" max="3844" width="11.5703125" style="2" customWidth="1"/>
    <col min="3845" max="3845" width="14.7109375" style="2" customWidth="1"/>
    <col min="3846" max="3846" width="13.7109375" style="2" customWidth="1"/>
    <col min="3847" max="3847" width="12.7109375" style="2" bestFit="1" customWidth="1"/>
    <col min="3848" max="3848" width="9.7109375" style="2" bestFit="1" customWidth="1"/>
    <col min="3849" max="3849" width="11.42578125" style="2" customWidth="1"/>
    <col min="3850" max="3850" width="11.5703125" style="2" bestFit="1" customWidth="1"/>
    <col min="3851" max="4088" width="9.140625" style="2"/>
    <col min="4089" max="4089" width="6.7109375" style="2" bestFit="1" customWidth="1"/>
    <col min="4090" max="4090" width="74.5703125" style="2" customWidth="1"/>
    <col min="4091" max="4091" width="12.7109375" style="2" bestFit="1" customWidth="1"/>
    <col min="4092" max="4092" width="11.28515625" style="2" customWidth="1"/>
    <col min="4093" max="4093" width="15" style="2" customWidth="1"/>
    <col min="4094" max="4094" width="13.85546875" style="2" customWidth="1"/>
    <col min="4095" max="4095" width="12.7109375" style="2" bestFit="1" customWidth="1"/>
    <col min="4096" max="4096" width="9.7109375" style="2" bestFit="1" customWidth="1"/>
    <col min="4097" max="4097" width="11.140625" style="2" customWidth="1"/>
    <col min="4098" max="4098" width="13.140625" style="2" customWidth="1"/>
    <col min="4099" max="4099" width="12.7109375" style="2" bestFit="1" customWidth="1"/>
    <col min="4100" max="4100" width="11.5703125" style="2" customWidth="1"/>
    <col min="4101" max="4101" width="14.7109375" style="2" customWidth="1"/>
    <col min="4102" max="4102" width="13.7109375" style="2" customWidth="1"/>
    <col min="4103" max="4103" width="12.7109375" style="2" bestFit="1" customWidth="1"/>
    <col min="4104" max="4104" width="9.7109375" style="2" bestFit="1" customWidth="1"/>
    <col min="4105" max="4105" width="11.42578125" style="2" customWidth="1"/>
    <col min="4106" max="4106" width="11.5703125" style="2" bestFit="1" customWidth="1"/>
    <col min="4107" max="4344" width="9.140625" style="2"/>
    <col min="4345" max="4345" width="6.7109375" style="2" bestFit="1" customWidth="1"/>
    <col min="4346" max="4346" width="74.5703125" style="2" customWidth="1"/>
    <col min="4347" max="4347" width="12.7109375" style="2" bestFit="1" customWidth="1"/>
    <col min="4348" max="4348" width="11.28515625" style="2" customWidth="1"/>
    <col min="4349" max="4349" width="15" style="2" customWidth="1"/>
    <col min="4350" max="4350" width="13.85546875" style="2" customWidth="1"/>
    <col min="4351" max="4351" width="12.7109375" style="2" bestFit="1" customWidth="1"/>
    <col min="4352" max="4352" width="9.7109375" style="2" bestFit="1" customWidth="1"/>
    <col min="4353" max="4353" width="11.140625" style="2" customWidth="1"/>
    <col min="4354" max="4354" width="13.140625" style="2" customWidth="1"/>
    <col min="4355" max="4355" width="12.7109375" style="2" bestFit="1" customWidth="1"/>
    <col min="4356" max="4356" width="11.5703125" style="2" customWidth="1"/>
    <col min="4357" max="4357" width="14.7109375" style="2" customWidth="1"/>
    <col min="4358" max="4358" width="13.7109375" style="2" customWidth="1"/>
    <col min="4359" max="4359" width="12.7109375" style="2" bestFit="1" customWidth="1"/>
    <col min="4360" max="4360" width="9.7109375" style="2" bestFit="1" customWidth="1"/>
    <col min="4361" max="4361" width="11.42578125" style="2" customWidth="1"/>
    <col min="4362" max="4362" width="11.5703125" style="2" bestFit="1" customWidth="1"/>
    <col min="4363" max="4600" width="9.140625" style="2"/>
    <col min="4601" max="4601" width="6.7109375" style="2" bestFit="1" customWidth="1"/>
    <col min="4602" max="4602" width="74.5703125" style="2" customWidth="1"/>
    <col min="4603" max="4603" width="12.7109375" style="2" bestFit="1" customWidth="1"/>
    <col min="4604" max="4604" width="11.28515625" style="2" customWidth="1"/>
    <col min="4605" max="4605" width="15" style="2" customWidth="1"/>
    <col min="4606" max="4606" width="13.85546875" style="2" customWidth="1"/>
    <col min="4607" max="4607" width="12.7109375" style="2" bestFit="1" customWidth="1"/>
    <col min="4608" max="4608" width="9.7109375" style="2" bestFit="1" customWidth="1"/>
    <col min="4609" max="4609" width="11.140625" style="2" customWidth="1"/>
    <col min="4610" max="4610" width="13.140625" style="2" customWidth="1"/>
    <col min="4611" max="4611" width="12.7109375" style="2" bestFit="1" customWidth="1"/>
    <col min="4612" max="4612" width="11.5703125" style="2" customWidth="1"/>
    <col min="4613" max="4613" width="14.7109375" style="2" customWidth="1"/>
    <col min="4614" max="4614" width="13.7109375" style="2" customWidth="1"/>
    <col min="4615" max="4615" width="12.7109375" style="2" bestFit="1" customWidth="1"/>
    <col min="4616" max="4616" width="9.7109375" style="2" bestFit="1" customWidth="1"/>
    <col min="4617" max="4617" width="11.42578125" style="2" customWidth="1"/>
    <col min="4618" max="4618" width="11.5703125" style="2" bestFit="1" customWidth="1"/>
    <col min="4619" max="4856" width="9.140625" style="2"/>
    <col min="4857" max="4857" width="6.7109375" style="2" bestFit="1" customWidth="1"/>
    <col min="4858" max="4858" width="74.5703125" style="2" customWidth="1"/>
    <col min="4859" max="4859" width="12.7109375" style="2" bestFit="1" customWidth="1"/>
    <col min="4860" max="4860" width="11.28515625" style="2" customWidth="1"/>
    <col min="4861" max="4861" width="15" style="2" customWidth="1"/>
    <col min="4862" max="4862" width="13.85546875" style="2" customWidth="1"/>
    <col min="4863" max="4863" width="12.7109375" style="2" bestFit="1" customWidth="1"/>
    <col min="4864" max="4864" width="9.7109375" style="2" bestFit="1" customWidth="1"/>
    <col min="4865" max="4865" width="11.140625" style="2" customWidth="1"/>
    <col min="4866" max="4866" width="13.140625" style="2" customWidth="1"/>
    <col min="4867" max="4867" width="12.7109375" style="2" bestFit="1" customWidth="1"/>
    <col min="4868" max="4868" width="11.5703125" style="2" customWidth="1"/>
    <col min="4869" max="4869" width="14.7109375" style="2" customWidth="1"/>
    <col min="4870" max="4870" width="13.7109375" style="2" customWidth="1"/>
    <col min="4871" max="4871" width="12.7109375" style="2" bestFit="1" customWidth="1"/>
    <col min="4872" max="4872" width="9.7109375" style="2" bestFit="1" customWidth="1"/>
    <col min="4873" max="4873" width="11.42578125" style="2" customWidth="1"/>
    <col min="4874" max="4874" width="11.5703125" style="2" bestFit="1" customWidth="1"/>
    <col min="4875" max="5112" width="9.140625" style="2"/>
    <col min="5113" max="5113" width="6.7109375" style="2" bestFit="1" customWidth="1"/>
    <col min="5114" max="5114" width="74.5703125" style="2" customWidth="1"/>
    <col min="5115" max="5115" width="12.7109375" style="2" bestFit="1" customWidth="1"/>
    <col min="5116" max="5116" width="11.28515625" style="2" customWidth="1"/>
    <col min="5117" max="5117" width="15" style="2" customWidth="1"/>
    <col min="5118" max="5118" width="13.85546875" style="2" customWidth="1"/>
    <col min="5119" max="5119" width="12.7109375" style="2" bestFit="1" customWidth="1"/>
    <col min="5120" max="5120" width="9.7109375" style="2" bestFit="1" customWidth="1"/>
    <col min="5121" max="5121" width="11.140625" style="2" customWidth="1"/>
    <col min="5122" max="5122" width="13.140625" style="2" customWidth="1"/>
    <col min="5123" max="5123" width="12.7109375" style="2" bestFit="1" customWidth="1"/>
    <col min="5124" max="5124" width="11.5703125" style="2" customWidth="1"/>
    <col min="5125" max="5125" width="14.7109375" style="2" customWidth="1"/>
    <col min="5126" max="5126" width="13.7109375" style="2" customWidth="1"/>
    <col min="5127" max="5127" width="12.7109375" style="2" bestFit="1" customWidth="1"/>
    <col min="5128" max="5128" width="9.7109375" style="2" bestFit="1" customWidth="1"/>
    <col min="5129" max="5129" width="11.42578125" style="2" customWidth="1"/>
    <col min="5130" max="5130" width="11.5703125" style="2" bestFit="1" customWidth="1"/>
    <col min="5131" max="5368" width="9.140625" style="2"/>
    <col min="5369" max="5369" width="6.7109375" style="2" bestFit="1" customWidth="1"/>
    <col min="5370" max="5370" width="74.5703125" style="2" customWidth="1"/>
    <col min="5371" max="5371" width="12.7109375" style="2" bestFit="1" customWidth="1"/>
    <col min="5372" max="5372" width="11.28515625" style="2" customWidth="1"/>
    <col min="5373" max="5373" width="15" style="2" customWidth="1"/>
    <col min="5374" max="5374" width="13.85546875" style="2" customWidth="1"/>
    <col min="5375" max="5375" width="12.7109375" style="2" bestFit="1" customWidth="1"/>
    <col min="5376" max="5376" width="9.7109375" style="2" bestFit="1" customWidth="1"/>
    <col min="5377" max="5377" width="11.140625" style="2" customWidth="1"/>
    <col min="5378" max="5378" width="13.140625" style="2" customWidth="1"/>
    <col min="5379" max="5379" width="12.7109375" style="2" bestFit="1" customWidth="1"/>
    <col min="5380" max="5380" width="11.5703125" style="2" customWidth="1"/>
    <col min="5381" max="5381" width="14.7109375" style="2" customWidth="1"/>
    <col min="5382" max="5382" width="13.7109375" style="2" customWidth="1"/>
    <col min="5383" max="5383" width="12.7109375" style="2" bestFit="1" customWidth="1"/>
    <col min="5384" max="5384" width="9.7109375" style="2" bestFit="1" customWidth="1"/>
    <col min="5385" max="5385" width="11.42578125" style="2" customWidth="1"/>
    <col min="5386" max="5386" width="11.5703125" style="2" bestFit="1" customWidth="1"/>
    <col min="5387" max="5624" width="9.140625" style="2"/>
    <col min="5625" max="5625" width="6.7109375" style="2" bestFit="1" customWidth="1"/>
    <col min="5626" max="5626" width="74.5703125" style="2" customWidth="1"/>
    <col min="5627" max="5627" width="12.7109375" style="2" bestFit="1" customWidth="1"/>
    <col min="5628" max="5628" width="11.28515625" style="2" customWidth="1"/>
    <col min="5629" max="5629" width="15" style="2" customWidth="1"/>
    <col min="5630" max="5630" width="13.85546875" style="2" customWidth="1"/>
    <col min="5631" max="5631" width="12.7109375" style="2" bestFit="1" customWidth="1"/>
    <col min="5632" max="5632" width="9.7109375" style="2" bestFit="1" customWidth="1"/>
    <col min="5633" max="5633" width="11.140625" style="2" customWidth="1"/>
    <col min="5634" max="5634" width="13.140625" style="2" customWidth="1"/>
    <col min="5635" max="5635" width="12.7109375" style="2" bestFit="1" customWidth="1"/>
    <col min="5636" max="5636" width="11.5703125" style="2" customWidth="1"/>
    <col min="5637" max="5637" width="14.7109375" style="2" customWidth="1"/>
    <col min="5638" max="5638" width="13.7109375" style="2" customWidth="1"/>
    <col min="5639" max="5639" width="12.7109375" style="2" bestFit="1" customWidth="1"/>
    <col min="5640" max="5640" width="9.7109375" style="2" bestFit="1" customWidth="1"/>
    <col min="5641" max="5641" width="11.42578125" style="2" customWidth="1"/>
    <col min="5642" max="5642" width="11.5703125" style="2" bestFit="1" customWidth="1"/>
    <col min="5643" max="5880" width="9.140625" style="2"/>
    <col min="5881" max="5881" width="6.7109375" style="2" bestFit="1" customWidth="1"/>
    <col min="5882" max="5882" width="74.5703125" style="2" customWidth="1"/>
    <col min="5883" max="5883" width="12.7109375" style="2" bestFit="1" customWidth="1"/>
    <col min="5884" max="5884" width="11.28515625" style="2" customWidth="1"/>
    <col min="5885" max="5885" width="15" style="2" customWidth="1"/>
    <col min="5886" max="5886" width="13.85546875" style="2" customWidth="1"/>
    <col min="5887" max="5887" width="12.7109375" style="2" bestFit="1" customWidth="1"/>
    <col min="5888" max="5888" width="9.7109375" style="2" bestFit="1" customWidth="1"/>
    <col min="5889" max="5889" width="11.140625" style="2" customWidth="1"/>
    <col min="5890" max="5890" width="13.140625" style="2" customWidth="1"/>
    <col min="5891" max="5891" width="12.7109375" style="2" bestFit="1" customWidth="1"/>
    <col min="5892" max="5892" width="11.5703125" style="2" customWidth="1"/>
    <col min="5893" max="5893" width="14.7109375" style="2" customWidth="1"/>
    <col min="5894" max="5894" width="13.7109375" style="2" customWidth="1"/>
    <col min="5895" max="5895" width="12.7109375" style="2" bestFit="1" customWidth="1"/>
    <col min="5896" max="5896" width="9.7109375" style="2" bestFit="1" customWidth="1"/>
    <col min="5897" max="5897" width="11.42578125" style="2" customWidth="1"/>
    <col min="5898" max="5898" width="11.5703125" style="2" bestFit="1" customWidth="1"/>
    <col min="5899" max="6136" width="9.140625" style="2"/>
    <col min="6137" max="6137" width="6.7109375" style="2" bestFit="1" customWidth="1"/>
    <col min="6138" max="6138" width="74.5703125" style="2" customWidth="1"/>
    <col min="6139" max="6139" width="12.7109375" style="2" bestFit="1" customWidth="1"/>
    <col min="6140" max="6140" width="11.28515625" style="2" customWidth="1"/>
    <col min="6141" max="6141" width="15" style="2" customWidth="1"/>
    <col min="6142" max="6142" width="13.85546875" style="2" customWidth="1"/>
    <col min="6143" max="6143" width="12.7109375" style="2" bestFit="1" customWidth="1"/>
    <col min="6144" max="6144" width="9.7109375" style="2" bestFit="1" customWidth="1"/>
    <col min="6145" max="6145" width="11.140625" style="2" customWidth="1"/>
    <col min="6146" max="6146" width="13.140625" style="2" customWidth="1"/>
    <col min="6147" max="6147" width="12.7109375" style="2" bestFit="1" customWidth="1"/>
    <col min="6148" max="6148" width="11.5703125" style="2" customWidth="1"/>
    <col min="6149" max="6149" width="14.7109375" style="2" customWidth="1"/>
    <col min="6150" max="6150" width="13.7109375" style="2" customWidth="1"/>
    <col min="6151" max="6151" width="12.7109375" style="2" bestFit="1" customWidth="1"/>
    <col min="6152" max="6152" width="9.7109375" style="2" bestFit="1" customWidth="1"/>
    <col min="6153" max="6153" width="11.42578125" style="2" customWidth="1"/>
    <col min="6154" max="6154" width="11.5703125" style="2" bestFit="1" customWidth="1"/>
    <col min="6155" max="6392" width="9.140625" style="2"/>
    <col min="6393" max="6393" width="6.7109375" style="2" bestFit="1" customWidth="1"/>
    <col min="6394" max="6394" width="74.5703125" style="2" customWidth="1"/>
    <col min="6395" max="6395" width="12.7109375" style="2" bestFit="1" customWidth="1"/>
    <col min="6396" max="6396" width="11.28515625" style="2" customWidth="1"/>
    <col min="6397" max="6397" width="15" style="2" customWidth="1"/>
    <col min="6398" max="6398" width="13.85546875" style="2" customWidth="1"/>
    <col min="6399" max="6399" width="12.7109375" style="2" bestFit="1" customWidth="1"/>
    <col min="6400" max="6400" width="9.7109375" style="2" bestFit="1" customWidth="1"/>
    <col min="6401" max="6401" width="11.140625" style="2" customWidth="1"/>
    <col min="6402" max="6402" width="13.140625" style="2" customWidth="1"/>
    <col min="6403" max="6403" width="12.7109375" style="2" bestFit="1" customWidth="1"/>
    <col min="6404" max="6404" width="11.5703125" style="2" customWidth="1"/>
    <col min="6405" max="6405" width="14.7109375" style="2" customWidth="1"/>
    <col min="6406" max="6406" width="13.7109375" style="2" customWidth="1"/>
    <col min="6407" max="6407" width="12.7109375" style="2" bestFit="1" customWidth="1"/>
    <col min="6408" max="6408" width="9.7109375" style="2" bestFit="1" customWidth="1"/>
    <col min="6409" max="6409" width="11.42578125" style="2" customWidth="1"/>
    <col min="6410" max="6410" width="11.5703125" style="2" bestFit="1" customWidth="1"/>
    <col min="6411" max="6648" width="9.140625" style="2"/>
    <col min="6649" max="6649" width="6.7109375" style="2" bestFit="1" customWidth="1"/>
    <col min="6650" max="6650" width="74.5703125" style="2" customWidth="1"/>
    <col min="6651" max="6651" width="12.7109375" style="2" bestFit="1" customWidth="1"/>
    <col min="6652" max="6652" width="11.28515625" style="2" customWidth="1"/>
    <col min="6653" max="6653" width="15" style="2" customWidth="1"/>
    <col min="6654" max="6654" width="13.85546875" style="2" customWidth="1"/>
    <col min="6655" max="6655" width="12.7109375" style="2" bestFit="1" customWidth="1"/>
    <col min="6656" max="6656" width="9.7109375" style="2" bestFit="1" customWidth="1"/>
    <col min="6657" max="6657" width="11.140625" style="2" customWidth="1"/>
    <col min="6658" max="6658" width="13.140625" style="2" customWidth="1"/>
    <col min="6659" max="6659" width="12.7109375" style="2" bestFit="1" customWidth="1"/>
    <col min="6660" max="6660" width="11.5703125" style="2" customWidth="1"/>
    <col min="6661" max="6661" width="14.7109375" style="2" customWidth="1"/>
    <col min="6662" max="6662" width="13.7109375" style="2" customWidth="1"/>
    <col min="6663" max="6663" width="12.7109375" style="2" bestFit="1" customWidth="1"/>
    <col min="6664" max="6664" width="9.7109375" style="2" bestFit="1" customWidth="1"/>
    <col min="6665" max="6665" width="11.42578125" style="2" customWidth="1"/>
    <col min="6666" max="6666" width="11.5703125" style="2" bestFit="1" customWidth="1"/>
    <col min="6667" max="6904" width="9.140625" style="2"/>
    <col min="6905" max="6905" width="6.7109375" style="2" bestFit="1" customWidth="1"/>
    <col min="6906" max="6906" width="74.5703125" style="2" customWidth="1"/>
    <col min="6907" max="6907" width="12.7109375" style="2" bestFit="1" customWidth="1"/>
    <col min="6908" max="6908" width="11.28515625" style="2" customWidth="1"/>
    <col min="6909" max="6909" width="15" style="2" customWidth="1"/>
    <col min="6910" max="6910" width="13.85546875" style="2" customWidth="1"/>
    <col min="6911" max="6911" width="12.7109375" style="2" bestFit="1" customWidth="1"/>
    <col min="6912" max="6912" width="9.7109375" style="2" bestFit="1" customWidth="1"/>
    <col min="6913" max="6913" width="11.140625" style="2" customWidth="1"/>
    <col min="6914" max="6914" width="13.140625" style="2" customWidth="1"/>
    <col min="6915" max="6915" width="12.7109375" style="2" bestFit="1" customWidth="1"/>
    <col min="6916" max="6916" width="11.5703125" style="2" customWidth="1"/>
    <col min="6917" max="6917" width="14.7109375" style="2" customWidth="1"/>
    <col min="6918" max="6918" width="13.7109375" style="2" customWidth="1"/>
    <col min="6919" max="6919" width="12.7109375" style="2" bestFit="1" customWidth="1"/>
    <col min="6920" max="6920" width="9.7109375" style="2" bestFit="1" customWidth="1"/>
    <col min="6921" max="6921" width="11.42578125" style="2" customWidth="1"/>
    <col min="6922" max="6922" width="11.5703125" style="2" bestFit="1" customWidth="1"/>
    <col min="6923" max="7160" width="9.140625" style="2"/>
    <col min="7161" max="7161" width="6.7109375" style="2" bestFit="1" customWidth="1"/>
    <col min="7162" max="7162" width="74.5703125" style="2" customWidth="1"/>
    <col min="7163" max="7163" width="12.7109375" style="2" bestFit="1" customWidth="1"/>
    <col min="7164" max="7164" width="11.28515625" style="2" customWidth="1"/>
    <col min="7165" max="7165" width="15" style="2" customWidth="1"/>
    <col min="7166" max="7166" width="13.85546875" style="2" customWidth="1"/>
    <col min="7167" max="7167" width="12.7109375" style="2" bestFit="1" customWidth="1"/>
    <col min="7168" max="7168" width="9.7109375" style="2" bestFit="1" customWidth="1"/>
    <col min="7169" max="7169" width="11.140625" style="2" customWidth="1"/>
    <col min="7170" max="7170" width="13.140625" style="2" customWidth="1"/>
    <col min="7171" max="7171" width="12.7109375" style="2" bestFit="1" customWidth="1"/>
    <col min="7172" max="7172" width="11.5703125" style="2" customWidth="1"/>
    <col min="7173" max="7173" width="14.7109375" style="2" customWidth="1"/>
    <col min="7174" max="7174" width="13.7109375" style="2" customWidth="1"/>
    <col min="7175" max="7175" width="12.7109375" style="2" bestFit="1" customWidth="1"/>
    <col min="7176" max="7176" width="9.7109375" style="2" bestFit="1" customWidth="1"/>
    <col min="7177" max="7177" width="11.42578125" style="2" customWidth="1"/>
    <col min="7178" max="7178" width="11.5703125" style="2" bestFit="1" customWidth="1"/>
    <col min="7179" max="7416" width="9.140625" style="2"/>
    <col min="7417" max="7417" width="6.7109375" style="2" bestFit="1" customWidth="1"/>
    <col min="7418" max="7418" width="74.5703125" style="2" customWidth="1"/>
    <col min="7419" max="7419" width="12.7109375" style="2" bestFit="1" customWidth="1"/>
    <col min="7420" max="7420" width="11.28515625" style="2" customWidth="1"/>
    <col min="7421" max="7421" width="15" style="2" customWidth="1"/>
    <col min="7422" max="7422" width="13.85546875" style="2" customWidth="1"/>
    <col min="7423" max="7423" width="12.7109375" style="2" bestFit="1" customWidth="1"/>
    <col min="7424" max="7424" width="9.7109375" style="2" bestFit="1" customWidth="1"/>
    <col min="7425" max="7425" width="11.140625" style="2" customWidth="1"/>
    <col min="7426" max="7426" width="13.140625" style="2" customWidth="1"/>
    <col min="7427" max="7427" width="12.7109375" style="2" bestFit="1" customWidth="1"/>
    <col min="7428" max="7428" width="11.5703125" style="2" customWidth="1"/>
    <col min="7429" max="7429" width="14.7109375" style="2" customWidth="1"/>
    <col min="7430" max="7430" width="13.7109375" style="2" customWidth="1"/>
    <col min="7431" max="7431" width="12.7109375" style="2" bestFit="1" customWidth="1"/>
    <col min="7432" max="7432" width="9.7109375" style="2" bestFit="1" customWidth="1"/>
    <col min="7433" max="7433" width="11.42578125" style="2" customWidth="1"/>
    <col min="7434" max="7434" width="11.5703125" style="2" bestFit="1" customWidth="1"/>
    <col min="7435" max="7672" width="9.140625" style="2"/>
    <col min="7673" max="7673" width="6.7109375" style="2" bestFit="1" customWidth="1"/>
    <col min="7674" max="7674" width="74.5703125" style="2" customWidth="1"/>
    <col min="7675" max="7675" width="12.7109375" style="2" bestFit="1" customWidth="1"/>
    <col min="7676" max="7676" width="11.28515625" style="2" customWidth="1"/>
    <col min="7677" max="7677" width="15" style="2" customWidth="1"/>
    <col min="7678" max="7678" width="13.85546875" style="2" customWidth="1"/>
    <col min="7679" max="7679" width="12.7109375" style="2" bestFit="1" customWidth="1"/>
    <col min="7680" max="7680" width="9.7109375" style="2" bestFit="1" customWidth="1"/>
    <col min="7681" max="7681" width="11.140625" style="2" customWidth="1"/>
    <col min="7682" max="7682" width="13.140625" style="2" customWidth="1"/>
    <col min="7683" max="7683" width="12.7109375" style="2" bestFit="1" customWidth="1"/>
    <col min="7684" max="7684" width="11.5703125" style="2" customWidth="1"/>
    <col min="7685" max="7685" width="14.7109375" style="2" customWidth="1"/>
    <col min="7686" max="7686" width="13.7109375" style="2" customWidth="1"/>
    <col min="7687" max="7687" width="12.7109375" style="2" bestFit="1" customWidth="1"/>
    <col min="7688" max="7688" width="9.7109375" style="2" bestFit="1" customWidth="1"/>
    <col min="7689" max="7689" width="11.42578125" style="2" customWidth="1"/>
    <col min="7690" max="7690" width="11.5703125" style="2" bestFit="1" customWidth="1"/>
    <col min="7691" max="7928" width="9.140625" style="2"/>
    <col min="7929" max="7929" width="6.7109375" style="2" bestFit="1" customWidth="1"/>
    <col min="7930" max="7930" width="74.5703125" style="2" customWidth="1"/>
    <col min="7931" max="7931" width="12.7109375" style="2" bestFit="1" customWidth="1"/>
    <col min="7932" max="7932" width="11.28515625" style="2" customWidth="1"/>
    <col min="7933" max="7933" width="15" style="2" customWidth="1"/>
    <col min="7934" max="7934" width="13.85546875" style="2" customWidth="1"/>
    <col min="7935" max="7935" width="12.7109375" style="2" bestFit="1" customWidth="1"/>
    <col min="7936" max="7936" width="9.7109375" style="2" bestFit="1" customWidth="1"/>
    <col min="7937" max="7937" width="11.140625" style="2" customWidth="1"/>
    <col min="7938" max="7938" width="13.140625" style="2" customWidth="1"/>
    <col min="7939" max="7939" width="12.7109375" style="2" bestFit="1" customWidth="1"/>
    <col min="7940" max="7940" width="11.5703125" style="2" customWidth="1"/>
    <col min="7941" max="7941" width="14.7109375" style="2" customWidth="1"/>
    <col min="7942" max="7942" width="13.7109375" style="2" customWidth="1"/>
    <col min="7943" max="7943" width="12.7109375" style="2" bestFit="1" customWidth="1"/>
    <col min="7944" max="7944" width="9.7109375" style="2" bestFit="1" customWidth="1"/>
    <col min="7945" max="7945" width="11.42578125" style="2" customWidth="1"/>
    <col min="7946" max="7946" width="11.5703125" style="2" bestFit="1" customWidth="1"/>
    <col min="7947" max="8184" width="9.140625" style="2"/>
    <col min="8185" max="8185" width="6.7109375" style="2" bestFit="1" customWidth="1"/>
    <col min="8186" max="8186" width="74.5703125" style="2" customWidth="1"/>
    <col min="8187" max="8187" width="12.7109375" style="2" bestFit="1" customWidth="1"/>
    <col min="8188" max="8188" width="11.28515625" style="2" customWidth="1"/>
    <col min="8189" max="8189" width="15" style="2" customWidth="1"/>
    <col min="8190" max="8190" width="13.85546875" style="2" customWidth="1"/>
    <col min="8191" max="8191" width="12.7109375" style="2" bestFit="1" customWidth="1"/>
    <col min="8192" max="8192" width="9.7109375" style="2" bestFit="1" customWidth="1"/>
    <col min="8193" max="8193" width="11.140625" style="2" customWidth="1"/>
    <col min="8194" max="8194" width="13.140625" style="2" customWidth="1"/>
    <col min="8195" max="8195" width="12.7109375" style="2" bestFit="1" customWidth="1"/>
    <col min="8196" max="8196" width="11.5703125" style="2" customWidth="1"/>
    <col min="8197" max="8197" width="14.7109375" style="2" customWidth="1"/>
    <col min="8198" max="8198" width="13.7109375" style="2" customWidth="1"/>
    <col min="8199" max="8199" width="12.7109375" style="2" bestFit="1" customWidth="1"/>
    <col min="8200" max="8200" width="9.7109375" style="2" bestFit="1" customWidth="1"/>
    <col min="8201" max="8201" width="11.42578125" style="2" customWidth="1"/>
    <col min="8202" max="8202" width="11.5703125" style="2" bestFit="1" customWidth="1"/>
    <col min="8203" max="8440" width="9.140625" style="2"/>
    <col min="8441" max="8441" width="6.7109375" style="2" bestFit="1" customWidth="1"/>
    <col min="8442" max="8442" width="74.5703125" style="2" customWidth="1"/>
    <col min="8443" max="8443" width="12.7109375" style="2" bestFit="1" customWidth="1"/>
    <col min="8444" max="8444" width="11.28515625" style="2" customWidth="1"/>
    <col min="8445" max="8445" width="15" style="2" customWidth="1"/>
    <col min="8446" max="8446" width="13.85546875" style="2" customWidth="1"/>
    <col min="8447" max="8447" width="12.7109375" style="2" bestFit="1" customWidth="1"/>
    <col min="8448" max="8448" width="9.7109375" style="2" bestFit="1" customWidth="1"/>
    <col min="8449" max="8449" width="11.140625" style="2" customWidth="1"/>
    <col min="8450" max="8450" width="13.140625" style="2" customWidth="1"/>
    <col min="8451" max="8451" width="12.7109375" style="2" bestFit="1" customWidth="1"/>
    <col min="8452" max="8452" width="11.5703125" style="2" customWidth="1"/>
    <col min="8453" max="8453" width="14.7109375" style="2" customWidth="1"/>
    <col min="8454" max="8454" width="13.7109375" style="2" customWidth="1"/>
    <col min="8455" max="8455" width="12.7109375" style="2" bestFit="1" customWidth="1"/>
    <col min="8456" max="8456" width="9.7109375" style="2" bestFit="1" customWidth="1"/>
    <col min="8457" max="8457" width="11.42578125" style="2" customWidth="1"/>
    <col min="8458" max="8458" width="11.5703125" style="2" bestFit="1" customWidth="1"/>
    <col min="8459" max="8696" width="9.140625" style="2"/>
    <col min="8697" max="8697" width="6.7109375" style="2" bestFit="1" customWidth="1"/>
    <col min="8698" max="8698" width="74.5703125" style="2" customWidth="1"/>
    <col min="8699" max="8699" width="12.7109375" style="2" bestFit="1" customWidth="1"/>
    <col min="8700" max="8700" width="11.28515625" style="2" customWidth="1"/>
    <col min="8701" max="8701" width="15" style="2" customWidth="1"/>
    <col min="8702" max="8702" width="13.85546875" style="2" customWidth="1"/>
    <col min="8703" max="8703" width="12.7109375" style="2" bestFit="1" customWidth="1"/>
    <col min="8704" max="8704" width="9.7109375" style="2" bestFit="1" customWidth="1"/>
    <col min="8705" max="8705" width="11.140625" style="2" customWidth="1"/>
    <col min="8706" max="8706" width="13.140625" style="2" customWidth="1"/>
    <col min="8707" max="8707" width="12.7109375" style="2" bestFit="1" customWidth="1"/>
    <col min="8708" max="8708" width="11.5703125" style="2" customWidth="1"/>
    <col min="8709" max="8709" width="14.7109375" style="2" customWidth="1"/>
    <col min="8710" max="8710" width="13.7109375" style="2" customWidth="1"/>
    <col min="8711" max="8711" width="12.7109375" style="2" bestFit="1" customWidth="1"/>
    <col min="8712" max="8712" width="9.7109375" style="2" bestFit="1" customWidth="1"/>
    <col min="8713" max="8713" width="11.42578125" style="2" customWidth="1"/>
    <col min="8714" max="8714" width="11.5703125" style="2" bestFit="1" customWidth="1"/>
    <col min="8715" max="8952" width="9.140625" style="2"/>
    <col min="8953" max="8953" width="6.7109375" style="2" bestFit="1" customWidth="1"/>
    <col min="8954" max="8954" width="74.5703125" style="2" customWidth="1"/>
    <col min="8955" max="8955" width="12.7109375" style="2" bestFit="1" customWidth="1"/>
    <col min="8956" max="8956" width="11.28515625" style="2" customWidth="1"/>
    <col min="8957" max="8957" width="15" style="2" customWidth="1"/>
    <col min="8958" max="8958" width="13.85546875" style="2" customWidth="1"/>
    <col min="8959" max="8959" width="12.7109375" style="2" bestFit="1" customWidth="1"/>
    <col min="8960" max="8960" width="9.7109375" style="2" bestFit="1" customWidth="1"/>
    <col min="8961" max="8961" width="11.140625" style="2" customWidth="1"/>
    <col min="8962" max="8962" width="13.140625" style="2" customWidth="1"/>
    <col min="8963" max="8963" width="12.7109375" style="2" bestFit="1" customWidth="1"/>
    <col min="8964" max="8964" width="11.5703125" style="2" customWidth="1"/>
    <col min="8965" max="8965" width="14.7109375" style="2" customWidth="1"/>
    <col min="8966" max="8966" width="13.7109375" style="2" customWidth="1"/>
    <col min="8967" max="8967" width="12.7109375" style="2" bestFit="1" customWidth="1"/>
    <col min="8968" max="8968" width="9.7109375" style="2" bestFit="1" customWidth="1"/>
    <col min="8969" max="8969" width="11.42578125" style="2" customWidth="1"/>
    <col min="8970" max="8970" width="11.5703125" style="2" bestFit="1" customWidth="1"/>
    <col min="8971" max="9208" width="9.140625" style="2"/>
    <col min="9209" max="9209" width="6.7109375" style="2" bestFit="1" customWidth="1"/>
    <col min="9210" max="9210" width="74.5703125" style="2" customWidth="1"/>
    <col min="9211" max="9211" width="12.7109375" style="2" bestFit="1" customWidth="1"/>
    <col min="9212" max="9212" width="11.28515625" style="2" customWidth="1"/>
    <col min="9213" max="9213" width="15" style="2" customWidth="1"/>
    <col min="9214" max="9214" width="13.85546875" style="2" customWidth="1"/>
    <col min="9215" max="9215" width="12.7109375" style="2" bestFit="1" customWidth="1"/>
    <col min="9216" max="9216" width="9.7109375" style="2" bestFit="1" customWidth="1"/>
    <col min="9217" max="9217" width="11.140625" style="2" customWidth="1"/>
    <col min="9218" max="9218" width="13.140625" style="2" customWidth="1"/>
    <col min="9219" max="9219" width="12.7109375" style="2" bestFit="1" customWidth="1"/>
    <col min="9220" max="9220" width="11.5703125" style="2" customWidth="1"/>
    <col min="9221" max="9221" width="14.7109375" style="2" customWidth="1"/>
    <col min="9222" max="9222" width="13.7109375" style="2" customWidth="1"/>
    <col min="9223" max="9223" width="12.7109375" style="2" bestFit="1" customWidth="1"/>
    <col min="9224" max="9224" width="9.7109375" style="2" bestFit="1" customWidth="1"/>
    <col min="9225" max="9225" width="11.42578125" style="2" customWidth="1"/>
    <col min="9226" max="9226" width="11.5703125" style="2" bestFit="1" customWidth="1"/>
    <col min="9227" max="9464" width="9.140625" style="2"/>
    <col min="9465" max="9465" width="6.7109375" style="2" bestFit="1" customWidth="1"/>
    <col min="9466" max="9466" width="74.5703125" style="2" customWidth="1"/>
    <col min="9467" max="9467" width="12.7109375" style="2" bestFit="1" customWidth="1"/>
    <col min="9468" max="9468" width="11.28515625" style="2" customWidth="1"/>
    <col min="9469" max="9469" width="15" style="2" customWidth="1"/>
    <col min="9470" max="9470" width="13.85546875" style="2" customWidth="1"/>
    <col min="9471" max="9471" width="12.7109375" style="2" bestFit="1" customWidth="1"/>
    <col min="9472" max="9472" width="9.7109375" style="2" bestFit="1" customWidth="1"/>
    <col min="9473" max="9473" width="11.140625" style="2" customWidth="1"/>
    <col min="9474" max="9474" width="13.140625" style="2" customWidth="1"/>
    <col min="9475" max="9475" width="12.7109375" style="2" bestFit="1" customWidth="1"/>
    <col min="9476" max="9476" width="11.5703125" style="2" customWidth="1"/>
    <col min="9477" max="9477" width="14.7109375" style="2" customWidth="1"/>
    <col min="9478" max="9478" width="13.7109375" style="2" customWidth="1"/>
    <col min="9479" max="9479" width="12.7109375" style="2" bestFit="1" customWidth="1"/>
    <col min="9480" max="9480" width="9.7109375" style="2" bestFit="1" customWidth="1"/>
    <col min="9481" max="9481" width="11.42578125" style="2" customWidth="1"/>
    <col min="9482" max="9482" width="11.5703125" style="2" bestFit="1" customWidth="1"/>
    <col min="9483" max="9720" width="9.140625" style="2"/>
    <col min="9721" max="9721" width="6.7109375" style="2" bestFit="1" customWidth="1"/>
    <col min="9722" max="9722" width="74.5703125" style="2" customWidth="1"/>
    <col min="9723" max="9723" width="12.7109375" style="2" bestFit="1" customWidth="1"/>
    <col min="9724" max="9724" width="11.28515625" style="2" customWidth="1"/>
    <col min="9725" max="9725" width="15" style="2" customWidth="1"/>
    <col min="9726" max="9726" width="13.85546875" style="2" customWidth="1"/>
    <col min="9727" max="9727" width="12.7109375" style="2" bestFit="1" customWidth="1"/>
    <col min="9728" max="9728" width="9.7109375" style="2" bestFit="1" customWidth="1"/>
    <col min="9729" max="9729" width="11.140625" style="2" customWidth="1"/>
    <col min="9730" max="9730" width="13.140625" style="2" customWidth="1"/>
    <col min="9731" max="9731" width="12.7109375" style="2" bestFit="1" customWidth="1"/>
    <col min="9732" max="9732" width="11.5703125" style="2" customWidth="1"/>
    <col min="9733" max="9733" width="14.7109375" style="2" customWidth="1"/>
    <col min="9734" max="9734" width="13.7109375" style="2" customWidth="1"/>
    <col min="9735" max="9735" width="12.7109375" style="2" bestFit="1" customWidth="1"/>
    <col min="9736" max="9736" width="9.7109375" style="2" bestFit="1" customWidth="1"/>
    <col min="9737" max="9737" width="11.42578125" style="2" customWidth="1"/>
    <col min="9738" max="9738" width="11.5703125" style="2" bestFit="1" customWidth="1"/>
    <col min="9739" max="9976" width="9.140625" style="2"/>
    <col min="9977" max="9977" width="6.7109375" style="2" bestFit="1" customWidth="1"/>
    <col min="9978" max="9978" width="74.5703125" style="2" customWidth="1"/>
    <col min="9979" max="9979" width="12.7109375" style="2" bestFit="1" customWidth="1"/>
    <col min="9980" max="9980" width="11.28515625" style="2" customWidth="1"/>
    <col min="9981" max="9981" width="15" style="2" customWidth="1"/>
    <col min="9982" max="9982" width="13.85546875" style="2" customWidth="1"/>
    <col min="9983" max="9983" width="12.7109375" style="2" bestFit="1" customWidth="1"/>
    <col min="9984" max="9984" width="9.7109375" style="2" bestFit="1" customWidth="1"/>
    <col min="9985" max="9985" width="11.140625" style="2" customWidth="1"/>
    <col min="9986" max="9986" width="13.140625" style="2" customWidth="1"/>
    <col min="9987" max="9987" width="12.7109375" style="2" bestFit="1" customWidth="1"/>
    <col min="9988" max="9988" width="11.5703125" style="2" customWidth="1"/>
    <col min="9989" max="9989" width="14.7109375" style="2" customWidth="1"/>
    <col min="9990" max="9990" width="13.7109375" style="2" customWidth="1"/>
    <col min="9991" max="9991" width="12.7109375" style="2" bestFit="1" customWidth="1"/>
    <col min="9992" max="9992" width="9.7109375" style="2" bestFit="1" customWidth="1"/>
    <col min="9993" max="9993" width="11.42578125" style="2" customWidth="1"/>
    <col min="9994" max="9994" width="11.5703125" style="2" bestFit="1" customWidth="1"/>
    <col min="9995" max="10232" width="9.140625" style="2"/>
    <col min="10233" max="10233" width="6.7109375" style="2" bestFit="1" customWidth="1"/>
    <col min="10234" max="10234" width="74.5703125" style="2" customWidth="1"/>
    <col min="10235" max="10235" width="12.7109375" style="2" bestFit="1" customWidth="1"/>
    <col min="10236" max="10236" width="11.28515625" style="2" customWidth="1"/>
    <col min="10237" max="10237" width="15" style="2" customWidth="1"/>
    <col min="10238" max="10238" width="13.85546875" style="2" customWidth="1"/>
    <col min="10239" max="10239" width="12.7109375" style="2" bestFit="1" customWidth="1"/>
    <col min="10240" max="10240" width="9.7109375" style="2" bestFit="1" customWidth="1"/>
    <col min="10241" max="10241" width="11.140625" style="2" customWidth="1"/>
    <col min="10242" max="10242" width="13.140625" style="2" customWidth="1"/>
    <col min="10243" max="10243" width="12.7109375" style="2" bestFit="1" customWidth="1"/>
    <col min="10244" max="10244" width="11.5703125" style="2" customWidth="1"/>
    <col min="10245" max="10245" width="14.7109375" style="2" customWidth="1"/>
    <col min="10246" max="10246" width="13.7109375" style="2" customWidth="1"/>
    <col min="10247" max="10247" width="12.7109375" style="2" bestFit="1" customWidth="1"/>
    <col min="10248" max="10248" width="9.7109375" style="2" bestFit="1" customWidth="1"/>
    <col min="10249" max="10249" width="11.42578125" style="2" customWidth="1"/>
    <col min="10250" max="10250" width="11.5703125" style="2" bestFit="1" customWidth="1"/>
    <col min="10251" max="10488" width="9.140625" style="2"/>
    <col min="10489" max="10489" width="6.7109375" style="2" bestFit="1" customWidth="1"/>
    <col min="10490" max="10490" width="74.5703125" style="2" customWidth="1"/>
    <col min="10491" max="10491" width="12.7109375" style="2" bestFit="1" customWidth="1"/>
    <col min="10492" max="10492" width="11.28515625" style="2" customWidth="1"/>
    <col min="10493" max="10493" width="15" style="2" customWidth="1"/>
    <col min="10494" max="10494" width="13.85546875" style="2" customWidth="1"/>
    <col min="10495" max="10495" width="12.7109375" style="2" bestFit="1" customWidth="1"/>
    <col min="10496" max="10496" width="9.7109375" style="2" bestFit="1" customWidth="1"/>
    <col min="10497" max="10497" width="11.140625" style="2" customWidth="1"/>
    <col min="10498" max="10498" width="13.140625" style="2" customWidth="1"/>
    <col min="10499" max="10499" width="12.7109375" style="2" bestFit="1" customWidth="1"/>
    <col min="10500" max="10500" width="11.5703125" style="2" customWidth="1"/>
    <col min="10501" max="10501" width="14.7109375" style="2" customWidth="1"/>
    <col min="10502" max="10502" width="13.7109375" style="2" customWidth="1"/>
    <col min="10503" max="10503" width="12.7109375" style="2" bestFit="1" customWidth="1"/>
    <col min="10504" max="10504" width="9.7109375" style="2" bestFit="1" customWidth="1"/>
    <col min="10505" max="10505" width="11.42578125" style="2" customWidth="1"/>
    <col min="10506" max="10506" width="11.5703125" style="2" bestFit="1" customWidth="1"/>
    <col min="10507" max="10744" width="9.140625" style="2"/>
    <col min="10745" max="10745" width="6.7109375" style="2" bestFit="1" customWidth="1"/>
    <col min="10746" max="10746" width="74.5703125" style="2" customWidth="1"/>
    <col min="10747" max="10747" width="12.7109375" style="2" bestFit="1" customWidth="1"/>
    <col min="10748" max="10748" width="11.28515625" style="2" customWidth="1"/>
    <col min="10749" max="10749" width="15" style="2" customWidth="1"/>
    <col min="10750" max="10750" width="13.85546875" style="2" customWidth="1"/>
    <col min="10751" max="10751" width="12.7109375" style="2" bestFit="1" customWidth="1"/>
    <col min="10752" max="10752" width="9.7109375" style="2" bestFit="1" customWidth="1"/>
    <col min="10753" max="10753" width="11.140625" style="2" customWidth="1"/>
    <col min="10754" max="10754" width="13.140625" style="2" customWidth="1"/>
    <col min="10755" max="10755" width="12.7109375" style="2" bestFit="1" customWidth="1"/>
    <col min="10756" max="10756" width="11.5703125" style="2" customWidth="1"/>
    <col min="10757" max="10757" width="14.7109375" style="2" customWidth="1"/>
    <col min="10758" max="10758" width="13.7109375" style="2" customWidth="1"/>
    <col min="10759" max="10759" width="12.7109375" style="2" bestFit="1" customWidth="1"/>
    <col min="10760" max="10760" width="9.7109375" style="2" bestFit="1" customWidth="1"/>
    <col min="10761" max="10761" width="11.42578125" style="2" customWidth="1"/>
    <col min="10762" max="10762" width="11.5703125" style="2" bestFit="1" customWidth="1"/>
    <col min="10763" max="11000" width="9.140625" style="2"/>
    <col min="11001" max="11001" width="6.7109375" style="2" bestFit="1" customWidth="1"/>
    <col min="11002" max="11002" width="74.5703125" style="2" customWidth="1"/>
    <col min="11003" max="11003" width="12.7109375" style="2" bestFit="1" customWidth="1"/>
    <col min="11004" max="11004" width="11.28515625" style="2" customWidth="1"/>
    <col min="11005" max="11005" width="15" style="2" customWidth="1"/>
    <col min="11006" max="11006" width="13.85546875" style="2" customWidth="1"/>
    <col min="11007" max="11007" width="12.7109375" style="2" bestFit="1" customWidth="1"/>
    <col min="11008" max="11008" width="9.7109375" style="2" bestFit="1" customWidth="1"/>
    <col min="11009" max="11009" width="11.140625" style="2" customWidth="1"/>
    <col min="11010" max="11010" width="13.140625" style="2" customWidth="1"/>
    <col min="11011" max="11011" width="12.7109375" style="2" bestFit="1" customWidth="1"/>
    <col min="11012" max="11012" width="11.5703125" style="2" customWidth="1"/>
    <col min="11013" max="11013" width="14.7109375" style="2" customWidth="1"/>
    <col min="11014" max="11014" width="13.7109375" style="2" customWidth="1"/>
    <col min="11015" max="11015" width="12.7109375" style="2" bestFit="1" customWidth="1"/>
    <col min="11016" max="11016" width="9.7109375" style="2" bestFit="1" customWidth="1"/>
    <col min="11017" max="11017" width="11.42578125" style="2" customWidth="1"/>
    <col min="11018" max="11018" width="11.5703125" style="2" bestFit="1" customWidth="1"/>
    <col min="11019" max="11256" width="9.140625" style="2"/>
    <col min="11257" max="11257" width="6.7109375" style="2" bestFit="1" customWidth="1"/>
    <col min="11258" max="11258" width="74.5703125" style="2" customWidth="1"/>
    <col min="11259" max="11259" width="12.7109375" style="2" bestFit="1" customWidth="1"/>
    <col min="11260" max="11260" width="11.28515625" style="2" customWidth="1"/>
    <col min="11261" max="11261" width="15" style="2" customWidth="1"/>
    <col min="11262" max="11262" width="13.85546875" style="2" customWidth="1"/>
    <col min="11263" max="11263" width="12.7109375" style="2" bestFit="1" customWidth="1"/>
    <col min="11264" max="11264" width="9.7109375" style="2" bestFit="1" customWidth="1"/>
    <col min="11265" max="11265" width="11.140625" style="2" customWidth="1"/>
    <col min="11266" max="11266" width="13.140625" style="2" customWidth="1"/>
    <col min="11267" max="11267" width="12.7109375" style="2" bestFit="1" customWidth="1"/>
    <col min="11268" max="11268" width="11.5703125" style="2" customWidth="1"/>
    <col min="11269" max="11269" width="14.7109375" style="2" customWidth="1"/>
    <col min="11270" max="11270" width="13.7109375" style="2" customWidth="1"/>
    <col min="11271" max="11271" width="12.7109375" style="2" bestFit="1" customWidth="1"/>
    <col min="11272" max="11272" width="9.7109375" style="2" bestFit="1" customWidth="1"/>
    <col min="11273" max="11273" width="11.42578125" style="2" customWidth="1"/>
    <col min="11274" max="11274" width="11.5703125" style="2" bestFit="1" customWidth="1"/>
    <col min="11275" max="11512" width="9.140625" style="2"/>
    <col min="11513" max="11513" width="6.7109375" style="2" bestFit="1" customWidth="1"/>
    <col min="11514" max="11514" width="74.5703125" style="2" customWidth="1"/>
    <col min="11515" max="11515" width="12.7109375" style="2" bestFit="1" customWidth="1"/>
    <col min="11516" max="11516" width="11.28515625" style="2" customWidth="1"/>
    <col min="11517" max="11517" width="15" style="2" customWidth="1"/>
    <col min="11518" max="11518" width="13.85546875" style="2" customWidth="1"/>
    <col min="11519" max="11519" width="12.7109375" style="2" bestFit="1" customWidth="1"/>
    <col min="11520" max="11520" width="9.7109375" style="2" bestFit="1" customWidth="1"/>
    <col min="11521" max="11521" width="11.140625" style="2" customWidth="1"/>
    <col min="11522" max="11522" width="13.140625" style="2" customWidth="1"/>
    <col min="11523" max="11523" width="12.7109375" style="2" bestFit="1" customWidth="1"/>
    <col min="11524" max="11524" width="11.5703125" style="2" customWidth="1"/>
    <col min="11525" max="11525" width="14.7109375" style="2" customWidth="1"/>
    <col min="11526" max="11526" width="13.7109375" style="2" customWidth="1"/>
    <col min="11527" max="11527" width="12.7109375" style="2" bestFit="1" customWidth="1"/>
    <col min="11528" max="11528" width="9.7109375" style="2" bestFit="1" customWidth="1"/>
    <col min="11529" max="11529" width="11.42578125" style="2" customWidth="1"/>
    <col min="11530" max="11530" width="11.5703125" style="2" bestFit="1" customWidth="1"/>
    <col min="11531" max="11768" width="9.140625" style="2"/>
    <col min="11769" max="11769" width="6.7109375" style="2" bestFit="1" customWidth="1"/>
    <col min="11770" max="11770" width="74.5703125" style="2" customWidth="1"/>
    <col min="11771" max="11771" width="12.7109375" style="2" bestFit="1" customWidth="1"/>
    <col min="11772" max="11772" width="11.28515625" style="2" customWidth="1"/>
    <col min="11773" max="11773" width="15" style="2" customWidth="1"/>
    <col min="11774" max="11774" width="13.85546875" style="2" customWidth="1"/>
    <col min="11775" max="11775" width="12.7109375" style="2" bestFit="1" customWidth="1"/>
    <col min="11776" max="11776" width="9.7109375" style="2" bestFit="1" customWidth="1"/>
    <col min="11777" max="11777" width="11.140625" style="2" customWidth="1"/>
    <col min="11778" max="11778" width="13.140625" style="2" customWidth="1"/>
    <col min="11779" max="11779" width="12.7109375" style="2" bestFit="1" customWidth="1"/>
    <col min="11780" max="11780" width="11.5703125" style="2" customWidth="1"/>
    <col min="11781" max="11781" width="14.7109375" style="2" customWidth="1"/>
    <col min="11782" max="11782" width="13.7109375" style="2" customWidth="1"/>
    <col min="11783" max="11783" width="12.7109375" style="2" bestFit="1" customWidth="1"/>
    <col min="11784" max="11784" width="9.7109375" style="2" bestFit="1" customWidth="1"/>
    <col min="11785" max="11785" width="11.42578125" style="2" customWidth="1"/>
    <col min="11786" max="11786" width="11.5703125" style="2" bestFit="1" customWidth="1"/>
    <col min="11787" max="12024" width="9.140625" style="2"/>
    <col min="12025" max="12025" width="6.7109375" style="2" bestFit="1" customWidth="1"/>
    <col min="12026" max="12026" width="74.5703125" style="2" customWidth="1"/>
    <col min="12027" max="12027" width="12.7109375" style="2" bestFit="1" customWidth="1"/>
    <col min="12028" max="12028" width="11.28515625" style="2" customWidth="1"/>
    <col min="12029" max="12029" width="15" style="2" customWidth="1"/>
    <col min="12030" max="12030" width="13.85546875" style="2" customWidth="1"/>
    <col min="12031" max="12031" width="12.7109375" style="2" bestFit="1" customWidth="1"/>
    <col min="12032" max="12032" width="9.7109375" style="2" bestFit="1" customWidth="1"/>
    <col min="12033" max="12033" width="11.140625" style="2" customWidth="1"/>
    <col min="12034" max="12034" width="13.140625" style="2" customWidth="1"/>
    <col min="12035" max="12035" width="12.7109375" style="2" bestFit="1" customWidth="1"/>
    <col min="12036" max="12036" width="11.5703125" style="2" customWidth="1"/>
    <col min="12037" max="12037" width="14.7109375" style="2" customWidth="1"/>
    <col min="12038" max="12038" width="13.7109375" style="2" customWidth="1"/>
    <col min="12039" max="12039" width="12.7109375" style="2" bestFit="1" customWidth="1"/>
    <col min="12040" max="12040" width="9.7109375" style="2" bestFit="1" customWidth="1"/>
    <col min="12041" max="12041" width="11.42578125" style="2" customWidth="1"/>
    <col min="12042" max="12042" width="11.5703125" style="2" bestFit="1" customWidth="1"/>
    <col min="12043" max="12280" width="9.140625" style="2"/>
    <col min="12281" max="12281" width="6.7109375" style="2" bestFit="1" customWidth="1"/>
    <col min="12282" max="12282" width="74.5703125" style="2" customWidth="1"/>
    <col min="12283" max="12283" width="12.7109375" style="2" bestFit="1" customWidth="1"/>
    <col min="12284" max="12284" width="11.28515625" style="2" customWidth="1"/>
    <col min="12285" max="12285" width="15" style="2" customWidth="1"/>
    <col min="12286" max="12286" width="13.85546875" style="2" customWidth="1"/>
    <col min="12287" max="12287" width="12.7109375" style="2" bestFit="1" customWidth="1"/>
    <col min="12288" max="12288" width="9.7109375" style="2" bestFit="1" customWidth="1"/>
    <col min="12289" max="12289" width="11.140625" style="2" customWidth="1"/>
    <col min="12290" max="12290" width="13.140625" style="2" customWidth="1"/>
    <col min="12291" max="12291" width="12.7109375" style="2" bestFit="1" customWidth="1"/>
    <col min="12292" max="12292" width="11.5703125" style="2" customWidth="1"/>
    <col min="12293" max="12293" width="14.7109375" style="2" customWidth="1"/>
    <col min="12294" max="12294" width="13.7109375" style="2" customWidth="1"/>
    <col min="12295" max="12295" width="12.7109375" style="2" bestFit="1" customWidth="1"/>
    <col min="12296" max="12296" width="9.7109375" style="2" bestFit="1" customWidth="1"/>
    <col min="12297" max="12297" width="11.42578125" style="2" customWidth="1"/>
    <col min="12298" max="12298" width="11.5703125" style="2" bestFit="1" customWidth="1"/>
    <col min="12299" max="12536" width="9.140625" style="2"/>
    <col min="12537" max="12537" width="6.7109375" style="2" bestFit="1" customWidth="1"/>
    <col min="12538" max="12538" width="74.5703125" style="2" customWidth="1"/>
    <col min="12539" max="12539" width="12.7109375" style="2" bestFit="1" customWidth="1"/>
    <col min="12540" max="12540" width="11.28515625" style="2" customWidth="1"/>
    <col min="12541" max="12541" width="15" style="2" customWidth="1"/>
    <col min="12542" max="12542" width="13.85546875" style="2" customWidth="1"/>
    <col min="12543" max="12543" width="12.7109375" style="2" bestFit="1" customWidth="1"/>
    <col min="12544" max="12544" width="9.7109375" style="2" bestFit="1" customWidth="1"/>
    <col min="12545" max="12545" width="11.140625" style="2" customWidth="1"/>
    <col min="12546" max="12546" width="13.140625" style="2" customWidth="1"/>
    <col min="12547" max="12547" width="12.7109375" style="2" bestFit="1" customWidth="1"/>
    <col min="12548" max="12548" width="11.5703125" style="2" customWidth="1"/>
    <col min="12549" max="12549" width="14.7109375" style="2" customWidth="1"/>
    <col min="12550" max="12550" width="13.7109375" style="2" customWidth="1"/>
    <col min="12551" max="12551" width="12.7109375" style="2" bestFit="1" customWidth="1"/>
    <col min="12552" max="12552" width="9.7109375" style="2" bestFit="1" customWidth="1"/>
    <col min="12553" max="12553" width="11.42578125" style="2" customWidth="1"/>
    <col min="12554" max="12554" width="11.5703125" style="2" bestFit="1" customWidth="1"/>
    <col min="12555" max="12792" width="9.140625" style="2"/>
    <col min="12793" max="12793" width="6.7109375" style="2" bestFit="1" customWidth="1"/>
    <col min="12794" max="12794" width="74.5703125" style="2" customWidth="1"/>
    <col min="12795" max="12795" width="12.7109375" style="2" bestFit="1" customWidth="1"/>
    <col min="12796" max="12796" width="11.28515625" style="2" customWidth="1"/>
    <col min="12797" max="12797" width="15" style="2" customWidth="1"/>
    <col min="12798" max="12798" width="13.85546875" style="2" customWidth="1"/>
    <col min="12799" max="12799" width="12.7109375" style="2" bestFit="1" customWidth="1"/>
    <col min="12800" max="12800" width="9.7109375" style="2" bestFit="1" customWidth="1"/>
    <col min="12801" max="12801" width="11.140625" style="2" customWidth="1"/>
    <col min="12802" max="12802" width="13.140625" style="2" customWidth="1"/>
    <col min="12803" max="12803" width="12.7109375" style="2" bestFit="1" customWidth="1"/>
    <col min="12804" max="12804" width="11.5703125" style="2" customWidth="1"/>
    <col min="12805" max="12805" width="14.7109375" style="2" customWidth="1"/>
    <col min="12806" max="12806" width="13.7109375" style="2" customWidth="1"/>
    <col min="12807" max="12807" width="12.7109375" style="2" bestFit="1" customWidth="1"/>
    <col min="12808" max="12808" width="9.7109375" style="2" bestFit="1" customWidth="1"/>
    <col min="12809" max="12809" width="11.42578125" style="2" customWidth="1"/>
    <col min="12810" max="12810" width="11.5703125" style="2" bestFit="1" customWidth="1"/>
    <col min="12811" max="13048" width="9.140625" style="2"/>
    <col min="13049" max="13049" width="6.7109375" style="2" bestFit="1" customWidth="1"/>
    <col min="13050" max="13050" width="74.5703125" style="2" customWidth="1"/>
    <col min="13051" max="13051" width="12.7109375" style="2" bestFit="1" customWidth="1"/>
    <col min="13052" max="13052" width="11.28515625" style="2" customWidth="1"/>
    <col min="13053" max="13053" width="15" style="2" customWidth="1"/>
    <col min="13054" max="13054" width="13.85546875" style="2" customWidth="1"/>
    <col min="13055" max="13055" width="12.7109375" style="2" bestFit="1" customWidth="1"/>
    <col min="13056" max="13056" width="9.7109375" style="2" bestFit="1" customWidth="1"/>
    <col min="13057" max="13057" width="11.140625" style="2" customWidth="1"/>
    <col min="13058" max="13058" width="13.140625" style="2" customWidth="1"/>
    <col min="13059" max="13059" width="12.7109375" style="2" bestFit="1" customWidth="1"/>
    <col min="13060" max="13060" width="11.5703125" style="2" customWidth="1"/>
    <col min="13061" max="13061" width="14.7109375" style="2" customWidth="1"/>
    <col min="13062" max="13062" width="13.7109375" style="2" customWidth="1"/>
    <col min="13063" max="13063" width="12.7109375" style="2" bestFit="1" customWidth="1"/>
    <col min="13064" max="13064" width="9.7109375" style="2" bestFit="1" customWidth="1"/>
    <col min="13065" max="13065" width="11.42578125" style="2" customWidth="1"/>
    <col min="13066" max="13066" width="11.5703125" style="2" bestFit="1" customWidth="1"/>
    <col min="13067" max="13304" width="9.140625" style="2"/>
    <col min="13305" max="13305" width="6.7109375" style="2" bestFit="1" customWidth="1"/>
    <col min="13306" max="13306" width="74.5703125" style="2" customWidth="1"/>
    <col min="13307" max="13307" width="12.7109375" style="2" bestFit="1" customWidth="1"/>
    <col min="13308" max="13308" width="11.28515625" style="2" customWidth="1"/>
    <col min="13309" max="13309" width="15" style="2" customWidth="1"/>
    <col min="13310" max="13310" width="13.85546875" style="2" customWidth="1"/>
    <col min="13311" max="13311" width="12.7109375" style="2" bestFit="1" customWidth="1"/>
    <col min="13312" max="13312" width="9.7109375" style="2" bestFit="1" customWidth="1"/>
    <col min="13313" max="13313" width="11.140625" style="2" customWidth="1"/>
    <col min="13314" max="13314" width="13.140625" style="2" customWidth="1"/>
    <col min="13315" max="13315" width="12.7109375" style="2" bestFit="1" customWidth="1"/>
    <col min="13316" max="13316" width="11.5703125" style="2" customWidth="1"/>
    <col min="13317" max="13317" width="14.7109375" style="2" customWidth="1"/>
    <col min="13318" max="13318" width="13.7109375" style="2" customWidth="1"/>
    <col min="13319" max="13319" width="12.7109375" style="2" bestFit="1" customWidth="1"/>
    <col min="13320" max="13320" width="9.7109375" style="2" bestFit="1" customWidth="1"/>
    <col min="13321" max="13321" width="11.42578125" style="2" customWidth="1"/>
    <col min="13322" max="13322" width="11.5703125" style="2" bestFit="1" customWidth="1"/>
    <col min="13323" max="13560" width="9.140625" style="2"/>
    <col min="13561" max="13561" width="6.7109375" style="2" bestFit="1" customWidth="1"/>
    <col min="13562" max="13562" width="74.5703125" style="2" customWidth="1"/>
    <col min="13563" max="13563" width="12.7109375" style="2" bestFit="1" customWidth="1"/>
    <col min="13564" max="13564" width="11.28515625" style="2" customWidth="1"/>
    <col min="13565" max="13565" width="15" style="2" customWidth="1"/>
    <col min="13566" max="13566" width="13.85546875" style="2" customWidth="1"/>
    <col min="13567" max="13567" width="12.7109375" style="2" bestFit="1" customWidth="1"/>
    <col min="13568" max="13568" width="9.7109375" style="2" bestFit="1" customWidth="1"/>
    <col min="13569" max="13569" width="11.140625" style="2" customWidth="1"/>
    <col min="13570" max="13570" width="13.140625" style="2" customWidth="1"/>
    <col min="13571" max="13571" width="12.7109375" style="2" bestFit="1" customWidth="1"/>
    <col min="13572" max="13572" width="11.5703125" style="2" customWidth="1"/>
    <col min="13573" max="13573" width="14.7109375" style="2" customWidth="1"/>
    <col min="13574" max="13574" width="13.7109375" style="2" customWidth="1"/>
    <col min="13575" max="13575" width="12.7109375" style="2" bestFit="1" customWidth="1"/>
    <col min="13576" max="13576" width="9.7109375" style="2" bestFit="1" customWidth="1"/>
    <col min="13577" max="13577" width="11.42578125" style="2" customWidth="1"/>
    <col min="13578" max="13578" width="11.5703125" style="2" bestFit="1" customWidth="1"/>
    <col min="13579" max="13816" width="9.140625" style="2"/>
    <col min="13817" max="13817" width="6.7109375" style="2" bestFit="1" customWidth="1"/>
    <col min="13818" max="13818" width="74.5703125" style="2" customWidth="1"/>
    <col min="13819" max="13819" width="12.7109375" style="2" bestFit="1" customWidth="1"/>
    <col min="13820" max="13820" width="11.28515625" style="2" customWidth="1"/>
    <col min="13821" max="13821" width="15" style="2" customWidth="1"/>
    <col min="13822" max="13822" width="13.85546875" style="2" customWidth="1"/>
    <col min="13823" max="13823" width="12.7109375" style="2" bestFit="1" customWidth="1"/>
    <col min="13824" max="13824" width="9.7109375" style="2" bestFit="1" customWidth="1"/>
    <col min="13825" max="13825" width="11.140625" style="2" customWidth="1"/>
    <col min="13826" max="13826" width="13.140625" style="2" customWidth="1"/>
    <col min="13827" max="13827" width="12.7109375" style="2" bestFit="1" customWidth="1"/>
    <col min="13828" max="13828" width="11.5703125" style="2" customWidth="1"/>
    <col min="13829" max="13829" width="14.7109375" style="2" customWidth="1"/>
    <col min="13830" max="13830" width="13.7109375" style="2" customWidth="1"/>
    <col min="13831" max="13831" width="12.7109375" style="2" bestFit="1" customWidth="1"/>
    <col min="13832" max="13832" width="9.7109375" style="2" bestFit="1" customWidth="1"/>
    <col min="13833" max="13833" width="11.42578125" style="2" customWidth="1"/>
    <col min="13834" max="13834" width="11.5703125" style="2" bestFit="1" customWidth="1"/>
    <col min="13835" max="14072" width="9.140625" style="2"/>
    <col min="14073" max="14073" width="6.7109375" style="2" bestFit="1" customWidth="1"/>
    <col min="14074" max="14074" width="74.5703125" style="2" customWidth="1"/>
    <col min="14075" max="14075" width="12.7109375" style="2" bestFit="1" customWidth="1"/>
    <col min="14076" max="14076" width="11.28515625" style="2" customWidth="1"/>
    <col min="14077" max="14077" width="15" style="2" customWidth="1"/>
    <col min="14078" max="14078" width="13.85546875" style="2" customWidth="1"/>
    <col min="14079" max="14079" width="12.7109375" style="2" bestFit="1" customWidth="1"/>
    <col min="14080" max="14080" width="9.7109375" style="2" bestFit="1" customWidth="1"/>
    <col min="14081" max="14081" width="11.140625" style="2" customWidth="1"/>
    <col min="14082" max="14082" width="13.140625" style="2" customWidth="1"/>
    <col min="14083" max="14083" width="12.7109375" style="2" bestFit="1" customWidth="1"/>
    <col min="14084" max="14084" width="11.5703125" style="2" customWidth="1"/>
    <col min="14085" max="14085" width="14.7109375" style="2" customWidth="1"/>
    <col min="14086" max="14086" width="13.7109375" style="2" customWidth="1"/>
    <col min="14087" max="14087" width="12.7109375" style="2" bestFit="1" customWidth="1"/>
    <col min="14088" max="14088" width="9.7109375" style="2" bestFit="1" customWidth="1"/>
    <col min="14089" max="14089" width="11.42578125" style="2" customWidth="1"/>
    <col min="14090" max="14090" width="11.5703125" style="2" bestFit="1" customWidth="1"/>
    <col min="14091" max="14328" width="9.140625" style="2"/>
    <col min="14329" max="14329" width="6.7109375" style="2" bestFit="1" customWidth="1"/>
    <col min="14330" max="14330" width="74.5703125" style="2" customWidth="1"/>
    <col min="14331" max="14331" width="12.7109375" style="2" bestFit="1" customWidth="1"/>
    <col min="14332" max="14332" width="11.28515625" style="2" customWidth="1"/>
    <col min="14333" max="14333" width="15" style="2" customWidth="1"/>
    <col min="14334" max="14334" width="13.85546875" style="2" customWidth="1"/>
    <col min="14335" max="14335" width="12.7109375" style="2" bestFit="1" customWidth="1"/>
    <col min="14336" max="14336" width="9.7109375" style="2" bestFit="1" customWidth="1"/>
    <col min="14337" max="14337" width="11.140625" style="2" customWidth="1"/>
    <col min="14338" max="14338" width="13.140625" style="2" customWidth="1"/>
    <col min="14339" max="14339" width="12.7109375" style="2" bestFit="1" customWidth="1"/>
    <col min="14340" max="14340" width="11.5703125" style="2" customWidth="1"/>
    <col min="14341" max="14341" width="14.7109375" style="2" customWidth="1"/>
    <col min="14342" max="14342" width="13.7109375" style="2" customWidth="1"/>
    <col min="14343" max="14343" width="12.7109375" style="2" bestFit="1" customWidth="1"/>
    <col min="14344" max="14344" width="9.7109375" style="2" bestFit="1" customWidth="1"/>
    <col min="14345" max="14345" width="11.42578125" style="2" customWidth="1"/>
    <col min="14346" max="14346" width="11.5703125" style="2" bestFit="1" customWidth="1"/>
    <col min="14347" max="14584" width="9.140625" style="2"/>
    <col min="14585" max="14585" width="6.7109375" style="2" bestFit="1" customWidth="1"/>
    <col min="14586" max="14586" width="74.5703125" style="2" customWidth="1"/>
    <col min="14587" max="14587" width="12.7109375" style="2" bestFit="1" customWidth="1"/>
    <col min="14588" max="14588" width="11.28515625" style="2" customWidth="1"/>
    <col min="14589" max="14589" width="15" style="2" customWidth="1"/>
    <col min="14590" max="14590" width="13.85546875" style="2" customWidth="1"/>
    <col min="14591" max="14591" width="12.7109375" style="2" bestFit="1" customWidth="1"/>
    <col min="14592" max="14592" width="9.7109375" style="2" bestFit="1" customWidth="1"/>
    <col min="14593" max="14593" width="11.140625" style="2" customWidth="1"/>
    <col min="14594" max="14594" width="13.140625" style="2" customWidth="1"/>
    <col min="14595" max="14595" width="12.7109375" style="2" bestFit="1" customWidth="1"/>
    <col min="14596" max="14596" width="11.5703125" style="2" customWidth="1"/>
    <col min="14597" max="14597" width="14.7109375" style="2" customWidth="1"/>
    <col min="14598" max="14598" width="13.7109375" style="2" customWidth="1"/>
    <col min="14599" max="14599" width="12.7109375" style="2" bestFit="1" customWidth="1"/>
    <col min="14600" max="14600" width="9.7109375" style="2" bestFit="1" customWidth="1"/>
    <col min="14601" max="14601" width="11.42578125" style="2" customWidth="1"/>
    <col min="14602" max="14602" width="11.5703125" style="2" bestFit="1" customWidth="1"/>
    <col min="14603" max="14840" width="9.140625" style="2"/>
    <col min="14841" max="14841" width="6.7109375" style="2" bestFit="1" customWidth="1"/>
    <col min="14842" max="14842" width="74.5703125" style="2" customWidth="1"/>
    <col min="14843" max="14843" width="12.7109375" style="2" bestFit="1" customWidth="1"/>
    <col min="14844" max="14844" width="11.28515625" style="2" customWidth="1"/>
    <col min="14845" max="14845" width="15" style="2" customWidth="1"/>
    <col min="14846" max="14846" width="13.85546875" style="2" customWidth="1"/>
    <col min="14847" max="14847" width="12.7109375" style="2" bestFit="1" customWidth="1"/>
    <col min="14848" max="14848" width="9.7109375" style="2" bestFit="1" customWidth="1"/>
    <col min="14849" max="14849" width="11.140625" style="2" customWidth="1"/>
    <col min="14850" max="14850" width="13.140625" style="2" customWidth="1"/>
    <col min="14851" max="14851" width="12.7109375" style="2" bestFit="1" customWidth="1"/>
    <col min="14852" max="14852" width="11.5703125" style="2" customWidth="1"/>
    <col min="14853" max="14853" width="14.7109375" style="2" customWidth="1"/>
    <col min="14854" max="14854" width="13.7109375" style="2" customWidth="1"/>
    <col min="14855" max="14855" width="12.7109375" style="2" bestFit="1" customWidth="1"/>
    <col min="14856" max="14856" width="9.7109375" style="2" bestFit="1" customWidth="1"/>
    <col min="14857" max="14857" width="11.42578125" style="2" customWidth="1"/>
    <col min="14858" max="14858" width="11.5703125" style="2" bestFit="1" customWidth="1"/>
    <col min="14859" max="15096" width="9.140625" style="2"/>
    <col min="15097" max="15097" width="6.7109375" style="2" bestFit="1" customWidth="1"/>
    <col min="15098" max="15098" width="74.5703125" style="2" customWidth="1"/>
    <col min="15099" max="15099" width="12.7109375" style="2" bestFit="1" customWidth="1"/>
    <col min="15100" max="15100" width="11.28515625" style="2" customWidth="1"/>
    <col min="15101" max="15101" width="15" style="2" customWidth="1"/>
    <col min="15102" max="15102" width="13.85546875" style="2" customWidth="1"/>
    <col min="15103" max="15103" width="12.7109375" style="2" bestFit="1" customWidth="1"/>
    <col min="15104" max="15104" width="9.7109375" style="2" bestFit="1" customWidth="1"/>
    <col min="15105" max="15105" width="11.140625" style="2" customWidth="1"/>
    <col min="15106" max="15106" width="13.140625" style="2" customWidth="1"/>
    <col min="15107" max="15107" width="12.7109375" style="2" bestFit="1" customWidth="1"/>
    <col min="15108" max="15108" width="11.5703125" style="2" customWidth="1"/>
    <col min="15109" max="15109" width="14.7109375" style="2" customWidth="1"/>
    <col min="15110" max="15110" width="13.7109375" style="2" customWidth="1"/>
    <col min="15111" max="15111" width="12.7109375" style="2" bestFit="1" customWidth="1"/>
    <col min="15112" max="15112" width="9.7109375" style="2" bestFit="1" customWidth="1"/>
    <col min="15113" max="15113" width="11.42578125" style="2" customWidth="1"/>
    <col min="15114" max="15114" width="11.5703125" style="2" bestFit="1" customWidth="1"/>
    <col min="15115" max="15352" width="9.140625" style="2"/>
    <col min="15353" max="15353" width="6.7109375" style="2" bestFit="1" customWidth="1"/>
    <col min="15354" max="15354" width="74.5703125" style="2" customWidth="1"/>
    <col min="15355" max="15355" width="12.7109375" style="2" bestFit="1" customWidth="1"/>
    <col min="15356" max="15356" width="11.28515625" style="2" customWidth="1"/>
    <col min="15357" max="15357" width="15" style="2" customWidth="1"/>
    <col min="15358" max="15358" width="13.85546875" style="2" customWidth="1"/>
    <col min="15359" max="15359" width="12.7109375" style="2" bestFit="1" customWidth="1"/>
    <col min="15360" max="15360" width="9.7109375" style="2" bestFit="1" customWidth="1"/>
    <col min="15361" max="15361" width="11.140625" style="2" customWidth="1"/>
    <col min="15362" max="15362" width="13.140625" style="2" customWidth="1"/>
    <col min="15363" max="15363" width="12.7109375" style="2" bestFit="1" customWidth="1"/>
    <col min="15364" max="15364" width="11.5703125" style="2" customWidth="1"/>
    <col min="15365" max="15365" width="14.7109375" style="2" customWidth="1"/>
    <col min="15366" max="15366" width="13.7109375" style="2" customWidth="1"/>
    <col min="15367" max="15367" width="12.7109375" style="2" bestFit="1" customWidth="1"/>
    <col min="15368" max="15368" width="9.7109375" style="2" bestFit="1" customWidth="1"/>
    <col min="15369" max="15369" width="11.42578125" style="2" customWidth="1"/>
    <col min="15370" max="15370" width="11.5703125" style="2" bestFit="1" customWidth="1"/>
    <col min="15371" max="15608" width="9.140625" style="2"/>
    <col min="15609" max="15609" width="6.7109375" style="2" bestFit="1" customWidth="1"/>
    <col min="15610" max="15610" width="74.5703125" style="2" customWidth="1"/>
    <col min="15611" max="15611" width="12.7109375" style="2" bestFit="1" customWidth="1"/>
    <col min="15612" max="15612" width="11.28515625" style="2" customWidth="1"/>
    <col min="15613" max="15613" width="15" style="2" customWidth="1"/>
    <col min="15614" max="15614" width="13.85546875" style="2" customWidth="1"/>
    <col min="15615" max="15615" width="12.7109375" style="2" bestFit="1" customWidth="1"/>
    <col min="15616" max="15616" width="9.7109375" style="2" bestFit="1" customWidth="1"/>
    <col min="15617" max="15617" width="11.140625" style="2" customWidth="1"/>
    <col min="15618" max="15618" width="13.140625" style="2" customWidth="1"/>
    <col min="15619" max="15619" width="12.7109375" style="2" bestFit="1" customWidth="1"/>
    <col min="15620" max="15620" width="11.5703125" style="2" customWidth="1"/>
    <col min="15621" max="15621" width="14.7109375" style="2" customWidth="1"/>
    <col min="15622" max="15622" width="13.7109375" style="2" customWidth="1"/>
    <col min="15623" max="15623" width="12.7109375" style="2" bestFit="1" customWidth="1"/>
    <col min="15624" max="15624" width="9.7109375" style="2" bestFit="1" customWidth="1"/>
    <col min="15625" max="15625" width="11.42578125" style="2" customWidth="1"/>
    <col min="15626" max="15626" width="11.5703125" style="2" bestFit="1" customWidth="1"/>
    <col min="15627" max="15864" width="9.140625" style="2"/>
    <col min="15865" max="15865" width="6.7109375" style="2" bestFit="1" customWidth="1"/>
    <col min="15866" max="15866" width="74.5703125" style="2" customWidth="1"/>
    <col min="15867" max="15867" width="12.7109375" style="2" bestFit="1" customWidth="1"/>
    <col min="15868" max="15868" width="11.28515625" style="2" customWidth="1"/>
    <col min="15869" max="15869" width="15" style="2" customWidth="1"/>
    <col min="15870" max="15870" width="13.85546875" style="2" customWidth="1"/>
    <col min="15871" max="15871" width="12.7109375" style="2" bestFit="1" customWidth="1"/>
    <col min="15872" max="15872" width="9.7109375" style="2" bestFit="1" customWidth="1"/>
    <col min="15873" max="15873" width="11.140625" style="2" customWidth="1"/>
    <col min="15874" max="15874" width="13.140625" style="2" customWidth="1"/>
    <col min="15875" max="15875" width="12.7109375" style="2" bestFit="1" customWidth="1"/>
    <col min="15876" max="15876" width="11.5703125" style="2" customWidth="1"/>
    <col min="15877" max="15877" width="14.7109375" style="2" customWidth="1"/>
    <col min="15878" max="15878" width="13.7109375" style="2" customWidth="1"/>
    <col min="15879" max="15879" width="12.7109375" style="2" bestFit="1" customWidth="1"/>
    <col min="15880" max="15880" width="9.7109375" style="2" bestFit="1" customWidth="1"/>
    <col min="15881" max="15881" width="11.42578125" style="2" customWidth="1"/>
    <col min="15882" max="15882" width="11.5703125" style="2" bestFit="1" customWidth="1"/>
    <col min="15883" max="16120" width="9.140625" style="2"/>
    <col min="16121" max="16121" width="6.7109375" style="2" bestFit="1" customWidth="1"/>
    <col min="16122" max="16122" width="74.5703125" style="2" customWidth="1"/>
    <col min="16123" max="16123" width="12.7109375" style="2" bestFit="1" customWidth="1"/>
    <col min="16124" max="16124" width="11.28515625" style="2" customWidth="1"/>
    <col min="16125" max="16125" width="15" style="2" customWidth="1"/>
    <col min="16126" max="16126" width="13.85546875" style="2" customWidth="1"/>
    <col min="16127" max="16127" width="12.7109375" style="2" bestFit="1" customWidth="1"/>
    <col min="16128" max="16128" width="9.7109375" style="2" bestFit="1" customWidth="1"/>
    <col min="16129" max="16129" width="11.140625" style="2" customWidth="1"/>
    <col min="16130" max="16130" width="13.140625" style="2" customWidth="1"/>
    <col min="16131" max="16131" width="12.7109375" style="2" bestFit="1" customWidth="1"/>
    <col min="16132" max="16132" width="11.5703125" style="2" customWidth="1"/>
    <col min="16133" max="16133" width="14.7109375" style="2" customWidth="1"/>
    <col min="16134" max="16134" width="13.7109375" style="2" customWidth="1"/>
    <col min="16135" max="16135" width="12.7109375" style="2" bestFit="1" customWidth="1"/>
    <col min="16136" max="16136" width="9.7109375" style="2" bestFit="1" customWidth="1"/>
    <col min="16137" max="16137" width="11.42578125" style="2" customWidth="1"/>
    <col min="16138" max="16138" width="11.5703125" style="2" bestFit="1" customWidth="1"/>
    <col min="16139" max="16384" width="9.140625" style="2"/>
  </cols>
  <sheetData>
    <row r="1" spans="1:10" ht="15.75" customHeight="1" x14ac:dyDescent="0.25">
      <c r="A1" s="175" t="s">
        <v>73</v>
      </c>
      <c r="B1" s="175"/>
      <c r="C1" s="175"/>
      <c r="D1" s="175"/>
      <c r="E1" s="175"/>
      <c r="F1" s="175"/>
      <c r="G1" s="175"/>
      <c r="H1" s="175"/>
      <c r="I1" s="175"/>
      <c r="J1" s="175"/>
    </row>
    <row r="2" spans="1:10" ht="15.75" customHeight="1" x14ac:dyDescent="0.25">
      <c r="A2" s="176" t="s">
        <v>72</v>
      </c>
      <c r="B2" s="176"/>
      <c r="C2" s="176"/>
      <c r="D2" s="176"/>
      <c r="E2" s="176"/>
      <c r="F2" s="176"/>
      <c r="G2" s="176"/>
      <c r="H2" s="176"/>
      <c r="I2" s="176"/>
      <c r="J2" s="176"/>
    </row>
    <row r="3" spans="1:10" ht="15.75" x14ac:dyDescent="0.25">
      <c r="A3" s="186" t="s">
        <v>0</v>
      </c>
      <c r="B3" s="186"/>
      <c r="C3" s="186"/>
      <c r="D3" s="186"/>
      <c r="E3" s="186"/>
      <c r="F3" s="186"/>
      <c r="G3" s="186"/>
      <c r="H3" s="186"/>
      <c r="I3" s="186"/>
      <c r="J3" s="186"/>
    </row>
    <row r="4" spans="1:10" ht="15.75" x14ac:dyDescent="0.25">
      <c r="A4" s="187" t="s">
        <v>71</v>
      </c>
      <c r="B4" s="187"/>
      <c r="C4" s="187"/>
      <c r="D4" s="187"/>
      <c r="E4" s="187"/>
      <c r="F4" s="187"/>
      <c r="G4" s="187"/>
      <c r="H4" s="187"/>
      <c r="I4" s="187"/>
      <c r="J4" s="187"/>
    </row>
    <row r="5" spans="1:10" ht="40.5" customHeight="1" x14ac:dyDescent="0.25">
      <c r="A5" s="181" t="s">
        <v>74</v>
      </c>
      <c r="B5" s="183" t="s">
        <v>2</v>
      </c>
      <c r="C5" s="172" t="s">
        <v>3</v>
      </c>
      <c r="D5" s="172"/>
      <c r="E5" s="172" t="s">
        <v>4</v>
      </c>
      <c r="F5" s="172"/>
      <c r="G5" s="173" t="s">
        <v>5</v>
      </c>
      <c r="H5" s="174"/>
      <c r="I5" s="172" t="s">
        <v>6</v>
      </c>
      <c r="J5" s="172"/>
    </row>
    <row r="6" spans="1:10" ht="15" customHeight="1" thickBot="1" x14ac:dyDescent="0.3">
      <c r="A6" s="182"/>
      <c r="B6" s="183"/>
      <c r="C6" s="3" t="s">
        <v>7</v>
      </c>
      <c r="D6" s="3" t="s">
        <v>8</v>
      </c>
      <c r="E6" s="3" t="s">
        <v>7</v>
      </c>
      <c r="F6" s="3" t="s">
        <v>8</v>
      </c>
      <c r="G6" s="3" t="s">
        <v>7</v>
      </c>
      <c r="H6" s="3" t="s">
        <v>8</v>
      </c>
      <c r="I6" s="3" t="s">
        <v>7</v>
      </c>
      <c r="J6" s="4" t="s">
        <v>8</v>
      </c>
    </row>
    <row r="7" spans="1:10" s="5" customFormat="1" ht="15" customHeight="1" x14ac:dyDescent="0.25">
      <c r="A7" s="154">
        <v>1</v>
      </c>
      <c r="B7" s="155" t="s">
        <v>9</v>
      </c>
      <c r="C7" s="178"/>
      <c r="D7" s="179"/>
      <c r="E7" s="179"/>
      <c r="F7" s="179"/>
      <c r="G7" s="179"/>
      <c r="H7" s="179"/>
      <c r="I7" s="179"/>
      <c r="J7" s="179"/>
    </row>
    <row r="8" spans="1:10" ht="15" customHeight="1" x14ac:dyDescent="0.25">
      <c r="A8" s="102" t="s">
        <v>10</v>
      </c>
      <c r="B8" s="103" t="s">
        <v>11</v>
      </c>
      <c r="C8" s="105">
        <f>C9+C10+C11</f>
        <v>6285</v>
      </c>
      <c r="D8" s="105">
        <f t="shared" ref="D8:F8" si="0">D9+D10+D11</f>
        <v>424700</v>
      </c>
      <c r="E8" s="105">
        <f t="shared" si="0"/>
        <v>154590</v>
      </c>
      <c r="F8" s="105">
        <f t="shared" si="0"/>
        <v>5087963</v>
      </c>
      <c r="G8" s="139">
        <f>E8/C8*100</f>
        <v>2459.6658711217183</v>
      </c>
      <c r="H8" s="139">
        <f>F8/D8*100</f>
        <v>1198.0134212385212</v>
      </c>
      <c r="I8" s="105">
        <f t="shared" ref="I8:J8" si="1">I9+I10+I11</f>
        <v>184646</v>
      </c>
      <c r="J8" s="105">
        <f t="shared" si="1"/>
        <v>4708145.9999999991</v>
      </c>
    </row>
    <row r="9" spans="1:10" ht="15" customHeight="1" x14ac:dyDescent="0.25">
      <c r="A9" s="9" t="s">
        <v>12</v>
      </c>
      <c r="B9" s="10" t="s">
        <v>13</v>
      </c>
      <c r="C9" s="49">
        <v>4445</v>
      </c>
      <c r="D9" s="49">
        <v>299100</v>
      </c>
      <c r="E9" s="49">
        <v>154590</v>
      </c>
      <c r="F9" s="49">
        <v>5087963</v>
      </c>
      <c r="G9" s="138">
        <f>E9/C9*100</f>
        <v>3477.8402699662543</v>
      </c>
      <c r="H9" s="138">
        <f>F9/D9*100</f>
        <v>1701.0909394851221</v>
      </c>
      <c r="I9" s="49">
        <v>184646</v>
      </c>
      <c r="J9" s="49">
        <v>4708145.9999999991</v>
      </c>
    </row>
    <row r="10" spans="1:10" ht="15" customHeight="1" x14ac:dyDescent="0.25">
      <c r="A10" s="9" t="s">
        <v>14</v>
      </c>
      <c r="B10" s="10" t="s">
        <v>15</v>
      </c>
      <c r="C10" s="49">
        <v>1028</v>
      </c>
      <c r="D10" s="49">
        <v>70700</v>
      </c>
      <c r="E10" s="49"/>
      <c r="F10" s="49"/>
      <c r="G10" s="138">
        <f t="shared" ref="G10:G29" si="2">E10/C10*100</f>
        <v>0</v>
      </c>
      <c r="H10" s="138">
        <f t="shared" ref="H10:H29" si="3">F10/D10*100</f>
        <v>0</v>
      </c>
      <c r="I10" s="49"/>
      <c r="J10" s="49"/>
    </row>
    <row r="11" spans="1:10" ht="15" customHeight="1" x14ac:dyDescent="0.25">
      <c r="A11" s="9" t="s">
        <v>16</v>
      </c>
      <c r="B11" s="10" t="s">
        <v>17</v>
      </c>
      <c r="C11" s="49">
        <v>812</v>
      </c>
      <c r="D11" s="49">
        <v>54900</v>
      </c>
      <c r="E11" s="49"/>
      <c r="F11" s="49"/>
      <c r="G11" s="138">
        <f t="shared" si="2"/>
        <v>0</v>
      </c>
      <c r="H11" s="138">
        <f t="shared" si="3"/>
        <v>0</v>
      </c>
      <c r="I11" s="49"/>
      <c r="J11" s="49"/>
    </row>
    <row r="12" spans="1:10" ht="15" customHeight="1" x14ac:dyDescent="0.25">
      <c r="A12" s="9"/>
      <c r="B12" s="12" t="s">
        <v>18</v>
      </c>
      <c r="C12" s="49">
        <v>0</v>
      </c>
      <c r="D12" s="49">
        <v>0</v>
      </c>
      <c r="E12" s="49">
        <v>0</v>
      </c>
      <c r="F12" s="49">
        <v>0</v>
      </c>
      <c r="G12" s="138" t="e">
        <f t="shared" si="2"/>
        <v>#DIV/0!</v>
      </c>
      <c r="H12" s="138" t="e">
        <f t="shared" si="3"/>
        <v>#DIV/0!</v>
      </c>
      <c r="I12" s="49">
        <v>0</v>
      </c>
      <c r="J12" s="49">
        <v>0</v>
      </c>
    </row>
    <row r="13" spans="1:10" ht="15" customHeight="1" x14ac:dyDescent="0.25">
      <c r="A13" s="9"/>
      <c r="B13" s="12" t="s">
        <v>19</v>
      </c>
      <c r="C13" s="49">
        <v>0</v>
      </c>
      <c r="D13" s="49">
        <v>0</v>
      </c>
      <c r="E13" s="49">
        <v>82842</v>
      </c>
      <c r="F13" s="49">
        <v>2587474.6800000002</v>
      </c>
      <c r="G13" s="138" t="e">
        <f t="shared" si="2"/>
        <v>#DIV/0!</v>
      </c>
      <c r="H13" s="138" t="e">
        <f t="shared" si="3"/>
        <v>#DIV/0!</v>
      </c>
      <c r="I13" s="49">
        <v>134149</v>
      </c>
      <c r="J13" s="49">
        <v>2935227.17</v>
      </c>
    </row>
    <row r="14" spans="1:10" ht="15" customHeight="1" x14ac:dyDescent="0.25">
      <c r="A14" s="102" t="s">
        <v>20</v>
      </c>
      <c r="B14" s="112" t="s">
        <v>21</v>
      </c>
      <c r="C14" s="105">
        <f>C15+C16+C17+C18</f>
        <v>9087</v>
      </c>
      <c r="D14" s="105">
        <f t="shared" ref="D14:F14" si="4">D15+D16+D17+D18</f>
        <v>703300</v>
      </c>
      <c r="E14" s="105">
        <f t="shared" si="4"/>
        <v>100030</v>
      </c>
      <c r="F14" s="105">
        <f t="shared" si="4"/>
        <v>3792090.0000000009</v>
      </c>
      <c r="G14" s="139">
        <f t="shared" si="2"/>
        <v>1100.8033454385386</v>
      </c>
      <c r="H14" s="139">
        <f t="shared" si="3"/>
        <v>539.1852694440496</v>
      </c>
      <c r="I14" s="105">
        <f t="shared" ref="I14:J14" si="5">I15+I16+I17+I18</f>
        <v>139900</v>
      </c>
      <c r="J14" s="105">
        <f t="shared" si="5"/>
        <v>3900508.0000000009</v>
      </c>
    </row>
    <row r="15" spans="1:10" ht="15" customHeight="1" x14ac:dyDescent="0.25">
      <c r="A15" s="9" t="s">
        <v>22</v>
      </c>
      <c r="B15" s="13" t="s">
        <v>23</v>
      </c>
      <c r="C15" s="49">
        <v>6849</v>
      </c>
      <c r="D15" s="49">
        <v>406300</v>
      </c>
      <c r="E15" s="49">
        <v>100030</v>
      </c>
      <c r="F15" s="49">
        <v>3792090.0000000009</v>
      </c>
      <c r="G15" s="138">
        <f t="shared" si="2"/>
        <v>1460.5051832384288</v>
      </c>
      <c r="H15" s="138">
        <f t="shared" si="3"/>
        <v>933.32266797932584</v>
      </c>
      <c r="I15" s="49">
        <v>139900</v>
      </c>
      <c r="J15" s="49">
        <v>3900508.0000000009</v>
      </c>
    </row>
    <row r="16" spans="1:10" ht="15" customHeight="1" x14ac:dyDescent="0.25">
      <c r="A16" s="9" t="s">
        <v>24</v>
      </c>
      <c r="B16" s="14" t="s">
        <v>25</v>
      </c>
      <c r="C16" s="49">
        <v>991</v>
      </c>
      <c r="D16" s="49">
        <v>160300</v>
      </c>
      <c r="E16" s="49">
        <v>0</v>
      </c>
      <c r="F16" s="49">
        <v>0</v>
      </c>
      <c r="G16" s="138">
        <f t="shared" si="2"/>
        <v>0</v>
      </c>
      <c r="H16" s="138">
        <f t="shared" si="3"/>
        <v>0</v>
      </c>
      <c r="I16" s="49">
        <v>0</v>
      </c>
      <c r="J16" s="49">
        <v>0</v>
      </c>
    </row>
    <row r="17" spans="1:10" ht="15" customHeight="1" x14ac:dyDescent="0.25">
      <c r="A17" s="9" t="s">
        <v>26</v>
      </c>
      <c r="B17" s="14" t="s">
        <v>27</v>
      </c>
      <c r="C17" s="49">
        <v>1235</v>
      </c>
      <c r="D17" s="49">
        <v>122400</v>
      </c>
      <c r="E17" s="49">
        <v>0</v>
      </c>
      <c r="F17" s="49">
        <v>0</v>
      </c>
      <c r="G17" s="138">
        <f t="shared" si="2"/>
        <v>0</v>
      </c>
      <c r="H17" s="138">
        <f t="shared" si="3"/>
        <v>0</v>
      </c>
      <c r="I17" s="49">
        <v>0</v>
      </c>
      <c r="J17" s="49">
        <v>0</v>
      </c>
    </row>
    <row r="18" spans="1:10" ht="15" customHeight="1" x14ac:dyDescent="0.25">
      <c r="A18" s="9" t="s">
        <v>28</v>
      </c>
      <c r="B18" s="11" t="s">
        <v>29</v>
      </c>
      <c r="C18" s="49">
        <v>12</v>
      </c>
      <c r="D18" s="49">
        <v>14300</v>
      </c>
      <c r="E18" s="49">
        <v>0</v>
      </c>
      <c r="F18" s="49">
        <v>0</v>
      </c>
      <c r="G18" s="138">
        <f t="shared" si="2"/>
        <v>0</v>
      </c>
      <c r="H18" s="138">
        <f t="shared" si="3"/>
        <v>0</v>
      </c>
      <c r="I18" s="49">
        <v>0</v>
      </c>
      <c r="J18" s="49">
        <v>0</v>
      </c>
    </row>
    <row r="19" spans="1:10" ht="15" customHeight="1" x14ac:dyDescent="0.25">
      <c r="A19" s="9"/>
      <c r="B19" s="15" t="s">
        <v>30</v>
      </c>
      <c r="C19" s="49">
        <v>0</v>
      </c>
      <c r="D19" s="49">
        <v>0</v>
      </c>
      <c r="E19" s="49">
        <v>0</v>
      </c>
      <c r="F19" s="49">
        <v>0</v>
      </c>
      <c r="G19" s="138" t="e">
        <f t="shared" si="2"/>
        <v>#DIV/0!</v>
      </c>
      <c r="H19" s="138" t="e">
        <f t="shared" si="3"/>
        <v>#DIV/0!</v>
      </c>
      <c r="I19" s="49">
        <v>0</v>
      </c>
      <c r="J19" s="49">
        <v>0</v>
      </c>
    </row>
    <row r="20" spans="1:10" ht="15" customHeight="1" x14ac:dyDescent="0.25">
      <c r="A20" s="6" t="s">
        <v>31</v>
      </c>
      <c r="B20" s="7" t="s">
        <v>32</v>
      </c>
      <c r="C20" s="48">
        <v>10</v>
      </c>
      <c r="D20" s="48">
        <v>1000</v>
      </c>
      <c r="E20" s="48">
        <v>0</v>
      </c>
      <c r="F20" s="48">
        <v>0</v>
      </c>
      <c r="G20" s="138">
        <f t="shared" si="2"/>
        <v>0</v>
      </c>
      <c r="H20" s="138">
        <f t="shared" si="3"/>
        <v>0</v>
      </c>
      <c r="I20" s="48">
        <v>0</v>
      </c>
      <c r="J20" s="48">
        <v>0</v>
      </c>
    </row>
    <row r="21" spans="1:10" ht="15" customHeight="1" x14ac:dyDescent="0.25">
      <c r="A21" s="6" t="s">
        <v>33</v>
      </c>
      <c r="B21" s="7" t="s">
        <v>34</v>
      </c>
      <c r="C21" s="48">
        <v>16</v>
      </c>
      <c r="D21" s="48">
        <v>2100</v>
      </c>
      <c r="E21" s="48">
        <v>0</v>
      </c>
      <c r="F21" s="48">
        <v>0</v>
      </c>
      <c r="G21" s="138">
        <f t="shared" si="2"/>
        <v>0</v>
      </c>
      <c r="H21" s="138">
        <f t="shared" si="3"/>
        <v>0</v>
      </c>
      <c r="I21" s="48">
        <v>1566</v>
      </c>
      <c r="J21" s="48">
        <v>30785.999999999996</v>
      </c>
    </row>
    <row r="22" spans="1:10" ht="15" customHeight="1" x14ac:dyDescent="0.25">
      <c r="A22" s="6" t="s">
        <v>35</v>
      </c>
      <c r="B22" s="7" t="s">
        <v>36</v>
      </c>
      <c r="C22" s="48">
        <v>53</v>
      </c>
      <c r="D22" s="48">
        <v>38900</v>
      </c>
      <c r="E22" s="48">
        <v>72</v>
      </c>
      <c r="F22" s="48">
        <v>73911.999999999985</v>
      </c>
      <c r="G22" s="138">
        <f t="shared" si="2"/>
        <v>135.84905660377359</v>
      </c>
      <c r="H22" s="138">
        <f t="shared" si="3"/>
        <v>190.00514138817476</v>
      </c>
      <c r="I22" s="48">
        <v>1903</v>
      </c>
      <c r="J22" s="48">
        <v>122783.00000000001</v>
      </c>
    </row>
    <row r="23" spans="1:10" ht="15" customHeight="1" x14ac:dyDescent="0.25">
      <c r="A23" s="6" t="s">
        <v>37</v>
      </c>
      <c r="B23" s="7" t="s">
        <v>38</v>
      </c>
      <c r="C23" s="48">
        <v>33</v>
      </c>
      <c r="D23" s="48">
        <v>12700</v>
      </c>
      <c r="E23" s="48">
        <v>0</v>
      </c>
      <c r="F23" s="48">
        <v>0</v>
      </c>
      <c r="G23" s="138">
        <f t="shared" si="2"/>
        <v>0</v>
      </c>
      <c r="H23" s="138">
        <f t="shared" si="3"/>
        <v>0</v>
      </c>
      <c r="I23" s="48">
        <v>0</v>
      </c>
      <c r="J23" s="48">
        <v>0</v>
      </c>
    </row>
    <row r="24" spans="1:10" ht="15" customHeight="1" x14ac:dyDescent="0.25">
      <c r="A24" s="6" t="s">
        <v>39</v>
      </c>
      <c r="B24" s="7" t="s">
        <v>40</v>
      </c>
      <c r="C24" s="48">
        <v>52</v>
      </c>
      <c r="D24" s="48">
        <v>22900</v>
      </c>
      <c r="E24" s="48">
        <v>0</v>
      </c>
      <c r="F24" s="48">
        <v>0</v>
      </c>
      <c r="G24" s="138">
        <f t="shared" si="2"/>
        <v>0</v>
      </c>
      <c r="H24" s="138">
        <f t="shared" si="3"/>
        <v>0</v>
      </c>
      <c r="I24" s="48">
        <v>0</v>
      </c>
      <c r="J24" s="48">
        <v>0</v>
      </c>
    </row>
    <row r="25" spans="1:10" ht="15" customHeight="1" x14ac:dyDescent="0.25">
      <c r="A25" s="6" t="s">
        <v>41</v>
      </c>
      <c r="B25" s="7" t="s">
        <v>42</v>
      </c>
      <c r="C25" s="48">
        <v>1590</v>
      </c>
      <c r="D25" s="48">
        <v>268400</v>
      </c>
      <c r="E25" s="48">
        <v>51697</v>
      </c>
      <c r="F25" s="48">
        <v>1012811</v>
      </c>
      <c r="G25" s="138">
        <f t="shared" si="2"/>
        <v>3251.383647798742</v>
      </c>
      <c r="H25" s="138">
        <f t="shared" si="3"/>
        <v>377.35134128166914</v>
      </c>
      <c r="I25" s="48">
        <v>58449</v>
      </c>
      <c r="J25" s="48">
        <v>782540</v>
      </c>
    </row>
    <row r="26" spans="1:10" ht="15" customHeight="1" x14ac:dyDescent="0.25">
      <c r="A26" s="9"/>
      <c r="B26" s="12" t="s">
        <v>43</v>
      </c>
      <c r="C26" s="49">
        <v>0</v>
      </c>
      <c r="D26" s="49">
        <v>0</v>
      </c>
      <c r="E26" s="49">
        <v>0</v>
      </c>
      <c r="F26" s="49">
        <v>0</v>
      </c>
      <c r="G26" s="138" t="e">
        <f t="shared" si="2"/>
        <v>#DIV/0!</v>
      </c>
      <c r="H26" s="138" t="e">
        <f t="shared" si="3"/>
        <v>#DIV/0!</v>
      </c>
      <c r="I26" s="49">
        <v>0</v>
      </c>
      <c r="J26" s="49">
        <v>0</v>
      </c>
    </row>
    <row r="27" spans="1:10" ht="15" customHeight="1" x14ac:dyDescent="0.25">
      <c r="A27" s="115">
        <v>2</v>
      </c>
      <c r="B27" s="116" t="s">
        <v>44</v>
      </c>
      <c r="C27" s="118">
        <f>C8+C14+C20+C21+C22+C23+C24+C25</f>
        <v>17126</v>
      </c>
      <c r="D27" s="118">
        <f t="shared" ref="D27:F27" si="6">D8+D14+D20+D21+D22+D23+D24+D25</f>
        <v>1474000</v>
      </c>
      <c r="E27" s="118">
        <f t="shared" si="6"/>
        <v>306389</v>
      </c>
      <c r="F27" s="118">
        <f t="shared" si="6"/>
        <v>9966776</v>
      </c>
      <c r="G27" s="139">
        <f t="shared" si="2"/>
        <v>1789.0283779049398</v>
      </c>
      <c r="H27" s="139">
        <f t="shared" si="3"/>
        <v>676.17204884667569</v>
      </c>
      <c r="I27" s="118">
        <f t="shared" ref="I27:J27" si="7">I8+I14+I20+I21+I22+I23+I24+I25</f>
        <v>386464</v>
      </c>
      <c r="J27" s="118">
        <f t="shared" si="7"/>
        <v>9544763</v>
      </c>
    </row>
    <row r="28" spans="1:10" ht="15" customHeight="1" x14ac:dyDescent="0.25">
      <c r="A28" s="9">
        <v>3</v>
      </c>
      <c r="B28" s="16" t="s">
        <v>45</v>
      </c>
      <c r="C28" s="49">
        <v>6256</v>
      </c>
      <c r="D28" s="49">
        <v>237900</v>
      </c>
      <c r="E28" s="49">
        <v>305700</v>
      </c>
      <c r="F28" s="49">
        <v>9794273.0000000019</v>
      </c>
      <c r="G28" s="138">
        <f t="shared" si="2"/>
        <v>4886.5089514066494</v>
      </c>
      <c r="H28" s="138">
        <f t="shared" si="3"/>
        <v>4116.9705758722157</v>
      </c>
      <c r="I28" s="49">
        <v>385788</v>
      </c>
      <c r="J28" s="49">
        <v>9350751</v>
      </c>
    </row>
    <row r="29" spans="1:10" ht="15" customHeight="1" thickBot="1" x14ac:dyDescent="0.3">
      <c r="A29" s="17"/>
      <c r="B29" s="18" t="s">
        <v>46</v>
      </c>
      <c r="C29" s="50"/>
      <c r="D29" s="50"/>
      <c r="E29" s="50">
        <v>174144</v>
      </c>
      <c r="F29" s="50">
        <v>5519092</v>
      </c>
      <c r="G29" s="138" t="e">
        <f t="shared" si="2"/>
        <v>#DIV/0!</v>
      </c>
      <c r="H29" s="138" t="e">
        <f t="shared" si="3"/>
        <v>#DIV/0!</v>
      </c>
      <c r="I29" s="50">
        <v>304561</v>
      </c>
      <c r="J29" s="50">
        <v>6706178.0628699996</v>
      </c>
    </row>
    <row r="30" spans="1:10" s="5" customFormat="1" ht="15" customHeight="1" x14ac:dyDescent="0.25">
      <c r="A30" s="150">
        <v>4</v>
      </c>
      <c r="B30" s="151" t="s">
        <v>47</v>
      </c>
      <c r="C30" s="190"/>
      <c r="D30" s="191"/>
      <c r="E30" s="191"/>
      <c r="F30" s="191"/>
      <c r="G30" s="191"/>
      <c r="H30" s="191"/>
      <c r="I30" s="191"/>
      <c r="J30" s="191"/>
    </row>
    <row r="31" spans="1:10" ht="15" customHeight="1" x14ac:dyDescent="0.25">
      <c r="A31" s="20" t="s">
        <v>48</v>
      </c>
      <c r="B31" s="11" t="s">
        <v>49</v>
      </c>
      <c r="C31" s="49">
        <v>0</v>
      </c>
      <c r="D31" s="49">
        <v>0</v>
      </c>
      <c r="E31" s="49">
        <v>0</v>
      </c>
      <c r="F31" s="49">
        <v>0</v>
      </c>
      <c r="G31" s="138" t="e">
        <f t="shared" ref="G31:G37" si="8">E31/C31*100</f>
        <v>#DIV/0!</v>
      </c>
      <c r="H31" s="138" t="e">
        <f t="shared" ref="H31:H37" si="9">F31/D31*100</f>
        <v>#DIV/0!</v>
      </c>
      <c r="I31" s="49">
        <v>0</v>
      </c>
      <c r="J31" s="49">
        <v>0</v>
      </c>
    </row>
    <row r="32" spans="1:10" ht="15" customHeight="1" x14ac:dyDescent="0.25">
      <c r="A32" s="20" t="s">
        <v>50</v>
      </c>
      <c r="B32" s="11" t="s">
        <v>34</v>
      </c>
      <c r="C32" s="49">
        <v>0</v>
      </c>
      <c r="D32" s="49">
        <v>0</v>
      </c>
      <c r="E32" s="49">
        <v>0</v>
      </c>
      <c r="F32" s="49">
        <v>0</v>
      </c>
      <c r="G32" s="138" t="e">
        <f t="shared" si="8"/>
        <v>#DIV/0!</v>
      </c>
      <c r="H32" s="138" t="e">
        <f t="shared" si="9"/>
        <v>#DIV/0!</v>
      </c>
      <c r="I32" s="49">
        <v>0</v>
      </c>
      <c r="J32" s="49">
        <v>0</v>
      </c>
    </row>
    <row r="33" spans="1:10" ht="15" customHeight="1" x14ac:dyDescent="0.25">
      <c r="A33" s="20" t="s">
        <v>51</v>
      </c>
      <c r="B33" s="11" t="s">
        <v>52</v>
      </c>
      <c r="C33" s="49">
        <v>6</v>
      </c>
      <c r="D33" s="49">
        <v>2800</v>
      </c>
      <c r="E33" s="49">
        <v>0</v>
      </c>
      <c r="F33" s="49">
        <v>0</v>
      </c>
      <c r="G33" s="138">
        <f t="shared" si="8"/>
        <v>0</v>
      </c>
      <c r="H33" s="138">
        <f t="shared" si="9"/>
        <v>0</v>
      </c>
      <c r="I33" s="49">
        <v>0</v>
      </c>
      <c r="J33" s="49">
        <v>0</v>
      </c>
    </row>
    <row r="34" spans="1:10" ht="15" customHeight="1" x14ac:dyDescent="0.25">
      <c r="A34" s="20" t="s">
        <v>53</v>
      </c>
      <c r="B34" s="11" t="s">
        <v>54</v>
      </c>
      <c r="C34" s="49">
        <v>1</v>
      </c>
      <c r="D34" s="49">
        <v>600</v>
      </c>
      <c r="E34" s="49">
        <v>0</v>
      </c>
      <c r="F34" s="49">
        <v>0</v>
      </c>
      <c r="G34" s="138">
        <f t="shared" si="8"/>
        <v>0</v>
      </c>
      <c r="H34" s="138">
        <f t="shared" si="9"/>
        <v>0</v>
      </c>
      <c r="I34" s="49">
        <v>0</v>
      </c>
      <c r="J34" s="49">
        <v>0</v>
      </c>
    </row>
    <row r="35" spans="1:10" ht="15" customHeight="1" x14ac:dyDescent="0.25">
      <c r="A35" s="20" t="s">
        <v>55</v>
      </c>
      <c r="B35" s="11" t="s">
        <v>42</v>
      </c>
      <c r="C35" s="49">
        <v>219</v>
      </c>
      <c r="D35" s="49">
        <v>32500</v>
      </c>
      <c r="E35" s="49">
        <v>2032</v>
      </c>
      <c r="F35" s="49">
        <v>921467</v>
      </c>
      <c r="G35" s="138">
        <f t="shared" si="8"/>
        <v>927.85388127853889</v>
      </c>
      <c r="H35" s="138">
        <f t="shared" si="9"/>
        <v>2835.2830769230773</v>
      </c>
      <c r="I35" s="49">
        <v>1571</v>
      </c>
      <c r="J35" s="49">
        <v>860408</v>
      </c>
    </row>
    <row r="36" spans="1:10" ht="15" customHeight="1" thickBot="1" x14ac:dyDescent="0.3">
      <c r="A36" s="21">
        <v>5</v>
      </c>
      <c r="B36" s="22" t="s">
        <v>56</v>
      </c>
      <c r="C36" s="77">
        <f>C31+C32+C33+C34+C35</f>
        <v>226</v>
      </c>
      <c r="D36" s="77">
        <f t="shared" ref="D36:F36" si="10">D31+D32+D33+D34+D35</f>
        <v>35900</v>
      </c>
      <c r="E36" s="77">
        <f t="shared" si="10"/>
        <v>2032</v>
      </c>
      <c r="F36" s="77">
        <f t="shared" si="10"/>
        <v>921467</v>
      </c>
      <c r="G36" s="137">
        <f t="shared" si="8"/>
        <v>899.11504424778764</v>
      </c>
      <c r="H36" s="137">
        <f t="shared" si="9"/>
        <v>2566.7604456824515</v>
      </c>
      <c r="I36" s="77">
        <f t="shared" ref="I36:J36" si="11">I31+I32+I33+I34+I35</f>
        <v>1571</v>
      </c>
      <c r="J36" s="77">
        <f t="shared" si="11"/>
        <v>860408</v>
      </c>
    </row>
    <row r="37" spans="1:10" s="5" customFormat="1" ht="15" customHeight="1" thickBot="1" x14ac:dyDescent="0.3">
      <c r="A37" s="125"/>
      <c r="B37" s="126" t="s">
        <v>57</v>
      </c>
      <c r="C37" s="124">
        <f>C27+C36</f>
        <v>17352</v>
      </c>
      <c r="D37" s="124">
        <f t="shared" ref="D37:F37" si="12">D27+D36</f>
        <v>1509900</v>
      </c>
      <c r="E37" s="124">
        <f t="shared" si="12"/>
        <v>308421</v>
      </c>
      <c r="F37" s="124">
        <f t="shared" si="12"/>
        <v>10888243</v>
      </c>
      <c r="G37" s="141">
        <f t="shared" si="8"/>
        <v>1777.4377593360996</v>
      </c>
      <c r="H37" s="141">
        <f t="shared" si="9"/>
        <v>721.12345188423069</v>
      </c>
      <c r="I37" s="124">
        <f t="shared" ref="I37:J37" si="13">I27+I36</f>
        <v>388035</v>
      </c>
      <c r="J37" s="124">
        <f t="shared" si="13"/>
        <v>10405171</v>
      </c>
    </row>
    <row r="38" spans="1:10" x14ac:dyDescent="0.25">
      <c r="A38" s="25"/>
      <c r="B38" s="26"/>
      <c r="C38" s="26"/>
      <c r="D38" s="26"/>
      <c r="E38" s="26"/>
      <c r="F38" s="24"/>
      <c r="G38" s="24"/>
      <c r="H38" s="24"/>
      <c r="I38" s="24"/>
      <c r="J38" s="24"/>
    </row>
  </sheetData>
  <mergeCells count="12">
    <mergeCell ref="A1:J1"/>
    <mergeCell ref="A2:J2"/>
    <mergeCell ref="A3:J3"/>
    <mergeCell ref="C7:J7"/>
    <mergeCell ref="A4:J4"/>
    <mergeCell ref="A5:A6"/>
    <mergeCell ref="B5:B6"/>
    <mergeCell ref="C30:J30"/>
    <mergeCell ref="C5:D5"/>
    <mergeCell ref="E5:F5"/>
    <mergeCell ref="G5:H5"/>
    <mergeCell ref="I5:J5"/>
  </mergeCells>
  <printOptions horizontalCentered="1"/>
  <pageMargins left="0.5" right="0.5" top="0.5" bottom="0.5" header="0.25" footer="0.25"/>
  <pageSetup paperSize="9" scale="90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38"/>
  <sheetViews>
    <sheetView zoomScaleNormal="100" workbookViewId="0">
      <selection activeCell="A38" sqref="A38:XFD40"/>
    </sheetView>
  </sheetViews>
  <sheetFormatPr defaultRowHeight="15" x14ac:dyDescent="0.25"/>
  <cols>
    <col min="1" max="1" width="6.7109375" style="23" bestFit="1" customWidth="1"/>
    <col min="2" max="2" width="41.140625" style="2" customWidth="1"/>
    <col min="3" max="3" width="12.7109375" style="2" bestFit="1" customWidth="1"/>
    <col min="4" max="4" width="14.42578125" style="2" customWidth="1"/>
    <col min="5" max="5" width="15" style="2" customWidth="1"/>
    <col min="6" max="6" width="13.85546875" style="2" customWidth="1"/>
    <col min="7" max="7" width="12.7109375" style="2" bestFit="1" customWidth="1"/>
    <col min="8" max="8" width="9.7109375" style="2" bestFit="1" customWidth="1"/>
    <col min="9" max="9" width="11.140625" style="2" customWidth="1"/>
    <col min="10" max="10" width="13.140625" style="2" customWidth="1"/>
    <col min="11" max="248" width="9.140625" style="2"/>
    <col min="249" max="249" width="6.7109375" style="2" bestFit="1" customWidth="1"/>
    <col min="250" max="250" width="74.5703125" style="2" customWidth="1"/>
    <col min="251" max="251" width="12.7109375" style="2" bestFit="1" customWidth="1"/>
    <col min="252" max="252" width="11.28515625" style="2" customWidth="1"/>
    <col min="253" max="253" width="15" style="2" customWidth="1"/>
    <col min="254" max="254" width="13.85546875" style="2" customWidth="1"/>
    <col min="255" max="255" width="12.7109375" style="2" bestFit="1" customWidth="1"/>
    <col min="256" max="256" width="9.7109375" style="2" bestFit="1" customWidth="1"/>
    <col min="257" max="257" width="11.140625" style="2" customWidth="1"/>
    <col min="258" max="258" width="13.140625" style="2" customWidth="1"/>
    <col min="259" max="259" width="12.7109375" style="2" bestFit="1" customWidth="1"/>
    <col min="260" max="260" width="11.5703125" style="2" customWidth="1"/>
    <col min="261" max="261" width="14.7109375" style="2" customWidth="1"/>
    <col min="262" max="262" width="13.7109375" style="2" customWidth="1"/>
    <col min="263" max="263" width="12.7109375" style="2" bestFit="1" customWidth="1"/>
    <col min="264" max="264" width="9.7109375" style="2" bestFit="1" customWidth="1"/>
    <col min="265" max="265" width="11.42578125" style="2" customWidth="1"/>
    <col min="266" max="266" width="11.5703125" style="2" bestFit="1" customWidth="1"/>
    <col min="267" max="504" width="9.140625" style="2"/>
    <col min="505" max="505" width="6.7109375" style="2" bestFit="1" customWidth="1"/>
    <col min="506" max="506" width="74.5703125" style="2" customWidth="1"/>
    <col min="507" max="507" width="12.7109375" style="2" bestFit="1" customWidth="1"/>
    <col min="508" max="508" width="11.28515625" style="2" customWidth="1"/>
    <col min="509" max="509" width="15" style="2" customWidth="1"/>
    <col min="510" max="510" width="13.85546875" style="2" customWidth="1"/>
    <col min="511" max="511" width="12.7109375" style="2" bestFit="1" customWidth="1"/>
    <col min="512" max="512" width="9.7109375" style="2" bestFit="1" customWidth="1"/>
    <col min="513" max="513" width="11.140625" style="2" customWidth="1"/>
    <col min="514" max="514" width="13.140625" style="2" customWidth="1"/>
    <col min="515" max="515" width="12.7109375" style="2" bestFit="1" customWidth="1"/>
    <col min="516" max="516" width="11.5703125" style="2" customWidth="1"/>
    <col min="517" max="517" width="14.7109375" style="2" customWidth="1"/>
    <col min="518" max="518" width="13.7109375" style="2" customWidth="1"/>
    <col min="519" max="519" width="12.7109375" style="2" bestFit="1" customWidth="1"/>
    <col min="520" max="520" width="9.7109375" style="2" bestFit="1" customWidth="1"/>
    <col min="521" max="521" width="11.42578125" style="2" customWidth="1"/>
    <col min="522" max="522" width="11.5703125" style="2" bestFit="1" customWidth="1"/>
    <col min="523" max="760" width="9.140625" style="2"/>
    <col min="761" max="761" width="6.7109375" style="2" bestFit="1" customWidth="1"/>
    <col min="762" max="762" width="74.5703125" style="2" customWidth="1"/>
    <col min="763" max="763" width="12.7109375" style="2" bestFit="1" customWidth="1"/>
    <col min="764" max="764" width="11.28515625" style="2" customWidth="1"/>
    <col min="765" max="765" width="15" style="2" customWidth="1"/>
    <col min="766" max="766" width="13.85546875" style="2" customWidth="1"/>
    <col min="767" max="767" width="12.7109375" style="2" bestFit="1" customWidth="1"/>
    <col min="768" max="768" width="9.7109375" style="2" bestFit="1" customWidth="1"/>
    <col min="769" max="769" width="11.140625" style="2" customWidth="1"/>
    <col min="770" max="770" width="13.140625" style="2" customWidth="1"/>
    <col min="771" max="771" width="12.7109375" style="2" bestFit="1" customWidth="1"/>
    <col min="772" max="772" width="11.5703125" style="2" customWidth="1"/>
    <col min="773" max="773" width="14.7109375" style="2" customWidth="1"/>
    <col min="774" max="774" width="13.7109375" style="2" customWidth="1"/>
    <col min="775" max="775" width="12.7109375" style="2" bestFit="1" customWidth="1"/>
    <col min="776" max="776" width="9.7109375" style="2" bestFit="1" customWidth="1"/>
    <col min="777" max="777" width="11.42578125" style="2" customWidth="1"/>
    <col min="778" max="778" width="11.5703125" style="2" bestFit="1" customWidth="1"/>
    <col min="779" max="1016" width="9.140625" style="2"/>
    <col min="1017" max="1017" width="6.7109375" style="2" bestFit="1" customWidth="1"/>
    <col min="1018" max="1018" width="74.5703125" style="2" customWidth="1"/>
    <col min="1019" max="1019" width="12.7109375" style="2" bestFit="1" customWidth="1"/>
    <col min="1020" max="1020" width="11.28515625" style="2" customWidth="1"/>
    <col min="1021" max="1021" width="15" style="2" customWidth="1"/>
    <col min="1022" max="1022" width="13.85546875" style="2" customWidth="1"/>
    <col min="1023" max="1023" width="12.7109375" style="2" bestFit="1" customWidth="1"/>
    <col min="1024" max="1024" width="9.7109375" style="2" bestFit="1" customWidth="1"/>
    <col min="1025" max="1025" width="11.140625" style="2" customWidth="1"/>
    <col min="1026" max="1026" width="13.140625" style="2" customWidth="1"/>
    <col min="1027" max="1027" width="12.7109375" style="2" bestFit="1" customWidth="1"/>
    <col min="1028" max="1028" width="11.5703125" style="2" customWidth="1"/>
    <col min="1029" max="1029" width="14.7109375" style="2" customWidth="1"/>
    <col min="1030" max="1030" width="13.7109375" style="2" customWidth="1"/>
    <col min="1031" max="1031" width="12.7109375" style="2" bestFit="1" customWidth="1"/>
    <col min="1032" max="1032" width="9.7109375" style="2" bestFit="1" customWidth="1"/>
    <col min="1033" max="1033" width="11.42578125" style="2" customWidth="1"/>
    <col min="1034" max="1034" width="11.5703125" style="2" bestFit="1" customWidth="1"/>
    <col min="1035" max="1272" width="9.140625" style="2"/>
    <col min="1273" max="1273" width="6.7109375" style="2" bestFit="1" customWidth="1"/>
    <col min="1274" max="1274" width="74.5703125" style="2" customWidth="1"/>
    <col min="1275" max="1275" width="12.7109375" style="2" bestFit="1" customWidth="1"/>
    <col min="1276" max="1276" width="11.28515625" style="2" customWidth="1"/>
    <col min="1277" max="1277" width="15" style="2" customWidth="1"/>
    <col min="1278" max="1278" width="13.85546875" style="2" customWidth="1"/>
    <col min="1279" max="1279" width="12.7109375" style="2" bestFit="1" customWidth="1"/>
    <col min="1280" max="1280" width="9.7109375" style="2" bestFit="1" customWidth="1"/>
    <col min="1281" max="1281" width="11.140625" style="2" customWidth="1"/>
    <col min="1282" max="1282" width="13.140625" style="2" customWidth="1"/>
    <col min="1283" max="1283" width="12.7109375" style="2" bestFit="1" customWidth="1"/>
    <col min="1284" max="1284" width="11.5703125" style="2" customWidth="1"/>
    <col min="1285" max="1285" width="14.7109375" style="2" customWidth="1"/>
    <col min="1286" max="1286" width="13.7109375" style="2" customWidth="1"/>
    <col min="1287" max="1287" width="12.7109375" style="2" bestFit="1" customWidth="1"/>
    <col min="1288" max="1288" width="9.7109375" style="2" bestFit="1" customWidth="1"/>
    <col min="1289" max="1289" width="11.42578125" style="2" customWidth="1"/>
    <col min="1290" max="1290" width="11.5703125" style="2" bestFit="1" customWidth="1"/>
    <col min="1291" max="1528" width="9.140625" style="2"/>
    <col min="1529" max="1529" width="6.7109375" style="2" bestFit="1" customWidth="1"/>
    <col min="1530" max="1530" width="74.5703125" style="2" customWidth="1"/>
    <col min="1531" max="1531" width="12.7109375" style="2" bestFit="1" customWidth="1"/>
    <col min="1532" max="1532" width="11.28515625" style="2" customWidth="1"/>
    <col min="1533" max="1533" width="15" style="2" customWidth="1"/>
    <col min="1534" max="1534" width="13.85546875" style="2" customWidth="1"/>
    <col min="1535" max="1535" width="12.7109375" style="2" bestFit="1" customWidth="1"/>
    <col min="1536" max="1536" width="9.7109375" style="2" bestFit="1" customWidth="1"/>
    <col min="1537" max="1537" width="11.140625" style="2" customWidth="1"/>
    <col min="1538" max="1538" width="13.140625" style="2" customWidth="1"/>
    <col min="1539" max="1539" width="12.7109375" style="2" bestFit="1" customWidth="1"/>
    <col min="1540" max="1540" width="11.5703125" style="2" customWidth="1"/>
    <col min="1541" max="1541" width="14.7109375" style="2" customWidth="1"/>
    <col min="1542" max="1542" width="13.7109375" style="2" customWidth="1"/>
    <col min="1543" max="1543" width="12.7109375" style="2" bestFit="1" customWidth="1"/>
    <col min="1544" max="1544" width="9.7109375" style="2" bestFit="1" customWidth="1"/>
    <col min="1545" max="1545" width="11.42578125" style="2" customWidth="1"/>
    <col min="1546" max="1546" width="11.5703125" style="2" bestFit="1" customWidth="1"/>
    <col min="1547" max="1784" width="9.140625" style="2"/>
    <col min="1785" max="1785" width="6.7109375" style="2" bestFit="1" customWidth="1"/>
    <col min="1786" max="1786" width="74.5703125" style="2" customWidth="1"/>
    <col min="1787" max="1787" width="12.7109375" style="2" bestFit="1" customWidth="1"/>
    <col min="1788" max="1788" width="11.28515625" style="2" customWidth="1"/>
    <col min="1789" max="1789" width="15" style="2" customWidth="1"/>
    <col min="1790" max="1790" width="13.85546875" style="2" customWidth="1"/>
    <col min="1791" max="1791" width="12.7109375" style="2" bestFit="1" customWidth="1"/>
    <col min="1792" max="1792" width="9.7109375" style="2" bestFit="1" customWidth="1"/>
    <col min="1793" max="1793" width="11.140625" style="2" customWidth="1"/>
    <col min="1794" max="1794" width="13.140625" style="2" customWidth="1"/>
    <col min="1795" max="1795" width="12.7109375" style="2" bestFit="1" customWidth="1"/>
    <col min="1796" max="1796" width="11.5703125" style="2" customWidth="1"/>
    <col min="1797" max="1797" width="14.7109375" style="2" customWidth="1"/>
    <col min="1798" max="1798" width="13.7109375" style="2" customWidth="1"/>
    <col min="1799" max="1799" width="12.7109375" style="2" bestFit="1" customWidth="1"/>
    <col min="1800" max="1800" width="9.7109375" style="2" bestFit="1" customWidth="1"/>
    <col min="1801" max="1801" width="11.42578125" style="2" customWidth="1"/>
    <col min="1802" max="1802" width="11.5703125" style="2" bestFit="1" customWidth="1"/>
    <col min="1803" max="2040" width="9.140625" style="2"/>
    <col min="2041" max="2041" width="6.7109375" style="2" bestFit="1" customWidth="1"/>
    <col min="2042" max="2042" width="74.5703125" style="2" customWidth="1"/>
    <col min="2043" max="2043" width="12.7109375" style="2" bestFit="1" customWidth="1"/>
    <col min="2044" max="2044" width="11.28515625" style="2" customWidth="1"/>
    <col min="2045" max="2045" width="15" style="2" customWidth="1"/>
    <col min="2046" max="2046" width="13.85546875" style="2" customWidth="1"/>
    <col min="2047" max="2047" width="12.7109375" style="2" bestFit="1" customWidth="1"/>
    <col min="2048" max="2048" width="9.7109375" style="2" bestFit="1" customWidth="1"/>
    <col min="2049" max="2049" width="11.140625" style="2" customWidth="1"/>
    <col min="2050" max="2050" width="13.140625" style="2" customWidth="1"/>
    <col min="2051" max="2051" width="12.7109375" style="2" bestFit="1" customWidth="1"/>
    <col min="2052" max="2052" width="11.5703125" style="2" customWidth="1"/>
    <col min="2053" max="2053" width="14.7109375" style="2" customWidth="1"/>
    <col min="2054" max="2054" width="13.7109375" style="2" customWidth="1"/>
    <col min="2055" max="2055" width="12.7109375" style="2" bestFit="1" customWidth="1"/>
    <col min="2056" max="2056" width="9.7109375" style="2" bestFit="1" customWidth="1"/>
    <col min="2057" max="2057" width="11.42578125" style="2" customWidth="1"/>
    <col min="2058" max="2058" width="11.5703125" style="2" bestFit="1" customWidth="1"/>
    <col min="2059" max="2296" width="9.140625" style="2"/>
    <col min="2297" max="2297" width="6.7109375" style="2" bestFit="1" customWidth="1"/>
    <col min="2298" max="2298" width="74.5703125" style="2" customWidth="1"/>
    <col min="2299" max="2299" width="12.7109375" style="2" bestFit="1" customWidth="1"/>
    <col min="2300" max="2300" width="11.28515625" style="2" customWidth="1"/>
    <col min="2301" max="2301" width="15" style="2" customWidth="1"/>
    <col min="2302" max="2302" width="13.85546875" style="2" customWidth="1"/>
    <col min="2303" max="2303" width="12.7109375" style="2" bestFit="1" customWidth="1"/>
    <col min="2304" max="2304" width="9.7109375" style="2" bestFit="1" customWidth="1"/>
    <col min="2305" max="2305" width="11.140625" style="2" customWidth="1"/>
    <col min="2306" max="2306" width="13.140625" style="2" customWidth="1"/>
    <col min="2307" max="2307" width="12.7109375" style="2" bestFit="1" customWidth="1"/>
    <col min="2308" max="2308" width="11.5703125" style="2" customWidth="1"/>
    <col min="2309" max="2309" width="14.7109375" style="2" customWidth="1"/>
    <col min="2310" max="2310" width="13.7109375" style="2" customWidth="1"/>
    <col min="2311" max="2311" width="12.7109375" style="2" bestFit="1" customWidth="1"/>
    <col min="2312" max="2312" width="9.7109375" style="2" bestFit="1" customWidth="1"/>
    <col min="2313" max="2313" width="11.42578125" style="2" customWidth="1"/>
    <col min="2314" max="2314" width="11.5703125" style="2" bestFit="1" customWidth="1"/>
    <col min="2315" max="2552" width="9.140625" style="2"/>
    <col min="2553" max="2553" width="6.7109375" style="2" bestFit="1" customWidth="1"/>
    <col min="2554" max="2554" width="74.5703125" style="2" customWidth="1"/>
    <col min="2555" max="2555" width="12.7109375" style="2" bestFit="1" customWidth="1"/>
    <col min="2556" max="2556" width="11.28515625" style="2" customWidth="1"/>
    <col min="2557" max="2557" width="15" style="2" customWidth="1"/>
    <col min="2558" max="2558" width="13.85546875" style="2" customWidth="1"/>
    <col min="2559" max="2559" width="12.7109375" style="2" bestFit="1" customWidth="1"/>
    <col min="2560" max="2560" width="9.7109375" style="2" bestFit="1" customWidth="1"/>
    <col min="2561" max="2561" width="11.140625" style="2" customWidth="1"/>
    <col min="2562" max="2562" width="13.140625" style="2" customWidth="1"/>
    <col min="2563" max="2563" width="12.7109375" style="2" bestFit="1" customWidth="1"/>
    <col min="2564" max="2564" width="11.5703125" style="2" customWidth="1"/>
    <col min="2565" max="2565" width="14.7109375" style="2" customWidth="1"/>
    <col min="2566" max="2566" width="13.7109375" style="2" customWidth="1"/>
    <col min="2567" max="2567" width="12.7109375" style="2" bestFit="1" customWidth="1"/>
    <col min="2568" max="2568" width="9.7109375" style="2" bestFit="1" customWidth="1"/>
    <col min="2569" max="2569" width="11.42578125" style="2" customWidth="1"/>
    <col min="2570" max="2570" width="11.5703125" style="2" bestFit="1" customWidth="1"/>
    <col min="2571" max="2808" width="9.140625" style="2"/>
    <col min="2809" max="2809" width="6.7109375" style="2" bestFit="1" customWidth="1"/>
    <col min="2810" max="2810" width="74.5703125" style="2" customWidth="1"/>
    <col min="2811" max="2811" width="12.7109375" style="2" bestFit="1" customWidth="1"/>
    <col min="2812" max="2812" width="11.28515625" style="2" customWidth="1"/>
    <col min="2813" max="2813" width="15" style="2" customWidth="1"/>
    <col min="2814" max="2814" width="13.85546875" style="2" customWidth="1"/>
    <col min="2815" max="2815" width="12.7109375" style="2" bestFit="1" customWidth="1"/>
    <col min="2816" max="2816" width="9.7109375" style="2" bestFit="1" customWidth="1"/>
    <col min="2817" max="2817" width="11.140625" style="2" customWidth="1"/>
    <col min="2818" max="2818" width="13.140625" style="2" customWidth="1"/>
    <col min="2819" max="2819" width="12.7109375" style="2" bestFit="1" customWidth="1"/>
    <col min="2820" max="2820" width="11.5703125" style="2" customWidth="1"/>
    <col min="2821" max="2821" width="14.7109375" style="2" customWidth="1"/>
    <col min="2822" max="2822" width="13.7109375" style="2" customWidth="1"/>
    <col min="2823" max="2823" width="12.7109375" style="2" bestFit="1" customWidth="1"/>
    <col min="2824" max="2824" width="9.7109375" style="2" bestFit="1" customWidth="1"/>
    <col min="2825" max="2825" width="11.42578125" style="2" customWidth="1"/>
    <col min="2826" max="2826" width="11.5703125" style="2" bestFit="1" customWidth="1"/>
    <col min="2827" max="3064" width="9.140625" style="2"/>
    <col min="3065" max="3065" width="6.7109375" style="2" bestFit="1" customWidth="1"/>
    <col min="3066" max="3066" width="74.5703125" style="2" customWidth="1"/>
    <col min="3067" max="3067" width="12.7109375" style="2" bestFit="1" customWidth="1"/>
    <col min="3068" max="3068" width="11.28515625" style="2" customWidth="1"/>
    <col min="3069" max="3069" width="15" style="2" customWidth="1"/>
    <col min="3070" max="3070" width="13.85546875" style="2" customWidth="1"/>
    <col min="3071" max="3071" width="12.7109375" style="2" bestFit="1" customWidth="1"/>
    <col min="3072" max="3072" width="9.7109375" style="2" bestFit="1" customWidth="1"/>
    <col min="3073" max="3073" width="11.140625" style="2" customWidth="1"/>
    <col min="3074" max="3074" width="13.140625" style="2" customWidth="1"/>
    <col min="3075" max="3075" width="12.7109375" style="2" bestFit="1" customWidth="1"/>
    <col min="3076" max="3076" width="11.5703125" style="2" customWidth="1"/>
    <col min="3077" max="3077" width="14.7109375" style="2" customWidth="1"/>
    <col min="3078" max="3078" width="13.7109375" style="2" customWidth="1"/>
    <col min="3079" max="3079" width="12.7109375" style="2" bestFit="1" customWidth="1"/>
    <col min="3080" max="3080" width="9.7109375" style="2" bestFit="1" customWidth="1"/>
    <col min="3081" max="3081" width="11.42578125" style="2" customWidth="1"/>
    <col min="3082" max="3082" width="11.5703125" style="2" bestFit="1" customWidth="1"/>
    <col min="3083" max="3320" width="9.140625" style="2"/>
    <col min="3321" max="3321" width="6.7109375" style="2" bestFit="1" customWidth="1"/>
    <col min="3322" max="3322" width="74.5703125" style="2" customWidth="1"/>
    <col min="3323" max="3323" width="12.7109375" style="2" bestFit="1" customWidth="1"/>
    <col min="3324" max="3324" width="11.28515625" style="2" customWidth="1"/>
    <col min="3325" max="3325" width="15" style="2" customWidth="1"/>
    <col min="3326" max="3326" width="13.85546875" style="2" customWidth="1"/>
    <col min="3327" max="3327" width="12.7109375" style="2" bestFit="1" customWidth="1"/>
    <col min="3328" max="3328" width="9.7109375" style="2" bestFit="1" customWidth="1"/>
    <col min="3329" max="3329" width="11.140625" style="2" customWidth="1"/>
    <col min="3330" max="3330" width="13.140625" style="2" customWidth="1"/>
    <col min="3331" max="3331" width="12.7109375" style="2" bestFit="1" customWidth="1"/>
    <col min="3332" max="3332" width="11.5703125" style="2" customWidth="1"/>
    <col min="3333" max="3333" width="14.7109375" style="2" customWidth="1"/>
    <col min="3334" max="3334" width="13.7109375" style="2" customWidth="1"/>
    <col min="3335" max="3335" width="12.7109375" style="2" bestFit="1" customWidth="1"/>
    <col min="3336" max="3336" width="9.7109375" style="2" bestFit="1" customWidth="1"/>
    <col min="3337" max="3337" width="11.42578125" style="2" customWidth="1"/>
    <col min="3338" max="3338" width="11.5703125" style="2" bestFit="1" customWidth="1"/>
    <col min="3339" max="3576" width="9.140625" style="2"/>
    <col min="3577" max="3577" width="6.7109375" style="2" bestFit="1" customWidth="1"/>
    <col min="3578" max="3578" width="74.5703125" style="2" customWidth="1"/>
    <col min="3579" max="3579" width="12.7109375" style="2" bestFit="1" customWidth="1"/>
    <col min="3580" max="3580" width="11.28515625" style="2" customWidth="1"/>
    <col min="3581" max="3581" width="15" style="2" customWidth="1"/>
    <col min="3582" max="3582" width="13.85546875" style="2" customWidth="1"/>
    <col min="3583" max="3583" width="12.7109375" style="2" bestFit="1" customWidth="1"/>
    <col min="3584" max="3584" width="9.7109375" style="2" bestFit="1" customWidth="1"/>
    <col min="3585" max="3585" width="11.140625" style="2" customWidth="1"/>
    <col min="3586" max="3586" width="13.140625" style="2" customWidth="1"/>
    <col min="3587" max="3587" width="12.7109375" style="2" bestFit="1" customWidth="1"/>
    <col min="3588" max="3588" width="11.5703125" style="2" customWidth="1"/>
    <col min="3589" max="3589" width="14.7109375" style="2" customWidth="1"/>
    <col min="3590" max="3590" width="13.7109375" style="2" customWidth="1"/>
    <col min="3591" max="3591" width="12.7109375" style="2" bestFit="1" customWidth="1"/>
    <col min="3592" max="3592" width="9.7109375" style="2" bestFit="1" customWidth="1"/>
    <col min="3593" max="3593" width="11.42578125" style="2" customWidth="1"/>
    <col min="3594" max="3594" width="11.5703125" style="2" bestFit="1" customWidth="1"/>
    <col min="3595" max="3832" width="9.140625" style="2"/>
    <col min="3833" max="3833" width="6.7109375" style="2" bestFit="1" customWidth="1"/>
    <col min="3834" max="3834" width="74.5703125" style="2" customWidth="1"/>
    <col min="3835" max="3835" width="12.7109375" style="2" bestFit="1" customWidth="1"/>
    <col min="3836" max="3836" width="11.28515625" style="2" customWidth="1"/>
    <col min="3837" max="3837" width="15" style="2" customWidth="1"/>
    <col min="3838" max="3838" width="13.85546875" style="2" customWidth="1"/>
    <col min="3839" max="3839" width="12.7109375" style="2" bestFit="1" customWidth="1"/>
    <col min="3840" max="3840" width="9.7109375" style="2" bestFit="1" customWidth="1"/>
    <col min="3841" max="3841" width="11.140625" style="2" customWidth="1"/>
    <col min="3842" max="3842" width="13.140625" style="2" customWidth="1"/>
    <col min="3843" max="3843" width="12.7109375" style="2" bestFit="1" customWidth="1"/>
    <col min="3844" max="3844" width="11.5703125" style="2" customWidth="1"/>
    <col min="3845" max="3845" width="14.7109375" style="2" customWidth="1"/>
    <col min="3846" max="3846" width="13.7109375" style="2" customWidth="1"/>
    <col min="3847" max="3847" width="12.7109375" style="2" bestFit="1" customWidth="1"/>
    <col min="3848" max="3848" width="9.7109375" style="2" bestFit="1" customWidth="1"/>
    <col min="3849" max="3849" width="11.42578125" style="2" customWidth="1"/>
    <col min="3850" max="3850" width="11.5703125" style="2" bestFit="1" customWidth="1"/>
    <col min="3851" max="4088" width="9.140625" style="2"/>
    <col min="4089" max="4089" width="6.7109375" style="2" bestFit="1" customWidth="1"/>
    <col min="4090" max="4090" width="74.5703125" style="2" customWidth="1"/>
    <col min="4091" max="4091" width="12.7109375" style="2" bestFit="1" customWidth="1"/>
    <col min="4092" max="4092" width="11.28515625" style="2" customWidth="1"/>
    <col min="4093" max="4093" width="15" style="2" customWidth="1"/>
    <col min="4094" max="4094" width="13.85546875" style="2" customWidth="1"/>
    <col min="4095" max="4095" width="12.7109375" style="2" bestFit="1" customWidth="1"/>
    <col min="4096" max="4096" width="9.7109375" style="2" bestFit="1" customWidth="1"/>
    <col min="4097" max="4097" width="11.140625" style="2" customWidth="1"/>
    <col min="4098" max="4098" width="13.140625" style="2" customWidth="1"/>
    <col min="4099" max="4099" width="12.7109375" style="2" bestFit="1" customWidth="1"/>
    <col min="4100" max="4100" width="11.5703125" style="2" customWidth="1"/>
    <col min="4101" max="4101" width="14.7109375" style="2" customWidth="1"/>
    <col min="4102" max="4102" width="13.7109375" style="2" customWidth="1"/>
    <col min="4103" max="4103" width="12.7109375" style="2" bestFit="1" customWidth="1"/>
    <col min="4104" max="4104" width="9.7109375" style="2" bestFit="1" customWidth="1"/>
    <col min="4105" max="4105" width="11.42578125" style="2" customWidth="1"/>
    <col min="4106" max="4106" width="11.5703125" style="2" bestFit="1" customWidth="1"/>
    <col min="4107" max="4344" width="9.140625" style="2"/>
    <col min="4345" max="4345" width="6.7109375" style="2" bestFit="1" customWidth="1"/>
    <col min="4346" max="4346" width="74.5703125" style="2" customWidth="1"/>
    <col min="4347" max="4347" width="12.7109375" style="2" bestFit="1" customWidth="1"/>
    <col min="4348" max="4348" width="11.28515625" style="2" customWidth="1"/>
    <col min="4349" max="4349" width="15" style="2" customWidth="1"/>
    <col min="4350" max="4350" width="13.85546875" style="2" customWidth="1"/>
    <col min="4351" max="4351" width="12.7109375" style="2" bestFit="1" customWidth="1"/>
    <col min="4352" max="4352" width="9.7109375" style="2" bestFit="1" customWidth="1"/>
    <col min="4353" max="4353" width="11.140625" style="2" customWidth="1"/>
    <col min="4354" max="4354" width="13.140625" style="2" customWidth="1"/>
    <col min="4355" max="4355" width="12.7109375" style="2" bestFit="1" customWidth="1"/>
    <col min="4356" max="4356" width="11.5703125" style="2" customWidth="1"/>
    <col min="4357" max="4357" width="14.7109375" style="2" customWidth="1"/>
    <col min="4358" max="4358" width="13.7109375" style="2" customWidth="1"/>
    <col min="4359" max="4359" width="12.7109375" style="2" bestFit="1" customWidth="1"/>
    <col min="4360" max="4360" width="9.7109375" style="2" bestFit="1" customWidth="1"/>
    <col min="4361" max="4361" width="11.42578125" style="2" customWidth="1"/>
    <col min="4362" max="4362" width="11.5703125" style="2" bestFit="1" customWidth="1"/>
    <col min="4363" max="4600" width="9.140625" style="2"/>
    <col min="4601" max="4601" width="6.7109375" style="2" bestFit="1" customWidth="1"/>
    <col min="4602" max="4602" width="74.5703125" style="2" customWidth="1"/>
    <col min="4603" max="4603" width="12.7109375" style="2" bestFit="1" customWidth="1"/>
    <col min="4604" max="4604" width="11.28515625" style="2" customWidth="1"/>
    <col min="4605" max="4605" width="15" style="2" customWidth="1"/>
    <col min="4606" max="4606" width="13.85546875" style="2" customWidth="1"/>
    <col min="4607" max="4607" width="12.7109375" style="2" bestFit="1" customWidth="1"/>
    <col min="4608" max="4608" width="9.7109375" style="2" bestFit="1" customWidth="1"/>
    <col min="4609" max="4609" width="11.140625" style="2" customWidth="1"/>
    <col min="4610" max="4610" width="13.140625" style="2" customWidth="1"/>
    <col min="4611" max="4611" width="12.7109375" style="2" bestFit="1" customWidth="1"/>
    <col min="4612" max="4612" width="11.5703125" style="2" customWidth="1"/>
    <col min="4613" max="4613" width="14.7109375" style="2" customWidth="1"/>
    <col min="4614" max="4614" width="13.7109375" style="2" customWidth="1"/>
    <col min="4615" max="4615" width="12.7109375" style="2" bestFit="1" customWidth="1"/>
    <col min="4616" max="4616" width="9.7109375" style="2" bestFit="1" customWidth="1"/>
    <col min="4617" max="4617" width="11.42578125" style="2" customWidth="1"/>
    <col min="4618" max="4618" width="11.5703125" style="2" bestFit="1" customWidth="1"/>
    <col min="4619" max="4856" width="9.140625" style="2"/>
    <col min="4857" max="4857" width="6.7109375" style="2" bestFit="1" customWidth="1"/>
    <col min="4858" max="4858" width="74.5703125" style="2" customWidth="1"/>
    <col min="4859" max="4859" width="12.7109375" style="2" bestFit="1" customWidth="1"/>
    <col min="4860" max="4860" width="11.28515625" style="2" customWidth="1"/>
    <col min="4861" max="4861" width="15" style="2" customWidth="1"/>
    <col min="4862" max="4862" width="13.85546875" style="2" customWidth="1"/>
    <col min="4863" max="4863" width="12.7109375" style="2" bestFit="1" customWidth="1"/>
    <col min="4864" max="4864" width="9.7109375" style="2" bestFit="1" customWidth="1"/>
    <col min="4865" max="4865" width="11.140625" style="2" customWidth="1"/>
    <col min="4866" max="4866" width="13.140625" style="2" customWidth="1"/>
    <col min="4867" max="4867" width="12.7109375" style="2" bestFit="1" customWidth="1"/>
    <col min="4868" max="4868" width="11.5703125" style="2" customWidth="1"/>
    <col min="4869" max="4869" width="14.7109375" style="2" customWidth="1"/>
    <col min="4870" max="4870" width="13.7109375" style="2" customWidth="1"/>
    <col min="4871" max="4871" width="12.7109375" style="2" bestFit="1" customWidth="1"/>
    <col min="4872" max="4872" width="9.7109375" style="2" bestFit="1" customWidth="1"/>
    <col min="4873" max="4873" width="11.42578125" style="2" customWidth="1"/>
    <col min="4874" max="4874" width="11.5703125" style="2" bestFit="1" customWidth="1"/>
    <col min="4875" max="5112" width="9.140625" style="2"/>
    <col min="5113" max="5113" width="6.7109375" style="2" bestFit="1" customWidth="1"/>
    <col min="5114" max="5114" width="74.5703125" style="2" customWidth="1"/>
    <col min="5115" max="5115" width="12.7109375" style="2" bestFit="1" customWidth="1"/>
    <col min="5116" max="5116" width="11.28515625" style="2" customWidth="1"/>
    <col min="5117" max="5117" width="15" style="2" customWidth="1"/>
    <col min="5118" max="5118" width="13.85546875" style="2" customWidth="1"/>
    <col min="5119" max="5119" width="12.7109375" style="2" bestFit="1" customWidth="1"/>
    <col min="5120" max="5120" width="9.7109375" style="2" bestFit="1" customWidth="1"/>
    <col min="5121" max="5121" width="11.140625" style="2" customWidth="1"/>
    <col min="5122" max="5122" width="13.140625" style="2" customWidth="1"/>
    <col min="5123" max="5123" width="12.7109375" style="2" bestFit="1" customWidth="1"/>
    <col min="5124" max="5124" width="11.5703125" style="2" customWidth="1"/>
    <col min="5125" max="5125" width="14.7109375" style="2" customWidth="1"/>
    <col min="5126" max="5126" width="13.7109375" style="2" customWidth="1"/>
    <col min="5127" max="5127" width="12.7109375" style="2" bestFit="1" customWidth="1"/>
    <col min="5128" max="5128" width="9.7109375" style="2" bestFit="1" customWidth="1"/>
    <col min="5129" max="5129" width="11.42578125" style="2" customWidth="1"/>
    <col min="5130" max="5130" width="11.5703125" style="2" bestFit="1" customWidth="1"/>
    <col min="5131" max="5368" width="9.140625" style="2"/>
    <col min="5369" max="5369" width="6.7109375" style="2" bestFit="1" customWidth="1"/>
    <col min="5370" max="5370" width="74.5703125" style="2" customWidth="1"/>
    <col min="5371" max="5371" width="12.7109375" style="2" bestFit="1" customWidth="1"/>
    <col min="5372" max="5372" width="11.28515625" style="2" customWidth="1"/>
    <col min="5373" max="5373" width="15" style="2" customWidth="1"/>
    <col min="5374" max="5374" width="13.85546875" style="2" customWidth="1"/>
    <col min="5375" max="5375" width="12.7109375" style="2" bestFit="1" customWidth="1"/>
    <col min="5376" max="5376" width="9.7109375" style="2" bestFit="1" customWidth="1"/>
    <col min="5377" max="5377" width="11.140625" style="2" customWidth="1"/>
    <col min="5378" max="5378" width="13.140625" style="2" customWidth="1"/>
    <col min="5379" max="5379" width="12.7109375" style="2" bestFit="1" customWidth="1"/>
    <col min="5380" max="5380" width="11.5703125" style="2" customWidth="1"/>
    <col min="5381" max="5381" width="14.7109375" style="2" customWidth="1"/>
    <col min="5382" max="5382" width="13.7109375" style="2" customWidth="1"/>
    <col min="5383" max="5383" width="12.7109375" style="2" bestFit="1" customWidth="1"/>
    <col min="5384" max="5384" width="9.7109375" style="2" bestFit="1" customWidth="1"/>
    <col min="5385" max="5385" width="11.42578125" style="2" customWidth="1"/>
    <col min="5386" max="5386" width="11.5703125" style="2" bestFit="1" customWidth="1"/>
    <col min="5387" max="5624" width="9.140625" style="2"/>
    <col min="5625" max="5625" width="6.7109375" style="2" bestFit="1" customWidth="1"/>
    <col min="5626" max="5626" width="74.5703125" style="2" customWidth="1"/>
    <col min="5627" max="5627" width="12.7109375" style="2" bestFit="1" customWidth="1"/>
    <col min="5628" max="5628" width="11.28515625" style="2" customWidth="1"/>
    <col min="5629" max="5629" width="15" style="2" customWidth="1"/>
    <col min="5630" max="5630" width="13.85546875" style="2" customWidth="1"/>
    <col min="5631" max="5631" width="12.7109375" style="2" bestFit="1" customWidth="1"/>
    <col min="5632" max="5632" width="9.7109375" style="2" bestFit="1" customWidth="1"/>
    <col min="5633" max="5633" width="11.140625" style="2" customWidth="1"/>
    <col min="5634" max="5634" width="13.140625" style="2" customWidth="1"/>
    <col min="5635" max="5635" width="12.7109375" style="2" bestFit="1" customWidth="1"/>
    <col min="5636" max="5636" width="11.5703125" style="2" customWidth="1"/>
    <col min="5637" max="5637" width="14.7109375" style="2" customWidth="1"/>
    <col min="5638" max="5638" width="13.7109375" style="2" customWidth="1"/>
    <col min="5639" max="5639" width="12.7109375" style="2" bestFit="1" customWidth="1"/>
    <col min="5640" max="5640" width="9.7109375" style="2" bestFit="1" customWidth="1"/>
    <col min="5641" max="5641" width="11.42578125" style="2" customWidth="1"/>
    <col min="5642" max="5642" width="11.5703125" style="2" bestFit="1" customWidth="1"/>
    <col min="5643" max="5880" width="9.140625" style="2"/>
    <col min="5881" max="5881" width="6.7109375" style="2" bestFit="1" customWidth="1"/>
    <col min="5882" max="5882" width="74.5703125" style="2" customWidth="1"/>
    <col min="5883" max="5883" width="12.7109375" style="2" bestFit="1" customWidth="1"/>
    <col min="5884" max="5884" width="11.28515625" style="2" customWidth="1"/>
    <col min="5885" max="5885" width="15" style="2" customWidth="1"/>
    <col min="5886" max="5886" width="13.85546875" style="2" customWidth="1"/>
    <col min="5887" max="5887" width="12.7109375" style="2" bestFit="1" customWidth="1"/>
    <col min="5888" max="5888" width="9.7109375" style="2" bestFit="1" customWidth="1"/>
    <col min="5889" max="5889" width="11.140625" style="2" customWidth="1"/>
    <col min="5890" max="5890" width="13.140625" style="2" customWidth="1"/>
    <col min="5891" max="5891" width="12.7109375" style="2" bestFit="1" customWidth="1"/>
    <col min="5892" max="5892" width="11.5703125" style="2" customWidth="1"/>
    <col min="5893" max="5893" width="14.7109375" style="2" customWidth="1"/>
    <col min="5894" max="5894" width="13.7109375" style="2" customWidth="1"/>
    <col min="5895" max="5895" width="12.7109375" style="2" bestFit="1" customWidth="1"/>
    <col min="5896" max="5896" width="9.7109375" style="2" bestFit="1" customWidth="1"/>
    <col min="5897" max="5897" width="11.42578125" style="2" customWidth="1"/>
    <col min="5898" max="5898" width="11.5703125" style="2" bestFit="1" customWidth="1"/>
    <col min="5899" max="6136" width="9.140625" style="2"/>
    <col min="6137" max="6137" width="6.7109375" style="2" bestFit="1" customWidth="1"/>
    <col min="6138" max="6138" width="74.5703125" style="2" customWidth="1"/>
    <col min="6139" max="6139" width="12.7109375" style="2" bestFit="1" customWidth="1"/>
    <col min="6140" max="6140" width="11.28515625" style="2" customWidth="1"/>
    <col min="6141" max="6141" width="15" style="2" customWidth="1"/>
    <col min="6142" max="6142" width="13.85546875" style="2" customWidth="1"/>
    <col min="6143" max="6143" width="12.7109375" style="2" bestFit="1" customWidth="1"/>
    <col min="6144" max="6144" width="9.7109375" style="2" bestFit="1" customWidth="1"/>
    <col min="6145" max="6145" width="11.140625" style="2" customWidth="1"/>
    <col min="6146" max="6146" width="13.140625" style="2" customWidth="1"/>
    <col min="6147" max="6147" width="12.7109375" style="2" bestFit="1" customWidth="1"/>
    <col min="6148" max="6148" width="11.5703125" style="2" customWidth="1"/>
    <col min="6149" max="6149" width="14.7109375" style="2" customWidth="1"/>
    <col min="6150" max="6150" width="13.7109375" style="2" customWidth="1"/>
    <col min="6151" max="6151" width="12.7109375" style="2" bestFit="1" customWidth="1"/>
    <col min="6152" max="6152" width="9.7109375" style="2" bestFit="1" customWidth="1"/>
    <col min="6153" max="6153" width="11.42578125" style="2" customWidth="1"/>
    <col min="6154" max="6154" width="11.5703125" style="2" bestFit="1" customWidth="1"/>
    <col min="6155" max="6392" width="9.140625" style="2"/>
    <col min="6393" max="6393" width="6.7109375" style="2" bestFit="1" customWidth="1"/>
    <col min="6394" max="6394" width="74.5703125" style="2" customWidth="1"/>
    <col min="6395" max="6395" width="12.7109375" style="2" bestFit="1" customWidth="1"/>
    <col min="6396" max="6396" width="11.28515625" style="2" customWidth="1"/>
    <col min="6397" max="6397" width="15" style="2" customWidth="1"/>
    <col min="6398" max="6398" width="13.85546875" style="2" customWidth="1"/>
    <col min="6399" max="6399" width="12.7109375" style="2" bestFit="1" customWidth="1"/>
    <col min="6400" max="6400" width="9.7109375" style="2" bestFit="1" customWidth="1"/>
    <col min="6401" max="6401" width="11.140625" style="2" customWidth="1"/>
    <col min="6402" max="6402" width="13.140625" style="2" customWidth="1"/>
    <col min="6403" max="6403" width="12.7109375" style="2" bestFit="1" customWidth="1"/>
    <col min="6404" max="6404" width="11.5703125" style="2" customWidth="1"/>
    <col min="6405" max="6405" width="14.7109375" style="2" customWidth="1"/>
    <col min="6406" max="6406" width="13.7109375" style="2" customWidth="1"/>
    <col min="6407" max="6407" width="12.7109375" style="2" bestFit="1" customWidth="1"/>
    <col min="6408" max="6408" width="9.7109375" style="2" bestFit="1" customWidth="1"/>
    <col min="6409" max="6409" width="11.42578125" style="2" customWidth="1"/>
    <col min="6410" max="6410" width="11.5703125" style="2" bestFit="1" customWidth="1"/>
    <col min="6411" max="6648" width="9.140625" style="2"/>
    <col min="6649" max="6649" width="6.7109375" style="2" bestFit="1" customWidth="1"/>
    <col min="6650" max="6650" width="74.5703125" style="2" customWidth="1"/>
    <col min="6651" max="6651" width="12.7109375" style="2" bestFit="1" customWidth="1"/>
    <col min="6652" max="6652" width="11.28515625" style="2" customWidth="1"/>
    <col min="6653" max="6653" width="15" style="2" customWidth="1"/>
    <col min="6654" max="6654" width="13.85546875" style="2" customWidth="1"/>
    <col min="6655" max="6655" width="12.7109375" style="2" bestFit="1" customWidth="1"/>
    <col min="6656" max="6656" width="9.7109375" style="2" bestFit="1" customWidth="1"/>
    <col min="6657" max="6657" width="11.140625" style="2" customWidth="1"/>
    <col min="6658" max="6658" width="13.140625" style="2" customWidth="1"/>
    <col min="6659" max="6659" width="12.7109375" style="2" bestFit="1" customWidth="1"/>
    <col min="6660" max="6660" width="11.5703125" style="2" customWidth="1"/>
    <col min="6661" max="6661" width="14.7109375" style="2" customWidth="1"/>
    <col min="6662" max="6662" width="13.7109375" style="2" customWidth="1"/>
    <col min="6663" max="6663" width="12.7109375" style="2" bestFit="1" customWidth="1"/>
    <col min="6664" max="6664" width="9.7109375" style="2" bestFit="1" customWidth="1"/>
    <col min="6665" max="6665" width="11.42578125" style="2" customWidth="1"/>
    <col min="6666" max="6666" width="11.5703125" style="2" bestFit="1" customWidth="1"/>
    <col min="6667" max="6904" width="9.140625" style="2"/>
    <col min="6905" max="6905" width="6.7109375" style="2" bestFit="1" customWidth="1"/>
    <col min="6906" max="6906" width="74.5703125" style="2" customWidth="1"/>
    <col min="6907" max="6907" width="12.7109375" style="2" bestFit="1" customWidth="1"/>
    <col min="6908" max="6908" width="11.28515625" style="2" customWidth="1"/>
    <col min="6909" max="6909" width="15" style="2" customWidth="1"/>
    <col min="6910" max="6910" width="13.85546875" style="2" customWidth="1"/>
    <col min="6911" max="6911" width="12.7109375" style="2" bestFit="1" customWidth="1"/>
    <col min="6912" max="6912" width="9.7109375" style="2" bestFit="1" customWidth="1"/>
    <col min="6913" max="6913" width="11.140625" style="2" customWidth="1"/>
    <col min="6914" max="6914" width="13.140625" style="2" customWidth="1"/>
    <col min="6915" max="6915" width="12.7109375" style="2" bestFit="1" customWidth="1"/>
    <col min="6916" max="6916" width="11.5703125" style="2" customWidth="1"/>
    <col min="6917" max="6917" width="14.7109375" style="2" customWidth="1"/>
    <col min="6918" max="6918" width="13.7109375" style="2" customWidth="1"/>
    <col min="6919" max="6919" width="12.7109375" style="2" bestFit="1" customWidth="1"/>
    <col min="6920" max="6920" width="9.7109375" style="2" bestFit="1" customWidth="1"/>
    <col min="6921" max="6921" width="11.42578125" style="2" customWidth="1"/>
    <col min="6922" max="6922" width="11.5703125" style="2" bestFit="1" customWidth="1"/>
    <col min="6923" max="7160" width="9.140625" style="2"/>
    <col min="7161" max="7161" width="6.7109375" style="2" bestFit="1" customWidth="1"/>
    <col min="7162" max="7162" width="74.5703125" style="2" customWidth="1"/>
    <col min="7163" max="7163" width="12.7109375" style="2" bestFit="1" customWidth="1"/>
    <col min="7164" max="7164" width="11.28515625" style="2" customWidth="1"/>
    <col min="7165" max="7165" width="15" style="2" customWidth="1"/>
    <col min="7166" max="7166" width="13.85546875" style="2" customWidth="1"/>
    <col min="7167" max="7167" width="12.7109375" style="2" bestFit="1" customWidth="1"/>
    <col min="7168" max="7168" width="9.7109375" style="2" bestFit="1" customWidth="1"/>
    <col min="7169" max="7169" width="11.140625" style="2" customWidth="1"/>
    <col min="7170" max="7170" width="13.140625" style="2" customWidth="1"/>
    <col min="7171" max="7171" width="12.7109375" style="2" bestFit="1" customWidth="1"/>
    <col min="7172" max="7172" width="11.5703125" style="2" customWidth="1"/>
    <col min="7173" max="7173" width="14.7109375" style="2" customWidth="1"/>
    <col min="7174" max="7174" width="13.7109375" style="2" customWidth="1"/>
    <col min="7175" max="7175" width="12.7109375" style="2" bestFit="1" customWidth="1"/>
    <col min="7176" max="7176" width="9.7109375" style="2" bestFit="1" customWidth="1"/>
    <col min="7177" max="7177" width="11.42578125" style="2" customWidth="1"/>
    <col min="7178" max="7178" width="11.5703125" style="2" bestFit="1" customWidth="1"/>
    <col min="7179" max="7416" width="9.140625" style="2"/>
    <col min="7417" max="7417" width="6.7109375" style="2" bestFit="1" customWidth="1"/>
    <col min="7418" max="7418" width="74.5703125" style="2" customWidth="1"/>
    <col min="7419" max="7419" width="12.7109375" style="2" bestFit="1" customWidth="1"/>
    <col min="7420" max="7420" width="11.28515625" style="2" customWidth="1"/>
    <col min="7421" max="7421" width="15" style="2" customWidth="1"/>
    <col min="7422" max="7422" width="13.85546875" style="2" customWidth="1"/>
    <col min="7423" max="7423" width="12.7109375" style="2" bestFit="1" customWidth="1"/>
    <col min="7424" max="7424" width="9.7109375" style="2" bestFit="1" customWidth="1"/>
    <col min="7425" max="7425" width="11.140625" style="2" customWidth="1"/>
    <col min="7426" max="7426" width="13.140625" style="2" customWidth="1"/>
    <col min="7427" max="7427" width="12.7109375" style="2" bestFit="1" customWidth="1"/>
    <col min="7428" max="7428" width="11.5703125" style="2" customWidth="1"/>
    <col min="7429" max="7429" width="14.7109375" style="2" customWidth="1"/>
    <col min="7430" max="7430" width="13.7109375" style="2" customWidth="1"/>
    <col min="7431" max="7431" width="12.7109375" style="2" bestFit="1" customWidth="1"/>
    <col min="7432" max="7432" width="9.7109375" style="2" bestFit="1" customWidth="1"/>
    <col min="7433" max="7433" width="11.42578125" style="2" customWidth="1"/>
    <col min="7434" max="7434" width="11.5703125" style="2" bestFit="1" customWidth="1"/>
    <col min="7435" max="7672" width="9.140625" style="2"/>
    <col min="7673" max="7673" width="6.7109375" style="2" bestFit="1" customWidth="1"/>
    <col min="7674" max="7674" width="74.5703125" style="2" customWidth="1"/>
    <col min="7675" max="7675" width="12.7109375" style="2" bestFit="1" customWidth="1"/>
    <col min="7676" max="7676" width="11.28515625" style="2" customWidth="1"/>
    <col min="7677" max="7677" width="15" style="2" customWidth="1"/>
    <col min="7678" max="7678" width="13.85546875" style="2" customWidth="1"/>
    <col min="7679" max="7679" width="12.7109375" style="2" bestFit="1" customWidth="1"/>
    <col min="7680" max="7680" width="9.7109375" style="2" bestFit="1" customWidth="1"/>
    <col min="7681" max="7681" width="11.140625" style="2" customWidth="1"/>
    <col min="7682" max="7682" width="13.140625" style="2" customWidth="1"/>
    <col min="7683" max="7683" width="12.7109375" style="2" bestFit="1" customWidth="1"/>
    <col min="7684" max="7684" width="11.5703125" style="2" customWidth="1"/>
    <col min="7685" max="7685" width="14.7109375" style="2" customWidth="1"/>
    <col min="7686" max="7686" width="13.7109375" style="2" customWidth="1"/>
    <col min="7687" max="7687" width="12.7109375" style="2" bestFit="1" customWidth="1"/>
    <col min="7688" max="7688" width="9.7109375" style="2" bestFit="1" customWidth="1"/>
    <col min="7689" max="7689" width="11.42578125" style="2" customWidth="1"/>
    <col min="7690" max="7690" width="11.5703125" style="2" bestFit="1" customWidth="1"/>
    <col min="7691" max="7928" width="9.140625" style="2"/>
    <col min="7929" max="7929" width="6.7109375" style="2" bestFit="1" customWidth="1"/>
    <col min="7930" max="7930" width="74.5703125" style="2" customWidth="1"/>
    <col min="7931" max="7931" width="12.7109375" style="2" bestFit="1" customWidth="1"/>
    <col min="7932" max="7932" width="11.28515625" style="2" customWidth="1"/>
    <col min="7933" max="7933" width="15" style="2" customWidth="1"/>
    <col min="7934" max="7934" width="13.85546875" style="2" customWidth="1"/>
    <col min="7935" max="7935" width="12.7109375" style="2" bestFit="1" customWidth="1"/>
    <col min="7936" max="7936" width="9.7109375" style="2" bestFit="1" customWidth="1"/>
    <col min="7937" max="7937" width="11.140625" style="2" customWidth="1"/>
    <col min="7938" max="7938" width="13.140625" style="2" customWidth="1"/>
    <col min="7939" max="7939" width="12.7109375" style="2" bestFit="1" customWidth="1"/>
    <col min="7940" max="7940" width="11.5703125" style="2" customWidth="1"/>
    <col min="7941" max="7941" width="14.7109375" style="2" customWidth="1"/>
    <col min="7942" max="7942" width="13.7109375" style="2" customWidth="1"/>
    <col min="7943" max="7943" width="12.7109375" style="2" bestFit="1" customWidth="1"/>
    <col min="7944" max="7944" width="9.7109375" style="2" bestFit="1" customWidth="1"/>
    <col min="7945" max="7945" width="11.42578125" style="2" customWidth="1"/>
    <col min="7946" max="7946" width="11.5703125" style="2" bestFit="1" customWidth="1"/>
    <col min="7947" max="8184" width="9.140625" style="2"/>
    <col min="8185" max="8185" width="6.7109375" style="2" bestFit="1" customWidth="1"/>
    <col min="8186" max="8186" width="74.5703125" style="2" customWidth="1"/>
    <col min="8187" max="8187" width="12.7109375" style="2" bestFit="1" customWidth="1"/>
    <col min="8188" max="8188" width="11.28515625" style="2" customWidth="1"/>
    <col min="8189" max="8189" width="15" style="2" customWidth="1"/>
    <col min="8190" max="8190" width="13.85546875" style="2" customWidth="1"/>
    <col min="8191" max="8191" width="12.7109375" style="2" bestFit="1" customWidth="1"/>
    <col min="8192" max="8192" width="9.7109375" style="2" bestFit="1" customWidth="1"/>
    <col min="8193" max="8193" width="11.140625" style="2" customWidth="1"/>
    <col min="8194" max="8194" width="13.140625" style="2" customWidth="1"/>
    <col min="8195" max="8195" width="12.7109375" style="2" bestFit="1" customWidth="1"/>
    <col min="8196" max="8196" width="11.5703125" style="2" customWidth="1"/>
    <col min="8197" max="8197" width="14.7109375" style="2" customWidth="1"/>
    <col min="8198" max="8198" width="13.7109375" style="2" customWidth="1"/>
    <col min="8199" max="8199" width="12.7109375" style="2" bestFit="1" customWidth="1"/>
    <col min="8200" max="8200" width="9.7109375" style="2" bestFit="1" customWidth="1"/>
    <col min="8201" max="8201" width="11.42578125" style="2" customWidth="1"/>
    <col min="8202" max="8202" width="11.5703125" style="2" bestFit="1" customWidth="1"/>
    <col min="8203" max="8440" width="9.140625" style="2"/>
    <col min="8441" max="8441" width="6.7109375" style="2" bestFit="1" customWidth="1"/>
    <col min="8442" max="8442" width="74.5703125" style="2" customWidth="1"/>
    <col min="8443" max="8443" width="12.7109375" style="2" bestFit="1" customWidth="1"/>
    <col min="8444" max="8444" width="11.28515625" style="2" customWidth="1"/>
    <col min="8445" max="8445" width="15" style="2" customWidth="1"/>
    <col min="8446" max="8446" width="13.85546875" style="2" customWidth="1"/>
    <col min="8447" max="8447" width="12.7109375" style="2" bestFit="1" customWidth="1"/>
    <col min="8448" max="8448" width="9.7109375" style="2" bestFit="1" customWidth="1"/>
    <col min="8449" max="8449" width="11.140625" style="2" customWidth="1"/>
    <col min="8450" max="8450" width="13.140625" style="2" customWidth="1"/>
    <col min="8451" max="8451" width="12.7109375" style="2" bestFit="1" customWidth="1"/>
    <col min="8452" max="8452" width="11.5703125" style="2" customWidth="1"/>
    <col min="8453" max="8453" width="14.7109375" style="2" customWidth="1"/>
    <col min="8454" max="8454" width="13.7109375" style="2" customWidth="1"/>
    <col min="8455" max="8455" width="12.7109375" style="2" bestFit="1" customWidth="1"/>
    <col min="8456" max="8456" width="9.7109375" style="2" bestFit="1" customWidth="1"/>
    <col min="8457" max="8457" width="11.42578125" style="2" customWidth="1"/>
    <col min="8458" max="8458" width="11.5703125" style="2" bestFit="1" customWidth="1"/>
    <col min="8459" max="8696" width="9.140625" style="2"/>
    <col min="8697" max="8697" width="6.7109375" style="2" bestFit="1" customWidth="1"/>
    <col min="8698" max="8698" width="74.5703125" style="2" customWidth="1"/>
    <col min="8699" max="8699" width="12.7109375" style="2" bestFit="1" customWidth="1"/>
    <col min="8700" max="8700" width="11.28515625" style="2" customWidth="1"/>
    <col min="8701" max="8701" width="15" style="2" customWidth="1"/>
    <col min="8702" max="8702" width="13.85546875" style="2" customWidth="1"/>
    <col min="8703" max="8703" width="12.7109375" style="2" bestFit="1" customWidth="1"/>
    <col min="8704" max="8704" width="9.7109375" style="2" bestFit="1" customWidth="1"/>
    <col min="8705" max="8705" width="11.140625" style="2" customWidth="1"/>
    <col min="8706" max="8706" width="13.140625" style="2" customWidth="1"/>
    <col min="8707" max="8707" width="12.7109375" style="2" bestFit="1" customWidth="1"/>
    <col min="8708" max="8708" width="11.5703125" style="2" customWidth="1"/>
    <col min="8709" max="8709" width="14.7109375" style="2" customWidth="1"/>
    <col min="8710" max="8710" width="13.7109375" style="2" customWidth="1"/>
    <col min="8711" max="8711" width="12.7109375" style="2" bestFit="1" customWidth="1"/>
    <col min="8712" max="8712" width="9.7109375" style="2" bestFit="1" customWidth="1"/>
    <col min="8713" max="8713" width="11.42578125" style="2" customWidth="1"/>
    <col min="8714" max="8714" width="11.5703125" style="2" bestFit="1" customWidth="1"/>
    <col min="8715" max="8952" width="9.140625" style="2"/>
    <col min="8953" max="8953" width="6.7109375" style="2" bestFit="1" customWidth="1"/>
    <col min="8954" max="8954" width="74.5703125" style="2" customWidth="1"/>
    <col min="8955" max="8955" width="12.7109375" style="2" bestFit="1" customWidth="1"/>
    <col min="8956" max="8956" width="11.28515625" style="2" customWidth="1"/>
    <col min="8957" max="8957" width="15" style="2" customWidth="1"/>
    <col min="8958" max="8958" width="13.85546875" style="2" customWidth="1"/>
    <col min="8959" max="8959" width="12.7109375" style="2" bestFit="1" customWidth="1"/>
    <col min="8960" max="8960" width="9.7109375" style="2" bestFit="1" customWidth="1"/>
    <col min="8961" max="8961" width="11.140625" style="2" customWidth="1"/>
    <col min="8962" max="8962" width="13.140625" style="2" customWidth="1"/>
    <col min="8963" max="8963" width="12.7109375" style="2" bestFit="1" customWidth="1"/>
    <col min="8964" max="8964" width="11.5703125" style="2" customWidth="1"/>
    <col min="8965" max="8965" width="14.7109375" style="2" customWidth="1"/>
    <col min="8966" max="8966" width="13.7109375" style="2" customWidth="1"/>
    <col min="8967" max="8967" width="12.7109375" style="2" bestFit="1" customWidth="1"/>
    <col min="8968" max="8968" width="9.7109375" style="2" bestFit="1" customWidth="1"/>
    <col min="8969" max="8969" width="11.42578125" style="2" customWidth="1"/>
    <col min="8970" max="8970" width="11.5703125" style="2" bestFit="1" customWidth="1"/>
    <col min="8971" max="9208" width="9.140625" style="2"/>
    <col min="9209" max="9209" width="6.7109375" style="2" bestFit="1" customWidth="1"/>
    <col min="9210" max="9210" width="74.5703125" style="2" customWidth="1"/>
    <col min="9211" max="9211" width="12.7109375" style="2" bestFit="1" customWidth="1"/>
    <col min="9212" max="9212" width="11.28515625" style="2" customWidth="1"/>
    <col min="9213" max="9213" width="15" style="2" customWidth="1"/>
    <col min="9214" max="9214" width="13.85546875" style="2" customWidth="1"/>
    <col min="9215" max="9215" width="12.7109375" style="2" bestFit="1" customWidth="1"/>
    <col min="9216" max="9216" width="9.7109375" style="2" bestFit="1" customWidth="1"/>
    <col min="9217" max="9217" width="11.140625" style="2" customWidth="1"/>
    <col min="9218" max="9218" width="13.140625" style="2" customWidth="1"/>
    <col min="9219" max="9219" width="12.7109375" style="2" bestFit="1" customWidth="1"/>
    <col min="9220" max="9220" width="11.5703125" style="2" customWidth="1"/>
    <col min="9221" max="9221" width="14.7109375" style="2" customWidth="1"/>
    <col min="9222" max="9222" width="13.7109375" style="2" customWidth="1"/>
    <col min="9223" max="9223" width="12.7109375" style="2" bestFit="1" customWidth="1"/>
    <col min="9224" max="9224" width="9.7109375" style="2" bestFit="1" customWidth="1"/>
    <col min="9225" max="9225" width="11.42578125" style="2" customWidth="1"/>
    <col min="9226" max="9226" width="11.5703125" style="2" bestFit="1" customWidth="1"/>
    <col min="9227" max="9464" width="9.140625" style="2"/>
    <col min="9465" max="9465" width="6.7109375" style="2" bestFit="1" customWidth="1"/>
    <col min="9466" max="9466" width="74.5703125" style="2" customWidth="1"/>
    <col min="9467" max="9467" width="12.7109375" style="2" bestFit="1" customWidth="1"/>
    <col min="9468" max="9468" width="11.28515625" style="2" customWidth="1"/>
    <col min="9469" max="9469" width="15" style="2" customWidth="1"/>
    <col min="9470" max="9470" width="13.85546875" style="2" customWidth="1"/>
    <col min="9471" max="9471" width="12.7109375" style="2" bestFit="1" customWidth="1"/>
    <col min="9472" max="9472" width="9.7109375" style="2" bestFit="1" customWidth="1"/>
    <col min="9473" max="9473" width="11.140625" style="2" customWidth="1"/>
    <col min="9474" max="9474" width="13.140625" style="2" customWidth="1"/>
    <col min="9475" max="9475" width="12.7109375" style="2" bestFit="1" customWidth="1"/>
    <col min="9476" max="9476" width="11.5703125" style="2" customWidth="1"/>
    <col min="9477" max="9477" width="14.7109375" style="2" customWidth="1"/>
    <col min="9478" max="9478" width="13.7109375" style="2" customWidth="1"/>
    <col min="9479" max="9479" width="12.7109375" style="2" bestFit="1" customWidth="1"/>
    <col min="9480" max="9480" width="9.7109375" style="2" bestFit="1" customWidth="1"/>
    <col min="9481" max="9481" width="11.42578125" style="2" customWidth="1"/>
    <col min="9482" max="9482" width="11.5703125" style="2" bestFit="1" customWidth="1"/>
    <col min="9483" max="9720" width="9.140625" style="2"/>
    <col min="9721" max="9721" width="6.7109375" style="2" bestFit="1" customWidth="1"/>
    <col min="9722" max="9722" width="74.5703125" style="2" customWidth="1"/>
    <col min="9723" max="9723" width="12.7109375" style="2" bestFit="1" customWidth="1"/>
    <col min="9724" max="9724" width="11.28515625" style="2" customWidth="1"/>
    <col min="9725" max="9725" width="15" style="2" customWidth="1"/>
    <col min="9726" max="9726" width="13.85546875" style="2" customWidth="1"/>
    <col min="9727" max="9727" width="12.7109375" style="2" bestFit="1" customWidth="1"/>
    <col min="9728" max="9728" width="9.7109375" style="2" bestFit="1" customWidth="1"/>
    <col min="9729" max="9729" width="11.140625" style="2" customWidth="1"/>
    <col min="9730" max="9730" width="13.140625" style="2" customWidth="1"/>
    <col min="9731" max="9731" width="12.7109375" style="2" bestFit="1" customWidth="1"/>
    <col min="9732" max="9732" width="11.5703125" style="2" customWidth="1"/>
    <col min="9733" max="9733" width="14.7109375" style="2" customWidth="1"/>
    <col min="9734" max="9734" width="13.7109375" style="2" customWidth="1"/>
    <col min="9735" max="9735" width="12.7109375" style="2" bestFit="1" customWidth="1"/>
    <col min="9736" max="9736" width="9.7109375" style="2" bestFit="1" customWidth="1"/>
    <col min="9737" max="9737" width="11.42578125" style="2" customWidth="1"/>
    <col min="9738" max="9738" width="11.5703125" style="2" bestFit="1" customWidth="1"/>
    <col min="9739" max="9976" width="9.140625" style="2"/>
    <col min="9977" max="9977" width="6.7109375" style="2" bestFit="1" customWidth="1"/>
    <col min="9978" max="9978" width="74.5703125" style="2" customWidth="1"/>
    <col min="9979" max="9979" width="12.7109375" style="2" bestFit="1" customWidth="1"/>
    <col min="9980" max="9980" width="11.28515625" style="2" customWidth="1"/>
    <col min="9981" max="9981" width="15" style="2" customWidth="1"/>
    <col min="9982" max="9982" width="13.85546875" style="2" customWidth="1"/>
    <col min="9983" max="9983" width="12.7109375" style="2" bestFit="1" customWidth="1"/>
    <col min="9984" max="9984" width="9.7109375" style="2" bestFit="1" customWidth="1"/>
    <col min="9985" max="9985" width="11.140625" style="2" customWidth="1"/>
    <col min="9986" max="9986" width="13.140625" style="2" customWidth="1"/>
    <col min="9987" max="9987" width="12.7109375" style="2" bestFit="1" customWidth="1"/>
    <col min="9988" max="9988" width="11.5703125" style="2" customWidth="1"/>
    <col min="9989" max="9989" width="14.7109375" style="2" customWidth="1"/>
    <col min="9990" max="9990" width="13.7109375" style="2" customWidth="1"/>
    <col min="9991" max="9991" width="12.7109375" style="2" bestFit="1" customWidth="1"/>
    <col min="9992" max="9992" width="9.7109375" style="2" bestFit="1" customWidth="1"/>
    <col min="9993" max="9993" width="11.42578125" style="2" customWidth="1"/>
    <col min="9994" max="9994" width="11.5703125" style="2" bestFit="1" customWidth="1"/>
    <col min="9995" max="10232" width="9.140625" style="2"/>
    <col min="10233" max="10233" width="6.7109375" style="2" bestFit="1" customWidth="1"/>
    <col min="10234" max="10234" width="74.5703125" style="2" customWidth="1"/>
    <col min="10235" max="10235" width="12.7109375" style="2" bestFit="1" customWidth="1"/>
    <col min="10236" max="10236" width="11.28515625" style="2" customWidth="1"/>
    <col min="10237" max="10237" width="15" style="2" customWidth="1"/>
    <col min="10238" max="10238" width="13.85546875" style="2" customWidth="1"/>
    <col min="10239" max="10239" width="12.7109375" style="2" bestFit="1" customWidth="1"/>
    <col min="10240" max="10240" width="9.7109375" style="2" bestFit="1" customWidth="1"/>
    <col min="10241" max="10241" width="11.140625" style="2" customWidth="1"/>
    <col min="10242" max="10242" width="13.140625" style="2" customWidth="1"/>
    <col min="10243" max="10243" width="12.7109375" style="2" bestFit="1" customWidth="1"/>
    <col min="10244" max="10244" width="11.5703125" style="2" customWidth="1"/>
    <col min="10245" max="10245" width="14.7109375" style="2" customWidth="1"/>
    <col min="10246" max="10246" width="13.7109375" style="2" customWidth="1"/>
    <col min="10247" max="10247" width="12.7109375" style="2" bestFit="1" customWidth="1"/>
    <col min="10248" max="10248" width="9.7109375" style="2" bestFit="1" customWidth="1"/>
    <col min="10249" max="10249" width="11.42578125" style="2" customWidth="1"/>
    <col min="10250" max="10250" width="11.5703125" style="2" bestFit="1" customWidth="1"/>
    <col min="10251" max="10488" width="9.140625" style="2"/>
    <col min="10489" max="10489" width="6.7109375" style="2" bestFit="1" customWidth="1"/>
    <col min="10490" max="10490" width="74.5703125" style="2" customWidth="1"/>
    <col min="10491" max="10491" width="12.7109375" style="2" bestFit="1" customWidth="1"/>
    <col min="10492" max="10492" width="11.28515625" style="2" customWidth="1"/>
    <col min="10493" max="10493" width="15" style="2" customWidth="1"/>
    <col min="10494" max="10494" width="13.85546875" style="2" customWidth="1"/>
    <col min="10495" max="10495" width="12.7109375" style="2" bestFit="1" customWidth="1"/>
    <col min="10496" max="10496" width="9.7109375" style="2" bestFit="1" customWidth="1"/>
    <col min="10497" max="10497" width="11.140625" style="2" customWidth="1"/>
    <col min="10498" max="10498" width="13.140625" style="2" customWidth="1"/>
    <col min="10499" max="10499" width="12.7109375" style="2" bestFit="1" customWidth="1"/>
    <col min="10500" max="10500" width="11.5703125" style="2" customWidth="1"/>
    <col min="10501" max="10501" width="14.7109375" style="2" customWidth="1"/>
    <col min="10502" max="10502" width="13.7109375" style="2" customWidth="1"/>
    <col min="10503" max="10503" width="12.7109375" style="2" bestFit="1" customWidth="1"/>
    <col min="10504" max="10504" width="9.7109375" style="2" bestFit="1" customWidth="1"/>
    <col min="10505" max="10505" width="11.42578125" style="2" customWidth="1"/>
    <col min="10506" max="10506" width="11.5703125" style="2" bestFit="1" customWidth="1"/>
    <col min="10507" max="10744" width="9.140625" style="2"/>
    <col min="10745" max="10745" width="6.7109375" style="2" bestFit="1" customWidth="1"/>
    <col min="10746" max="10746" width="74.5703125" style="2" customWidth="1"/>
    <col min="10747" max="10747" width="12.7109375" style="2" bestFit="1" customWidth="1"/>
    <col min="10748" max="10748" width="11.28515625" style="2" customWidth="1"/>
    <col min="10749" max="10749" width="15" style="2" customWidth="1"/>
    <col min="10750" max="10750" width="13.85546875" style="2" customWidth="1"/>
    <col min="10751" max="10751" width="12.7109375" style="2" bestFit="1" customWidth="1"/>
    <col min="10752" max="10752" width="9.7109375" style="2" bestFit="1" customWidth="1"/>
    <col min="10753" max="10753" width="11.140625" style="2" customWidth="1"/>
    <col min="10754" max="10754" width="13.140625" style="2" customWidth="1"/>
    <col min="10755" max="10755" width="12.7109375" style="2" bestFit="1" customWidth="1"/>
    <col min="10756" max="10756" width="11.5703125" style="2" customWidth="1"/>
    <col min="10757" max="10757" width="14.7109375" style="2" customWidth="1"/>
    <col min="10758" max="10758" width="13.7109375" style="2" customWidth="1"/>
    <col min="10759" max="10759" width="12.7109375" style="2" bestFit="1" customWidth="1"/>
    <col min="10760" max="10760" width="9.7109375" style="2" bestFit="1" customWidth="1"/>
    <col min="10761" max="10761" width="11.42578125" style="2" customWidth="1"/>
    <col min="10762" max="10762" width="11.5703125" style="2" bestFit="1" customWidth="1"/>
    <col min="10763" max="11000" width="9.140625" style="2"/>
    <col min="11001" max="11001" width="6.7109375" style="2" bestFit="1" customWidth="1"/>
    <col min="11002" max="11002" width="74.5703125" style="2" customWidth="1"/>
    <col min="11003" max="11003" width="12.7109375" style="2" bestFit="1" customWidth="1"/>
    <col min="11004" max="11004" width="11.28515625" style="2" customWidth="1"/>
    <col min="11005" max="11005" width="15" style="2" customWidth="1"/>
    <col min="11006" max="11006" width="13.85546875" style="2" customWidth="1"/>
    <col min="11007" max="11007" width="12.7109375" style="2" bestFit="1" customWidth="1"/>
    <col min="11008" max="11008" width="9.7109375" style="2" bestFit="1" customWidth="1"/>
    <col min="11009" max="11009" width="11.140625" style="2" customWidth="1"/>
    <col min="11010" max="11010" width="13.140625" style="2" customWidth="1"/>
    <col min="11011" max="11011" width="12.7109375" style="2" bestFit="1" customWidth="1"/>
    <col min="11012" max="11012" width="11.5703125" style="2" customWidth="1"/>
    <col min="11013" max="11013" width="14.7109375" style="2" customWidth="1"/>
    <col min="11014" max="11014" width="13.7109375" style="2" customWidth="1"/>
    <col min="11015" max="11015" width="12.7109375" style="2" bestFit="1" customWidth="1"/>
    <col min="11016" max="11016" width="9.7109375" style="2" bestFit="1" customWidth="1"/>
    <col min="11017" max="11017" width="11.42578125" style="2" customWidth="1"/>
    <col min="11018" max="11018" width="11.5703125" style="2" bestFit="1" customWidth="1"/>
    <col min="11019" max="11256" width="9.140625" style="2"/>
    <col min="11257" max="11257" width="6.7109375" style="2" bestFit="1" customWidth="1"/>
    <col min="11258" max="11258" width="74.5703125" style="2" customWidth="1"/>
    <col min="11259" max="11259" width="12.7109375" style="2" bestFit="1" customWidth="1"/>
    <col min="11260" max="11260" width="11.28515625" style="2" customWidth="1"/>
    <col min="11261" max="11261" width="15" style="2" customWidth="1"/>
    <col min="11262" max="11262" width="13.85546875" style="2" customWidth="1"/>
    <col min="11263" max="11263" width="12.7109375" style="2" bestFit="1" customWidth="1"/>
    <col min="11264" max="11264" width="9.7109375" style="2" bestFit="1" customWidth="1"/>
    <col min="11265" max="11265" width="11.140625" style="2" customWidth="1"/>
    <col min="11266" max="11266" width="13.140625" style="2" customWidth="1"/>
    <col min="11267" max="11267" width="12.7109375" style="2" bestFit="1" customWidth="1"/>
    <col min="11268" max="11268" width="11.5703125" style="2" customWidth="1"/>
    <col min="11269" max="11269" width="14.7109375" style="2" customWidth="1"/>
    <col min="11270" max="11270" width="13.7109375" style="2" customWidth="1"/>
    <col min="11271" max="11271" width="12.7109375" style="2" bestFit="1" customWidth="1"/>
    <col min="11272" max="11272" width="9.7109375" style="2" bestFit="1" customWidth="1"/>
    <col min="11273" max="11273" width="11.42578125" style="2" customWidth="1"/>
    <col min="11274" max="11274" width="11.5703125" style="2" bestFit="1" customWidth="1"/>
    <col min="11275" max="11512" width="9.140625" style="2"/>
    <col min="11513" max="11513" width="6.7109375" style="2" bestFit="1" customWidth="1"/>
    <col min="11514" max="11514" width="74.5703125" style="2" customWidth="1"/>
    <col min="11515" max="11515" width="12.7109375" style="2" bestFit="1" customWidth="1"/>
    <col min="11516" max="11516" width="11.28515625" style="2" customWidth="1"/>
    <col min="11517" max="11517" width="15" style="2" customWidth="1"/>
    <col min="11518" max="11518" width="13.85546875" style="2" customWidth="1"/>
    <col min="11519" max="11519" width="12.7109375" style="2" bestFit="1" customWidth="1"/>
    <col min="11520" max="11520" width="9.7109375" style="2" bestFit="1" customWidth="1"/>
    <col min="11521" max="11521" width="11.140625" style="2" customWidth="1"/>
    <col min="11522" max="11522" width="13.140625" style="2" customWidth="1"/>
    <col min="11523" max="11523" width="12.7109375" style="2" bestFit="1" customWidth="1"/>
    <col min="11524" max="11524" width="11.5703125" style="2" customWidth="1"/>
    <col min="11525" max="11525" width="14.7109375" style="2" customWidth="1"/>
    <col min="11526" max="11526" width="13.7109375" style="2" customWidth="1"/>
    <col min="11527" max="11527" width="12.7109375" style="2" bestFit="1" customWidth="1"/>
    <col min="11528" max="11528" width="9.7109375" style="2" bestFit="1" customWidth="1"/>
    <col min="11529" max="11529" width="11.42578125" style="2" customWidth="1"/>
    <col min="11530" max="11530" width="11.5703125" style="2" bestFit="1" customWidth="1"/>
    <col min="11531" max="11768" width="9.140625" style="2"/>
    <col min="11769" max="11769" width="6.7109375" style="2" bestFit="1" customWidth="1"/>
    <col min="11770" max="11770" width="74.5703125" style="2" customWidth="1"/>
    <col min="11771" max="11771" width="12.7109375" style="2" bestFit="1" customWidth="1"/>
    <col min="11772" max="11772" width="11.28515625" style="2" customWidth="1"/>
    <col min="11773" max="11773" width="15" style="2" customWidth="1"/>
    <col min="11774" max="11774" width="13.85546875" style="2" customWidth="1"/>
    <col min="11775" max="11775" width="12.7109375" style="2" bestFit="1" customWidth="1"/>
    <col min="11776" max="11776" width="9.7109375" style="2" bestFit="1" customWidth="1"/>
    <col min="11777" max="11777" width="11.140625" style="2" customWidth="1"/>
    <col min="11778" max="11778" width="13.140625" style="2" customWidth="1"/>
    <col min="11779" max="11779" width="12.7109375" style="2" bestFit="1" customWidth="1"/>
    <col min="11780" max="11780" width="11.5703125" style="2" customWidth="1"/>
    <col min="11781" max="11781" width="14.7109375" style="2" customWidth="1"/>
    <col min="11782" max="11782" width="13.7109375" style="2" customWidth="1"/>
    <col min="11783" max="11783" width="12.7109375" style="2" bestFit="1" customWidth="1"/>
    <col min="11784" max="11784" width="9.7109375" style="2" bestFit="1" customWidth="1"/>
    <col min="11785" max="11785" width="11.42578125" style="2" customWidth="1"/>
    <col min="11786" max="11786" width="11.5703125" style="2" bestFit="1" customWidth="1"/>
    <col min="11787" max="12024" width="9.140625" style="2"/>
    <col min="12025" max="12025" width="6.7109375" style="2" bestFit="1" customWidth="1"/>
    <col min="12026" max="12026" width="74.5703125" style="2" customWidth="1"/>
    <col min="12027" max="12027" width="12.7109375" style="2" bestFit="1" customWidth="1"/>
    <col min="12028" max="12028" width="11.28515625" style="2" customWidth="1"/>
    <col min="12029" max="12029" width="15" style="2" customWidth="1"/>
    <col min="12030" max="12030" width="13.85546875" style="2" customWidth="1"/>
    <col min="12031" max="12031" width="12.7109375" style="2" bestFit="1" customWidth="1"/>
    <col min="12032" max="12032" width="9.7109375" style="2" bestFit="1" customWidth="1"/>
    <col min="12033" max="12033" width="11.140625" style="2" customWidth="1"/>
    <col min="12034" max="12034" width="13.140625" style="2" customWidth="1"/>
    <col min="12035" max="12035" width="12.7109375" style="2" bestFit="1" customWidth="1"/>
    <col min="12036" max="12036" width="11.5703125" style="2" customWidth="1"/>
    <col min="12037" max="12037" width="14.7109375" style="2" customWidth="1"/>
    <col min="12038" max="12038" width="13.7109375" style="2" customWidth="1"/>
    <col min="12039" max="12039" width="12.7109375" style="2" bestFit="1" customWidth="1"/>
    <col min="12040" max="12040" width="9.7109375" style="2" bestFit="1" customWidth="1"/>
    <col min="12041" max="12041" width="11.42578125" style="2" customWidth="1"/>
    <col min="12042" max="12042" width="11.5703125" style="2" bestFit="1" customWidth="1"/>
    <col min="12043" max="12280" width="9.140625" style="2"/>
    <col min="12281" max="12281" width="6.7109375" style="2" bestFit="1" customWidth="1"/>
    <col min="12282" max="12282" width="74.5703125" style="2" customWidth="1"/>
    <col min="12283" max="12283" width="12.7109375" style="2" bestFit="1" customWidth="1"/>
    <col min="12284" max="12284" width="11.28515625" style="2" customWidth="1"/>
    <col min="12285" max="12285" width="15" style="2" customWidth="1"/>
    <col min="12286" max="12286" width="13.85546875" style="2" customWidth="1"/>
    <col min="12287" max="12287" width="12.7109375" style="2" bestFit="1" customWidth="1"/>
    <col min="12288" max="12288" width="9.7109375" style="2" bestFit="1" customWidth="1"/>
    <col min="12289" max="12289" width="11.140625" style="2" customWidth="1"/>
    <col min="12290" max="12290" width="13.140625" style="2" customWidth="1"/>
    <col min="12291" max="12291" width="12.7109375" style="2" bestFit="1" customWidth="1"/>
    <col min="12292" max="12292" width="11.5703125" style="2" customWidth="1"/>
    <col min="12293" max="12293" width="14.7109375" style="2" customWidth="1"/>
    <col min="12294" max="12294" width="13.7109375" style="2" customWidth="1"/>
    <col min="12295" max="12295" width="12.7109375" style="2" bestFit="1" customWidth="1"/>
    <col min="12296" max="12296" width="9.7109375" style="2" bestFit="1" customWidth="1"/>
    <col min="12297" max="12297" width="11.42578125" style="2" customWidth="1"/>
    <col min="12298" max="12298" width="11.5703125" style="2" bestFit="1" customWidth="1"/>
    <col min="12299" max="12536" width="9.140625" style="2"/>
    <col min="12537" max="12537" width="6.7109375" style="2" bestFit="1" customWidth="1"/>
    <col min="12538" max="12538" width="74.5703125" style="2" customWidth="1"/>
    <col min="12539" max="12539" width="12.7109375" style="2" bestFit="1" customWidth="1"/>
    <col min="12540" max="12540" width="11.28515625" style="2" customWidth="1"/>
    <col min="12541" max="12541" width="15" style="2" customWidth="1"/>
    <col min="12542" max="12542" width="13.85546875" style="2" customWidth="1"/>
    <col min="12543" max="12543" width="12.7109375" style="2" bestFit="1" customWidth="1"/>
    <col min="12544" max="12544" width="9.7109375" style="2" bestFit="1" customWidth="1"/>
    <col min="12545" max="12545" width="11.140625" style="2" customWidth="1"/>
    <col min="12546" max="12546" width="13.140625" style="2" customWidth="1"/>
    <col min="12547" max="12547" width="12.7109375" style="2" bestFit="1" customWidth="1"/>
    <col min="12548" max="12548" width="11.5703125" style="2" customWidth="1"/>
    <col min="12549" max="12549" width="14.7109375" style="2" customWidth="1"/>
    <col min="12550" max="12550" width="13.7109375" style="2" customWidth="1"/>
    <col min="12551" max="12551" width="12.7109375" style="2" bestFit="1" customWidth="1"/>
    <col min="12552" max="12552" width="9.7109375" style="2" bestFit="1" customWidth="1"/>
    <col min="12553" max="12553" width="11.42578125" style="2" customWidth="1"/>
    <col min="12554" max="12554" width="11.5703125" style="2" bestFit="1" customWidth="1"/>
    <col min="12555" max="12792" width="9.140625" style="2"/>
    <col min="12793" max="12793" width="6.7109375" style="2" bestFit="1" customWidth="1"/>
    <col min="12794" max="12794" width="74.5703125" style="2" customWidth="1"/>
    <col min="12795" max="12795" width="12.7109375" style="2" bestFit="1" customWidth="1"/>
    <col min="12796" max="12796" width="11.28515625" style="2" customWidth="1"/>
    <col min="12797" max="12797" width="15" style="2" customWidth="1"/>
    <col min="12798" max="12798" width="13.85546875" style="2" customWidth="1"/>
    <col min="12799" max="12799" width="12.7109375" style="2" bestFit="1" customWidth="1"/>
    <col min="12800" max="12800" width="9.7109375" style="2" bestFit="1" customWidth="1"/>
    <col min="12801" max="12801" width="11.140625" style="2" customWidth="1"/>
    <col min="12802" max="12802" width="13.140625" style="2" customWidth="1"/>
    <col min="12803" max="12803" width="12.7109375" style="2" bestFit="1" customWidth="1"/>
    <col min="12804" max="12804" width="11.5703125" style="2" customWidth="1"/>
    <col min="12805" max="12805" width="14.7109375" style="2" customWidth="1"/>
    <col min="12806" max="12806" width="13.7109375" style="2" customWidth="1"/>
    <col min="12807" max="12807" width="12.7109375" style="2" bestFit="1" customWidth="1"/>
    <col min="12808" max="12808" width="9.7109375" style="2" bestFit="1" customWidth="1"/>
    <col min="12809" max="12809" width="11.42578125" style="2" customWidth="1"/>
    <col min="12810" max="12810" width="11.5703125" style="2" bestFit="1" customWidth="1"/>
    <col min="12811" max="13048" width="9.140625" style="2"/>
    <col min="13049" max="13049" width="6.7109375" style="2" bestFit="1" customWidth="1"/>
    <col min="13050" max="13050" width="74.5703125" style="2" customWidth="1"/>
    <col min="13051" max="13051" width="12.7109375" style="2" bestFit="1" customWidth="1"/>
    <col min="13052" max="13052" width="11.28515625" style="2" customWidth="1"/>
    <col min="13053" max="13053" width="15" style="2" customWidth="1"/>
    <col min="13054" max="13054" width="13.85546875" style="2" customWidth="1"/>
    <col min="13055" max="13055" width="12.7109375" style="2" bestFit="1" customWidth="1"/>
    <col min="13056" max="13056" width="9.7109375" style="2" bestFit="1" customWidth="1"/>
    <col min="13057" max="13057" width="11.140625" style="2" customWidth="1"/>
    <col min="13058" max="13058" width="13.140625" style="2" customWidth="1"/>
    <col min="13059" max="13059" width="12.7109375" style="2" bestFit="1" customWidth="1"/>
    <col min="13060" max="13060" width="11.5703125" style="2" customWidth="1"/>
    <col min="13061" max="13061" width="14.7109375" style="2" customWidth="1"/>
    <col min="13062" max="13062" width="13.7109375" style="2" customWidth="1"/>
    <col min="13063" max="13063" width="12.7109375" style="2" bestFit="1" customWidth="1"/>
    <col min="13064" max="13064" width="9.7109375" style="2" bestFit="1" customWidth="1"/>
    <col min="13065" max="13065" width="11.42578125" style="2" customWidth="1"/>
    <col min="13066" max="13066" width="11.5703125" style="2" bestFit="1" customWidth="1"/>
    <col min="13067" max="13304" width="9.140625" style="2"/>
    <col min="13305" max="13305" width="6.7109375" style="2" bestFit="1" customWidth="1"/>
    <col min="13306" max="13306" width="74.5703125" style="2" customWidth="1"/>
    <col min="13307" max="13307" width="12.7109375" style="2" bestFit="1" customWidth="1"/>
    <col min="13308" max="13308" width="11.28515625" style="2" customWidth="1"/>
    <col min="13309" max="13309" width="15" style="2" customWidth="1"/>
    <col min="13310" max="13310" width="13.85546875" style="2" customWidth="1"/>
    <col min="13311" max="13311" width="12.7109375" style="2" bestFit="1" customWidth="1"/>
    <col min="13312" max="13312" width="9.7109375" style="2" bestFit="1" customWidth="1"/>
    <col min="13313" max="13313" width="11.140625" style="2" customWidth="1"/>
    <col min="13314" max="13314" width="13.140625" style="2" customWidth="1"/>
    <col min="13315" max="13315" width="12.7109375" style="2" bestFit="1" customWidth="1"/>
    <col min="13316" max="13316" width="11.5703125" style="2" customWidth="1"/>
    <col min="13317" max="13317" width="14.7109375" style="2" customWidth="1"/>
    <col min="13318" max="13318" width="13.7109375" style="2" customWidth="1"/>
    <col min="13319" max="13319" width="12.7109375" style="2" bestFit="1" customWidth="1"/>
    <col min="13320" max="13320" width="9.7109375" style="2" bestFit="1" customWidth="1"/>
    <col min="13321" max="13321" width="11.42578125" style="2" customWidth="1"/>
    <col min="13322" max="13322" width="11.5703125" style="2" bestFit="1" customWidth="1"/>
    <col min="13323" max="13560" width="9.140625" style="2"/>
    <col min="13561" max="13561" width="6.7109375" style="2" bestFit="1" customWidth="1"/>
    <col min="13562" max="13562" width="74.5703125" style="2" customWidth="1"/>
    <col min="13563" max="13563" width="12.7109375" style="2" bestFit="1" customWidth="1"/>
    <col min="13564" max="13564" width="11.28515625" style="2" customWidth="1"/>
    <col min="13565" max="13565" width="15" style="2" customWidth="1"/>
    <col min="13566" max="13566" width="13.85546875" style="2" customWidth="1"/>
    <col min="13567" max="13567" width="12.7109375" style="2" bestFit="1" customWidth="1"/>
    <col min="13568" max="13568" width="9.7109375" style="2" bestFit="1" customWidth="1"/>
    <col min="13569" max="13569" width="11.140625" style="2" customWidth="1"/>
    <col min="13570" max="13570" width="13.140625" style="2" customWidth="1"/>
    <col min="13571" max="13571" width="12.7109375" style="2" bestFit="1" customWidth="1"/>
    <col min="13572" max="13572" width="11.5703125" style="2" customWidth="1"/>
    <col min="13573" max="13573" width="14.7109375" style="2" customWidth="1"/>
    <col min="13574" max="13574" width="13.7109375" style="2" customWidth="1"/>
    <col min="13575" max="13575" width="12.7109375" style="2" bestFit="1" customWidth="1"/>
    <col min="13576" max="13576" width="9.7109375" style="2" bestFit="1" customWidth="1"/>
    <col min="13577" max="13577" width="11.42578125" style="2" customWidth="1"/>
    <col min="13578" max="13578" width="11.5703125" style="2" bestFit="1" customWidth="1"/>
    <col min="13579" max="13816" width="9.140625" style="2"/>
    <col min="13817" max="13817" width="6.7109375" style="2" bestFit="1" customWidth="1"/>
    <col min="13818" max="13818" width="74.5703125" style="2" customWidth="1"/>
    <col min="13819" max="13819" width="12.7109375" style="2" bestFit="1" customWidth="1"/>
    <col min="13820" max="13820" width="11.28515625" style="2" customWidth="1"/>
    <col min="13821" max="13821" width="15" style="2" customWidth="1"/>
    <col min="13822" max="13822" width="13.85546875" style="2" customWidth="1"/>
    <col min="13823" max="13823" width="12.7109375" style="2" bestFit="1" customWidth="1"/>
    <col min="13824" max="13824" width="9.7109375" style="2" bestFit="1" customWidth="1"/>
    <col min="13825" max="13825" width="11.140625" style="2" customWidth="1"/>
    <col min="13826" max="13826" width="13.140625" style="2" customWidth="1"/>
    <col min="13827" max="13827" width="12.7109375" style="2" bestFit="1" customWidth="1"/>
    <col min="13828" max="13828" width="11.5703125" style="2" customWidth="1"/>
    <col min="13829" max="13829" width="14.7109375" style="2" customWidth="1"/>
    <col min="13830" max="13830" width="13.7109375" style="2" customWidth="1"/>
    <col min="13831" max="13831" width="12.7109375" style="2" bestFit="1" customWidth="1"/>
    <col min="13832" max="13832" width="9.7109375" style="2" bestFit="1" customWidth="1"/>
    <col min="13833" max="13833" width="11.42578125" style="2" customWidth="1"/>
    <col min="13834" max="13834" width="11.5703125" style="2" bestFit="1" customWidth="1"/>
    <col min="13835" max="14072" width="9.140625" style="2"/>
    <col min="14073" max="14073" width="6.7109375" style="2" bestFit="1" customWidth="1"/>
    <col min="14074" max="14074" width="74.5703125" style="2" customWidth="1"/>
    <col min="14075" max="14075" width="12.7109375" style="2" bestFit="1" customWidth="1"/>
    <col min="14076" max="14076" width="11.28515625" style="2" customWidth="1"/>
    <col min="14077" max="14077" width="15" style="2" customWidth="1"/>
    <col min="14078" max="14078" width="13.85546875" style="2" customWidth="1"/>
    <col min="14079" max="14079" width="12.7109375" style="2" bestFit="1" customWidth="1"/>
    <col min="14080" max="14080" width="9.7109375" style="2" bestFit="1" customWidth="1"/>
    <col min="14081" max="14081" width="11.140625" style="2" customWidth="1"/>
    <col min="14082" max="14082" width="13.140625" style="2" customWidth="1"/>
    <col min="14083" max="14083" width="12.7109375" style="2" bestFit="1" customWidth="1"/>
    <col min="14084" max="14084" width="11.5703125" style="2" customWidth="1"/>
    <col min="14085" max="14085" width="14.7109375" style="2" customWidth="1"/>
    <col min="14086" max="14086" width="13.7109375" style="2" customWidth="1"/>
    <col min="14087" max="14087" width="12.7109375" style="2" bestFit="1" customWidth="1"/>
    <col min="14088" max="14088" width="9.7109375" style="2" bestFit="1" customWidth="1"/>
    <col min="14089" max="14089" width="11.42578125" style="2" customWidth="1"/>
    <col min="14090" max="14090" width="11.5703125" style="2" bestFit="1" customWidth="1"/>
    <col min="14091" max="14328" width="9.140625" style="2"/>
    <col min="14329" max="14329" width="6.7109375" style="2" bestFit="1" customWidth="1"/>
    <col min="14330" max="14330" width="74.5703125" style="2" customWidth="1"/>
    <col min="14331" max="14331" width="12.7109375" style="2" bestFit="1" customWidth="1"/>
    <col min="14332" max="14332" width="11.28515625" style="2" customWidth="1"/>
    <col min="14333" max="14333" width="15" style="2" customWidth="1"/>
    <col min="14334" max="14334" width="13.85546875" style="2" customWidth="1"/>
    <col min="14335" max="14335" width="12.7109375" style="2" bestFit="1" customWidth="1"/>
    <col min="14336" max="14336" width="9.7109375" style="2" bestFit="1" customWidth="1"/>
    <col min="14337" max="14337" width="11.140625" style="2" customWidth="1"/>
    <col min="14338" max="14338" width="13.140625" style="2" customWidth="1"/>
    <col min="14339" max="14339" width="12.7109375" style="2" bestFit="1" customWidth="1"/>
    <col min="14340" max="14340" width="11.5703125" style="2" customWidth="1"/>
    <col min="14341" max="14341" width="14.7109375" style="2" customWidth="1"/>
    <col min="14342" max="14342" width="13.7109375" style="2" customWidth="1"/>
    <col min="14343" max="14343" width="12.7109375" style="2" bestFit="1" customWidth="1"/>
    <col min="14344" max="14344" width="9.7109375" style="2" bestFit="1" customWidth="1"/>
    <col min="14345" max="14345" width="11.42578125" style="2" customWidth="1"/>
    <col min="14346" max="14346" width="11.5703125" style="2" bestFit="1" customWidth="1"/>
    <col min="14347" max="14584" width="9.140625" style="2"/>
    <col min="14585" max="14585" width="6.7109375" style="2" bestFit="1" customWidth="1"/>
    <col min="14586" max="14586" width="74.5703125" style="2" customWidth="1"/>
    <col min="14587" max="14587" width="12.7109375" style="2" bestFit="1" customWidth="1"/>
    <col min="14588" max="14588" width="11.28515625" style="2" customWidth="1"/>
    <col min="14589" max="14589" width="15" style="2" customWidth="1"/>
    <col min="14590" max="14590" width="13.85546875" style="2" customWidth="1"/>
    <col min="14591" max="14591" width="12.7109375" style="2" bestFit="1" customWidth="1"/>
    <col min="14592" max="14592" width="9.7109375" style="2" bestFit="1" customWidth="1"/>
    <col min="14593" max="14593" width="11.140625" style="2" customWidth="1"/>
    <col min="14594" max="14594" width="13.140625" style="2" customWidth="1"/>
    <col min="14595" max="14595" width="12.7109375" style="2" bestFit="1" customWidth="1"/>
    <col min="14596" max="14596" width="11.5703125" style="2" customWidth="1"/>
    <col min="14597" max="14597" width="14.7109375" style="2" customWidth="1"/>
    <col min="14598" max="14598" width="13.7109375" style="2" customWidth="1"/>
    <col min="14599" max="14599" width="12.7109375" style="2" bestFit="1" customWidth="1"/>
    <col min="14600" max="14600" width="9.7109375" style="2" bestFit="1" customWidth="1"/>
    <col min="14601" max="14601" width="11.42578125" style="2" customWidth="1"/>
    <col min="14602" max="14602" width="11.5703125" style="2" bestFit="1" customWidth="1"/>
    <col min="14603" max="14840" width="9.140625" style="2"/>
    <col min="14841" max="14841" width="6.7109375" style="2" bestFit="1" customWidth="1"/>
    <col min="14842" max="14842" width="74.5703125" style="2" customWidth="1"/>
    <col min="14843" max="14843" width="12.7109375" style="2" bestFit="1" customWidth="1"/>
    <col min="14844" max="14844" width="11.28515625" style="2" customWidth="1"/>
    <col min="14845" max="14845" width="15" style="2" customWidth="1"/>
    <col min="14846" max="14846" width="13.85546875" style="2" customWidth="1"/>
    <col min="14847" max="14847" width="12.7109375" style="2" bestFit="1" customWidth="1"/>
    <col min="14848" max="14848" width="9.7109375" style="2" bestFit="1" customWidth="1"/>
    <col min="14849" max="14849" width="11.140625" style="2" customWidth="1"/>
    <col min="14850" max="14850" width="13.140625" style="2" customWidth="1"/>
    <col min="14851" max="14851" width="12.7109375" style="2" bestFit="1" customWidth="1"/>
    <col min="14852" max="14852" width="11.5703125" style="2" customWidth="1"/>
    <col min="14853" max="14853" width="14.7109375" style="2" customWidth="1"/>
    <col min="14854" max="14854" width="13.7109375" style="2" customWidth="1"/>
    <col min="14855" max="14855" width="12.7109375" style="2" bestFit="1" customWidth="1"/>
    <col min="14856" max="14856" width="9.7109375" style="2" bestFit="1" customWidth="1"/>
    <col min="14857" max="14857" width="11.42578125" style="2" customWidth="1"/>
    <col min="14858" max="14858" width="11.5703125" style="2" bestFit="1" customWidth="1"/>
    <col min="14859" max="15096" width="9.140625" style="2"/>
    <col min="15097" max="15097" width="6.7109375" style="2" bestFit="1" customWidth="1"/>
    <col min="15098" max="15098" width="74.5703125" style="2" customWidth="1"/>
    <col min="15099" max="15099" width="12.7109375" style="2" bestFit="1" customWidth="1"/>
    <col min="15100" max="15100" width="11.28515625" style="2" customWidth="1"/>
    <col min="15101" max="15101" width="15" style="2" customWidth="1"/>
    <col min="15102" max="15102" width="13.85546875" style="2" customWidth="1"/>
    <col min="15103" max="15103" width="12.7109375" style="2" bestFit="1" customWidth="1"/>
    <col min="15104" max="15104" width="9.7109375" style="2" bestFit="1" customWidth="1"/>
    <col min="15105" max="15105" width="11.140625" style="2" customWidth="1"/>
    <col min="15106" max="15106" width="13.140625" style="2" customWidth="1"/>
    <col min="15107" max="15107" width="12.7109375" style="2" bestFit="1" customWidth="1"/>
    <col min="15108" max="15108" width="11.5703125" style="2" customWidth="1"/>
    <col min="15109" max="15109" width="14.7109375" style="2" customWidth="1"/>
    <col min="15110" max="15110" width="13.7109375" style="2" customWidth="1"/>
    <col min="15111" max="15111" width="12.7109375" style="2" bestFit="1" customWidth="1"/>
    <col min="15112" max="15112" width="9.7109375" style="2" bestFit="1" customWidth="1"/>
    <col min="15113" max="15113" width="11.42578125" style="2" customWidth="1"/>
    <col min="15114" max="15114" width="11.5703125" style="2" bestFit="1" customWidth="1"/>
    <col min="15115" max="15352" width="9.140625" style="2"/>
    <col min="15353" max="15353" width="6.7109375" style="2" bestFit="1" customWidth="1"/>
    <col min="15354" max="15354" width="74.5703125" style="2" customWidth="1"/>
    <col min="15355" max="15355" width="12.7109375" style="2" bestFit="1" customWidth="1"/>
    <col min="15356" max="15356" width="11.28515625" style="2" customWidth="1"/>
    <col min="15357" max="15357" width="15" style="2" customWidth="1"/>
    <col min="15358" max="15358" width="13.85546875" style="2" customWidth="1"/>
    <col min="15359" max="15359" width="12.7109375" style="2" bestFit="1" customWidth="1"/>
    <col min="15360" max="15360" width="9.7109375" style="2" bestFit="1" customWidth="1"/>
    <col min="15361" max="15361" width="11.140625" style="2" customWidth="1"/>
    <col min="15362" max="15362" width="13.140625" style="2" customWidth="1"/>
    <col min="15363" max="15363" width="12.7109375" style="2" bestFit="1" customWidth="1"/>
    <col min="15364" max="15364" width="11.5703125" style="2" customWidth="1"/>
    <col min="15365" max="15365" width="14.7109375" style="2" customWidth="1"/>
    <col min="15366" max="15366" width="13.7109375" style="2" customWidth="1"/>
    <col min="15367" max="15367" width="12.7109375" style="2" bestFit="1" customWidth="1"/>
    <col min="15368" max="15368" width="9.7109375" style="2" bestFit="1" customWidth="1"/>
    <col min="15369" max="15369" width="11.42578125" style="2" customWidth="1"/>
    <col min="15370" max="15370" width="11.5703125" style="2" bestFit="1" customWidth="1"/>
    <col min="15371" max="15608" width="9.140625" style="2"/>
    <col min="15609" max="15609" width="6.7109375" style="2" bestFit="1" customWidth="1"/>
    <col min="15610" max="15610" width="74.5703125" style="2" customWidth="1"/>
    <col min="15611" max="15611" width="12.7109375" style="2" bestFit="1" customWidth="1"/>
    <col min="15612" max="15612" width="11.28515625" style="2" customWidth="1"/>
    <col min="15613" max="15613" width="15" style="2" customWidth="1"/>
    <col min="15614" max="15614" width="13.85546875" style="2" customWidth="1"/>
    <col min="15615" max="15615" width="12.7109375" style="2" bestFit="1" customWidth="1"/>
    <col min="15616" max="15616" width="9.7109375" style="2" bestFit="1" customWidth="1"/>
    <col min="15617" max="15617" width="11.140625" style="2" customWidth="1"/>
    <col min="15618" max="15618" width="13.140625" style="2" customWidth="1"/>
    <col min="15619" max="15619" width="12.7109375" style="2" bestFit="1" customWidth="1"/>
    <col min="15620" max="15620" width="11.5703125" style="2" customWidth="1"/>
    <col min="15621" max="15621" width="14.7109375" style="2" customWidth="1"/>
    <col min="15622" max="15622" width="13.7109375" style="2" customWidth="1"/>
    <col min="15623" max="15623" width="12.7109375" style="2" bestFit="1" customWidth="1"/>
    <col min="15624" max="15624" width="9.7109375" style="2" bestFit="1" customWidth="1"/>
    <col min="15625" max="15625" width="11.42578125" style="2" customWidth="1"/>
    <col min="15626" max="15626" width="11.5703125" style="2" bestFit="1" customWidth="1"/>
    <col min="15627" max="15864" width="9.140625" style="2"/>
    <col min="15865" max="15865" width="6.7109375" style="2" bestFit="1" customWidth="1"/>
    <col min="15866" max="15866" width="74.5703125" style="2" customWidth="1"/>
    <col min="15867" max="15867" width="12.7109375" style="2" bestFit="1" customWidth="1"/>
    <col min="15868" max="15868" width="11.28515625" style="2" customWidth="1"/>
    <col min="15869" max="15869" width="15" style="2" customWidth="1"/>
    <col min="15870" max="15870" width="13.85546875" style="2" customWidth="1"/>
    <col min="15871" max="15871" width="12.7109375" style="2" bestFit="1" customWidth="1"/>
    <col min="15872" max="15872" width="9.7109375" style="2" bestFit="1" customWidth="1"/>
    <col min="15873" max="15873" width="11.140625" style="2" customWidth="1"/>
    <col min="15874" max="15874" width="13.140625" style="2" customWidth="1"/>
    <col min="15875" max="15875" width="12.7109375" style="2" bestFit="1" customWidth="1"/>
    <col min="15876" max="15876" width="11.5703125" style="2" customWidth="1"/>
    <col min="15877" max="15877" width="14.7109375" style="2" customWidth="1"/>
    <col min="15878" max="15878" width="13.7109375" style="2" customWidth="1"/>
    <col min="15879" max="15879" width="12.7109375" style="2" bestFit="1" customWidth="1"/>
    <col min="15880" max="15880" width="9.7109375" style="2" bestFit="1" customWidth="1"/>
    <col min="15881" max="15881" width="11.42578125" style="2" customWidth="1"/>
    <col min="15882" max="15882" width="11.5703125" style="2" bestFit="1" customWidth="1"/>
    <col min="15883" max="16120" width="9.140625" style="2"/>
    <col min="16121" max="16121" width="6.7109375" style="2" bestFit="1" customWidth="1"/>
    <col min="16122" max="16122" width="74.5703125" style="2" customWidth="1"/>
    <col min="16123" max="16123" width="12.7109375" style="2" bestFit="1" customWidth="1"/>
    <col min="16124" max="16124" width="11.28515625" style="2" customWidth="1"/>
    <col min="16125" max="16125" width="15" style="2" customWidth="1"/>
    <col min="16126" max="16126" width="13.85546875" style="2" customWidth="1"/>
    <col min="16127" max="16127" width="12.7109375" style="2" bestFit="1" customWidth="1"/>
    <col min="16128" max="16128" width="9.7109375" style="2" bestFit="1" customWidth="1"/>
    <col min="16129" max="16129" width="11.140625" style="2" customWidth="1"/>
    <col min="16130" max="16130" width="13.140625" style="2" customWidth="1"/>
    <col min="16131" max="16131" width="12.7109375" style="2" bestFit="1" customWidth="1"/>
    <col min="16132" max="16132" width="11.5703125" style="2" customWidth="1"/>
    <col min="16133" max="16133" width="14.7109375" style="2" customWidth="1"/>
    <col min="16134" max="16134" width="13.7109375" style="2" customWidth="1"/>
    <col min="16135" max="16135" width="12.7109375" style="2" bestFit="1" customWidth="1"/>
    <col min="16136" max="16136" width="9.7109375" style="2" bestFit="1" customWidth="1"/>
    <col min="16137" max="16137" width="11.42578125" style="2" customWidth="1"/>
    <col min="16138" max="16138" width="11.5703125" style="2" bestFit="1" customWidth="1"/>
    <col min="16139" max="16384" width="9.140625" style="2"/>
  </cols>
  <sheetData>
    <row r="1" spans="1:10" ht="15.75" customHeight="1" x14ac:dyDescent="0.25">
      <c r="A1" s="175" t="s">
        <v>73</v>
      </c>
      <c r="B1" s="175"/>
      <c r="C1" s="175"/>
      <c r="D1" s="175"/>
      <c r="E1" s="175"/>
      <c r="F1" s="175"/>
      <c r="G1" s="175"/>
      <c r="H1" s="175"/>
      <c r="I1" s="175"/>
      <c r="J1" s="175"/>
    </row>
    <row r="2" spans="1:10" ht="15.75" customHeight="1" x14ac:dyDescent="0.25">
      <c r="A2" s="176" t="s">
        <v>72</v>
      </c>
      <c r="B2" s="176"/>
      <c r="C2" s="176"/>
      <c r="D2" s="176"/>
      <c r="E2" s="176"/>
      <c r="F2" s="176"/>
      <c r="G2" s="176"/>
      <c r="H2" s="176"/>
      <c r="I2" s="176"/>
      <c r="J2" s="176"/>
    </row>
    <row r="3" spans="1:10" ht="15.75" x14ac:dyDescent="0.25">
      <c r="A3" s="186" t="s">
        <v>0</v>
      </c>
      <c r="B3" s="186"/>
      <c r="C3" s="186"/>
      <c r="D3" s="186"/>
      <c r="E3" s="186"/>
      <c r="F3" s="186"/>
      <c r="G3" s="186"/>
      <c r="H3" s="186"/>
      <c r="I3" s="186"/>
      <c r="J3" s="186"/>
    </row>
    <row r="4" spans="1:10" ht="15.75" x14ac:dyDescent="0.25">
      <c r="A4" s="187" t="s">
        <v>71</v>
      </c>
      <c r="B4" s="187"/>
      <c r="C4" s="187"/>
      <c r="D4" s="187"/>
      <c r="E4" s="187"/>
      <c r="F4" s="187"/>
      <c r="G4" s="187"/>
      <c r="H4" s="187"/>
      <c r="I4" s="187"/>
      <c r="J4" s="187"/>
    </row>
    <row r="5" spans="1:10" ht="40.5" customHeight="1" x14ac:dyDescent="0.25">
      <c r="A5" s="181" t="s">
        <v>74</v>
      </c>
      <c r="B5" s="183" t="s">
        <v>2</v>
      </c>
      <c r="C5" s="172" t="s">
        <v>3</v>
      </c>
      <c r="D5" s="172"/>
      <c r="E5" s="172" t="s">
        <v>4</v>
      </c>
      <c r="F5" s="172"/>
      <c r="G5" s="173" t="s">
        <v>5</v>
      </c>
      <c r="H5" s="174"/>
      <c r="I5" s="172" t="s">
        <v>6</v>
      </c>
      <c r="J5" s="172"/>
    </row>
    <row r="6" spans="1:10" ht="15" customHeight="1" thickBot="1" x14ac:dyDescent="0.3">
      <c r="A6" s="182"/>
      <c r="B6" s="183"/>
      <c r="C6" s="3" t="s">
        <v>7</v>
      </c>
      <c r="D6" s="3" t="s">
        <v>8</v>
      </c>
      <c r="E6" s="3" t="s">
        <v>7</v>
      </c>
      <c r="F6" s="3" t="s">
        <v>8</v>
      </c>
      <c r="G6" s="3" t="s">
        <v>7</v>
      </c>
      <c r="H6" s="3" t="s">
        <v>8</v>
      </c>
      <c r="I6" s="3" t="s">
        <v>7</v>
      </c>
      <c r="J6" s="4" t="s">
        <v>8</v>
      </c>
    </row>
    <row r="7" spans="1:10" s="5" customFormat="1" ht="15" customHeight="1" x14ac:dyDescent="0.25">
      <c r="A7" s="154">
        <v>1</v>
      </c>
      <c r="B7" s="155" t="s">
        <v>9</v>
      </c>
      <c r="C7" s="178"/>
      <c r="D7" s="179"/>
      <c r="E7" s="179"/>
      <c r="F7" s="179"/>
      <c r="G7" s="179"/>
      <c r="H7" s="179"/>
      <c r="I7" s="179"/>
      <c r="J7" s="179"/>
    </row>
    <row r="8" spans="1:10" ht="15" customHeight="1" x14ac:dyDescent="0.25">
      <c r="A8" s="102" t="s">
        <v>10</v>
      </c>
      <c r="B8" s="103" t="s">
        <v>11</v>
      </c>
      <c r="C8" s="104">
        <f>C9+C10+C11</f>
        <v>113</v>
      </c>
      <c r="D8" s="104">
        <f t="shared" ref="D8:F8" si="0">D9+D10+D11</f>
        <v>4498</v>
      </c>
      <c r="E8" s="104">
        <f t="shared" si="0"/>
        <v>31673</v>
      </c>
      <c r="F8" s="104">
        <f t="shared" si="0"/>
        <v>1037645.9999999999</v>
      </c>
      <c r="G8" s="139">
        <f>E8/C8*100</f>
        <v>28029.203539823011</v>
      </c>
      <c r="H8" s="139">
        <f>F8/D8*100</f>
        <v>23069.05291240551</v>
      </c>
      <c r="I8" s="104">
        <f t="shared" ref="I8:J8" si="1">I9+I10+I11</f>
        <v>140257</v>
      </c>
      <c r="J8" s="104">
        <f t="shared" si="1"/>
        <v>3698368</v>
      </c>
    </row>
    <row r="9" spans="1:10" ht="15" customHeight="1" x14ac:dyDescent="0.25">
      <c r="A9" s="9" t="s">
        <v>12</v>
      </c>
      <c r="B9" s="10" t="s">
        <v>13</v>
      </c>
      <c r="C9" s="45">
        <v>101</v>
      </c>
      <c r="D9" s="45">
        <v>3777</v>
      </c>
      <c r="E9" s="45">
        <v>31673</v>
      </c>
      <c r="F9" s="45">
        <v>1037645.9999999999</v>
      </c>
      <c r="G9" s="138">
        <f>E9/C9*100</f>
        <v>31359.405940594057</v>
      </c>
      <c r="H9" s="138">
        <f>F9/D9*100</f>
        <v>27472.756155679104</v>
      </c>
      <c r="I9" s="45">
        <v>140257</v>
      </c>
      <c r="J9" s="45">
        <v>3698368</v>
      </c>
    </row>
    <row r="10" spans="1:10" ht="15" customHeight="1" x14ac:dyDescent="0.25">
      <c r="A10" s="9" t="s">
        <v>14</v>
      </c>
      <c r="B10" s="10" t="s">
        <v>15</v>
      </c>
      <c r="C10" s="45">
        <v>9</v>
      </c>
      <c r="D10" s="45">
        <v>531</v>
      </c>
      <c r="E10" s="45"/>
      <c r="F10" s="45"/>
      <c r="G10" s="138">
        <f t="shared" ref="G10:G29" si="2">E10/C10*100</f>
        <v>0</v>
      </c>
      <c r="H10" s="138">
        <f t="shared" ref="H10:H29" si="3">F10/D10*100</f>
        <v>0</v>
      </c>
      <c r="I10" s="45"/>
      <c r="J10" s="45"/>
    </row>
    <row r="11" spans="1:10" ht="15" customHeight="1" x14ac:dyDescent="0.25">
      <c r="A11" s="9" t="s">
        <v>16</v>
      </c>
      <c r="B11" s="10" t="s">
        <v>17</v>
      </c>
      <c r="C11" s="45">
        <v>3</v>
      </c>
      <c r="D11" s="45">
        <v>190</v>
      </c>
      <c r="E11" s="45"/>
      <c r="F11" s="45"/>
      <c r="G11" s="138">
        <f t="shared" si="2"/>
        <v>0</v>
      </c>
      <c r="H11" s="138">
        <f t="shared" si="3"/>
        <v>0</v>
      </c>
      <c r="I11" s="45"/>
      <c r="J11" s="45"/>
    </row>
    <row r="12" spans="1:10" ht="15" customHeight="1" x14ac:dyDescent="0.25">
      <c r="A12" s="9"/>
      <c r="B12" s="12" t="s">
        <v>18</v>
      </c>
      <c r="C12" s="45"/>
      <c r="D12" s="45"/>
      <c r="E12" s="45"/>
      <c r="F12" s="45"/>
      <c r="G12" s="138" t="e">
        <f t="shared" si="2"/>
        <v>#DIV/0!</v>
      </c>
      <c r="H12" s="138" t="e">
        <f t="shared" si="3"/>
        <v>#DIV/0!</v>
      </c>
      <c r="I12" s="45"/>
      <c r="J12" s="45"/>
    </row>
    <row r="13" spans="1:10" ht="15" customHeight="1" x14ac:dyDescent="0.25">
      <c r="A13" s="9"/>
      <c r="B13" s="12" t="s">
        <v>19</v>
      </c>
      <c r="C13" s="45"/>
      <c r="D13" s="45"/>
      <c r="E13" s="45"/>
      <c r="F13" s="45"/>
      <c r="G13" s="138" t="e">
        <f t="shared" si="2"/>
        <v>#DIV/0!</v>
      </c>
      <c r="H13" s="138" t="e">
        <f t="shared" si="3"/>
        <v>#DIV/0!</v>
      </c>
      <c r="I13" s="45"/>
      <c r="J13" s="45"/>
    </row>
    <row r="14" spans="1:10" ht="15" customHeight="1" x14ac:dyDescent="0.25">
      <c r="A14" s="102" t="s">
        <v>20</v>
      </c>
      <c r="B14" s="112" t="s">
        <v>21</v>
      </c>
      <c r="C14" s="104">
        <f>C15+C16+C17+C18</f>
        <v>364</v>
      </c>
      <c r="D14" s="104">
        <f t="shared" ref="D14:F14" si="4">D15+D16+D17+D18</f>
        <v>63981</v>
      </c>
      <c r="E14" s="104">
        <f t="shared" si="4"/>
        <v>2</v>
      </c>
      <c r="F14" s="104">
        <f t="shared" si="4"/>
        <v>144</v>
      </c>
      <c r="G14" s="139">
        <f t="shared" si="2"/>
        <v>0.5494505494505495</v>
      </c>
      <c r="H14" s="139">
        <f t="shared" si="3"/>
        <v>0.22506681671121115</v>
      </c>
      <c r="I14" s="104">
        <f t="shared" ref="I14:J14" si="5">I15+I16+I17+I18</f>
        <v>2</v>
      </c>
      <c r="J14" s="104">
        <f t="shared" si="5"/>
        <v>144</v>
      </c>
    </row>
    <row r="15" spans="1:10" ht="15" customHeight="1" x14ac:dyDescent="0.25">
      <c r="A15" s="9" t="s">
        <v>22</v>
      </c>
      <c r="B15" s="13" t="s">
        <v>23</v>
      </c>
      <c r="C15" s="45">
        <v>166</v>
      </c>
      <c r="D15" s="45">
        <v>21081</v>
      </c>
      <c r="E15" s="45">
        <v>2</v>
      </c>
      <c r="F15" s="45">
        <v>144</v>
      </c>
      <c r="G15" s="138">
        <f t="shared" si="2"/>
        <v>1.2048192771084338</v>
      </c>
      <c r="H15" s="138">
        <f t="shared" si="3"/>
        <v>0.68307955030596279</v>
      </c>
      <c r="I15" s="45">
        <v>2</v>
      </c>
      <c r="J15" s="45">
        <v>144</v>
      </c>
    </row>
    <row r="16" spans="1:10" ht="15" customHeight="1" x14ac:dyDescent="0.25">
      <c r="A16" s="9" t="s">
        <v>24</v>
      </c>
      <c r="B16" s="14" t="s">
        <v>25</v>
      </c>
      <c r="C16" s="45">
        <v>98</v>
      </c>
      <c r="D16" s="45">
        <v>21124</v>
      </c>
      <c r="E16" s="45"/>
      <c r="F16" s="45"/>
      <c r="G16" s="138">
        <f t="shared" si="2"/>
        <v>0</v>
      </c>
      <c r="H16" s="138">
        <f t="shared" si="3"/>
        <v>0</v>
      </c>
      <c r="I16" s="45"/>
      <c r="J16" s="45"/>
    </row>
    <row r="17" spans="1:10" ht="15" customHeight="1" x14ac:dyDescent="0.25">
      <c r="A17" s="9" t="s">
        <v>26</v>
      </c>
      <c r="B17" s="14" t="s">
        <v>27</v>
      </c>
      <c r="C17" s="45">
        <v>65</v>
      </c>
      <c r="D17" s="45">
        <v>7476</v>
      </c>
      <c r="E17" s="45"/>
      <c r="F17" s="45"/>
      <c r="G17" s="138">
        <f t="shared" si="2"/>
        <v>0</v>
      </c>
      <c r="H17" s="138">
        <f t="shared" si="3"/>
        <v>0</v>
      </c>
      <c r="I17" s="45"/>
      <c r="J17" s="45"/>
    </row>
    <row r="18" spans="1:10" ht="15" customHeight="1" x14ac:dyDescent="0.25">
      <c r="A18" s="9" t="s">
        <v>28</v>
      </c>
      <c r="B18" s="11" t="s">
        <v>29</v>
      </c>
      <c r="C18" s="45">
        <v>35</v>
      </c>
      <c r="D18" s="45">
        <v>14300</v>
      </c>
      <c r="E18" s="45"/>
      <c r="F18" s="45"/>
      <c r="G18" s="138">
        <f t="shared" si="2"/>
        <v>0</v>
      </c>
      <c r="H18" s="138">
        <f t="shared" si="3"/>
        <v>0</v>
      </c>
      <c r="I18" s="45"/>
      <c r="J18" s="45"/>
    </row>
    <row r="19" spans="1:10" ht="15" customHeight="1" x14ac:dyDescent="0.25">
      <c r="A19" s="9"/>
      <c r="B19" s="15" t="s">
        <v>30</v>
      </c>
      <c r="C19" s="45"/>
      <c r="D19" s="45"/>
      <c r="E19" s="45"/>
      <c r="F19" s="45"/>
      <c r="G19" s="138" t="e">
        <f t="shared" si="2"/>
        <v>#DIV/0!</v>
      </c>
      <c r="H19" s="138" t="e">
        <f t="shared" si="3"/>
        <v>#DIV/0!</v>
      </c>
      <c r="I19" s="45"/>
      <c r="J19" s="45"/>
    </row>
    <row r="20" spans="1:10" ht="15" customHeight="1" x14ac:dyDescent="0.25">
      <c r="A20" s="6" t="s">
        <v>31</v>
      </c>
      <c r="B20" s="7" t="s">
        <v>32</v>
      </c>
      <c r="C20" s="44">
        <v>139</v>
      </c>
      <c r="D20" s="44">
        <v>13686</v>
      </c>
      <c r="E20" s="44"/>
      <c r="F20" s="44"/>
      <c r="G20" s="138">
        <f t="shared" si="2"/>
        <v>0</v>
      </c>
      <c r="H20" s="138">
        <f t="shared" si="3"/>
        <v>0</v>
      </c>
      <c r="I20" s="44"/>
      <c r="J20" s="44"/>
    </row>
    <row r="21" spans="1:10" ht="15" customHeight="1" x14ac:dyDescent="0.25">
      <c r="A21" s="6" t="s">
        <v>33</v>
      </c>
      <c r="B21" s="7" t="s">
        <v>34</v>
      </c>
      <c r="C21" s="44">
        <v>79</v>
      </c>
      <c r="D21" s="44">
        <v>7704</v>
      </c>
      <c r="E21" s="44"/>
      <c r="F21" s="44"/>
      <c r="G21" s="138">
        <f t="shared" si="2"/>
        <v>0</v>
      </c>
      <c r="H21" s="138">
        <f t="shared" si="3"/>
        <v>0</v>
      </c>
      <c r="I21" s="44"/>
      <c r="J21" s="44"/>
    </row>
    <row r="22" spans="1:10" ht="15" customHeight="1" x14ac:dyDescent="0.25">
      <c r="A22" s="6" t="s">
        <v>35</v>
      </c>
      <c r="B22" s="7" t="s">
        <v>36</v>
      </c>
      <c r="C22" s="44">
        <v>20</v>
      </c>
      <c r="D22" s="44">
        <v>28075</v>
      </c>
      <c r="E22" s="44"/>
      <c r="F22" s="44"/>
      <c r="G22" s="138">
        <f t="shared" si="2"/>
        <v>0</v>
      </c>
      <c r="H22" s="138">
        <f t="shared" si="3"/>
        <v>0</v>
      </c>
      <c r="I22" s="44"/>
      <c r="J22" s="44"/>
    </row>
    <row r="23" spans="1:10" ht="15" customHeight="1" x14ac:dyDescent="0.25">
      <c r="A23" s="6" t="s">
        <v>37</v>
      </c>
      <c r="B23" s="7" t="s">
        <v>38</v>
      </c>
      <c r="C23" s="44">
        <v>58</v>
      </c>
      <c r="D23" s="44">
        <v>5783</v>
      </c>
      <c r="E23" s="44"/>
      <c r="F23" s="44"/>
      <c r="G23" s="138">
        <f t="shared" si="2"/>
        <v>0</v>
      </c>
      <c r="H23" s="138">
        <f t="shared" si="3"/>
        <v>0</v>
      </c>
      <c r="I23" s="44"/>
      <c r="J23" s="44"/>
    </row>
    <row r="24" spans="1:10" ht="15" customHeight="1" x14ac:dyDescent="0.25">
      <c r="A24" s="6" t="s">
        <v>39</v>
      </c>
      <c r="B24" s="7" t="s">
        <v>40</v>
      </c>
      <c r="C24" s="44">
        <v>41</v>
      </c>
      <c r="D24" s="44">
        <v>4021</v>
      </c>
      <c r="E24" s="44"/>
      <c r="F24" s="44"/>
      <c r="G24" s="138">
        <f t="shared" si="2"/>
        <v>0</v>
      </c>
      <c r="H24" s="138">
        <f t="shared" si="3"/>
        <v>0</v>
      </c>
      <c r="I24" s="44"/>
      <c r="J24" s="44"/>
    </row>
    <row r="25" spans="1:10" ht="15" customHeight="1" x14ac:dyDescent="0.25">
      <c r="A25" s="6" t="s">
        <v>41</v>
      </c>
      <c r="B25" s="7" t="s">
        <v>42</v>
      </c>
      <c r="C25" s="44">
        <v>217</v>
      </c>
      <c r="D25" s="44">
        <v>15940</v>
      </c>
      <c r="E25" s="44">
        <v>11003</v>
      </c>
      <c r="F25" s="44">
        <v>358476</v>
      </c>
      <c r="G25" s="138">
        <f t="shared" si="2"/>
        <v>5070.5069124423962</v>
      </c>
      <c r="H25" s="138">
        <f t="shared" si="3"/>
        <v>2248.908406524467</v>
      </c>
      <c r="I25" s="44">
        <v>48728</v>
      </c>
      <c r="J25" s="44">
        <v>1013714</v>
      </c>
    </row>
    <row r="26" spans="1:10" ht="15" customHeight="1" x14ac:dyDescent="0.25">
      <c r="A26" s="9"/>
      <c r="B26" s="12" t="s">
        <v>43</v>
      </c>
      <c r="C26" s="45"/>
      <c r="D26" s="45"/>
      <c r="E26" s="45"/>
      <c r="F26" s="45"/>
      <c r="G26" s="138" t="e">
        <f t="shared" si="2"/>
        <v>#DIV/0!</v>
      </c>
      <c r="H26" s="138" t="e">
        <f t="shared" si="3"/>
        <v>#DIV/0!</v>
      </c>
      <c r="I26" s="45"/>
      <c r="J26" s="45"/>
    </row>
    <row r="27" spans="1:10" ht="15" customHeight="1" x14ac:dyDescent="0.25">
      <c r="A27" s="115">
        <v>2</v>
      </c>
      <c r="B27" s="116" t="s">
        <v>44</v>
      </c>
      <c r="C27" s="117">
        <f>C8+C14+C20+C21+C22+C23+C24+C25</f>
        <v>1031</v>
      </c>
      <c r="D27" s="117">
        <f t="shared" ref="D27:F27" si="6">D8+D14+D20+D21+D22+D23+D24+D25</f>
        <v>143688</v>
      </c>
      <c r="E27" s="117">
        <f t="shared" si="6"/>
        <v>42678</v>
      </c>
      <c r="F27" s="117">
        <f t="shared" si="6"/>
        <v>1396266</v>
      </c>
      <c r="G27" s="139">
        <f t="shared" si="2"/>
        <v>4139.4762366634341</v>
      </c>
      <c r="H27" s="139">
        <f t="shared" si="3"/>
        <v>971.7345916151661</v>
      </c>
      <c r="I27" s="117">
        <f t="shared" ref="I27:J27" si="7">I8+I14+I20+I21+I22+I23+I24+I25</f>
        <v>188987</v>
      </c>
      <c r="J27" s="117">
        <f t="shared" si="7"/>
        <v>4712226</v>
      </c>
    </row>
    <row r="28" spans="1:10" ht="15" customHeight="1" x14ac:dyDescent="0.25">
      <c r="A28" s="9">
        <v>3</v>
      </c>
      <c r="B28" s="16" t="s">
        <v>45</v>
      </c>
      <c r="C28" s="45">
        <v>163</v>
      </c>
      <c r="D28" s="45">
        <v>21086</v>
      </c>
      <c r="E28" s="45">
        <v>11003</v>
      </c>
      <c r="F28" s="45">
        <v>358476</v>
      </c>
      <c r="G28" s="138">
        <f t="shared" si="2"/>
        <v>6750.3067484662579</v>
      </c>
      <c r="H28" s="138">
        <f t="shared" si="3"/>
        <v>1700.0663947642988</v>
      </c>
      <c r="I28" s="45">
        <v>48620</v>
      </c>
      <c r="J28" s="45">
        <v>1010910.9999999999</v>
      </c>
    </row>
    <row r="29" spans="1:10" ht="15" customHeight="1" thickBot="1" x14ac:dyDescent="0.3">
      <c r="A29" s="17"/>
      <c r="B29" s="18" t="s">
        <v>46</v>
      </c>
      <c r="C29" s="39"/>
      <c r="D29" s="39"/>
      <c r="E29" s="39"/>
      <c r="F29" s="39"/>
      <c r="G29" s="138" t="e">
        <f t="shared" si="2"/>
        <v>#DIV/0!</v>
      </c>
      <c r="H29" s="138" t="e">
        <f t="shared" si="3"/>
        <v>#DIV/0!</v>
      </c>
      <c r="I29" s="39"/>
      <c r="J29" s="39"/>
    </row>
    <row r="30" spans="1:10" s="5" customFormat="1" ht="15" customHeight="1" x14ac:dyDescent="0.25">
      <c r="A30" s="150">
        <v>4</v>
      </c>
      <c r="B30" s="151" t="s">
        <v>47</v>
      </c>
      <c r="C30" s="190"/>
      <c r="D30" s="191"/>
      <c r="E30" s="191"/>
      <c r="F30" s="191"/>
      <c r="G30" s="191"/>
      <c r="H30" s="191"/>
      <c r="I30" s="191"/>
      <c r="J30" s="191"/>
    </row>
    <row r="31" spans="1:10" ht="15" customHeight="1" x14ac:dyDescent="0.25">
      <c r="A31" s="20" t="s">
        <v>48</v>
      </c>
      <c r="B31" s="11" t="s">
        <v>49</v>
      </c>
      <c r="C31" s="45"/>
      <c r="D31" s="45"/>
      <c r="E31" s="45"/>
      <c r="F31" s="45"/>
      <c r="G31" s="138" t="e">
        <f t="shared" ref="G31:G37" si="8">E31/C31*100</f>
        <v>#DIV/0!</v>
      </c>
      <c r="H31" s="138" t="e">
        <f t="shared" ref="H31:H37" si="9">F31/D31*100</f>
        <v>#DIV/0!</v>
      </c>
      <c r="I31" s="45"/>
      <c r="J31" s="45"/>
    </row>
    <row r="32" spans="1:10" ht="15" customHeight="1" x14ac:dyDescent="0.25">
      <c r="A32" s="20" t="s">
        <v>50</v>
      </c>
      <c r="B32" s="11" t="s">
        <v>34</v>
      </c>
      <c r="C32" s="45"/>
      <c r="D32" s="45"/>
      <c r="E32" s="45"/>
      <c r="F32" s="45"/>
      <c r="G32" s="138" t="e">
        <f t="shared" si="8"/>
        <v>#DIV/0!</v>
      </c>
      <c r="H32" s="138" t="e">
        <f t="shared" si="9"/>
        <v>#DIV/0!</v>
      </c>
      <c r="I32" s="45"/>
      <c r="J32" s="45"/>
    </row>
    <row r="33" spans="1:10" ht="15" customHeight="1" x14ac:dyDescent="0.25">
      <c r="A33" s="20" t="s">
        <v>51</v>
      </c>
      <c r="B33" s="11" t="s">
        <v>52</v>
      </c>
      <c r="C33" s="45">
        <v>69</v>
      </c>
      <c r="D33" s="45">
        <v>27867</v>
      </c>
      <c r="E33" s="45"/>
      <c r="F33" s="45"/>
      <c r="G33" s="138">
        <f t="shared" si="8"/>
        <v>0</v>
      </c>
      <c r="H33" s="138">
        <f t="shared" si="9"/>
        <v>0</v>
      </c>
      <c r="I33" s="45"/>
      <c r="J33" s="45"/>
    </row>
    <row r="34" spans="1:10" ht="15" customHeight="1" x14ac:dyDescent="0.25">
      <c r="A34" s="20" t="s">
        <v>53</v>
      </c>
      <c r="B34" s="11" t="s">
        <v>54</v>
      </c>
      <c r="C34" s="45">
        <v>4</v>
      </c>
      <c r="D34" s="45">
        <v>2000</v>
      </c>
      <c r="E34" s="45"/>
      <c r="F34" s="45"/>
      <c r="G34" s="138">
        <f t="shared" si="8"/>
        <v>0</v>
      </c>
      <c r="H34" s="138">
        <f t="shared" si="9"/>
        <v>0</v>
      </c>
      <c r="I34" s="45"/>
      <c r="J34" s="45"/>
    </row>
    <row r="35" spans="1:10" ht="15" customHeight="1" x14ac:dyDescent="0.25">
      <c r="A35" s="20" t="s">
        <v>55</v>
      </c>
      <c r="B35" s="11" t="s">
        <v>42</v>
      </c>
      <c r="C35" s="45">
        <v>381</v>
      </c>
      <c r="D35" s="45">
        <v>68168</v>
      </c>
      <c r="E35" s="45">
        <v>3540</v>
      </c>
      <c r="F35" s="45">
        <v>2463376</v>
      </c>
      <c r="G35" s="138">
        <f t="shared" si="8"/>
        <v>929.1338582677165</v>
      </c>
      <c r="H35" s="138">
        <f t="shared" si="9"/>
        <v>3613.6838399248918</v>
      </c>
      <c r="I35" s="45">
        <v>1715</v>
      </c>
      <c r="J35" s="45">
        <v>267567.00000000006</v>
      </c>
    </row>
    <row r="36" spans="1:10" ht="15" customHeight="1" thickBot="1" x14ac:dyDescent="0.3">
      <c r="A36" s="21">
        <v>5</v>
      </c>
      <c r="B36" s="22" t="s">
        <v>56</v>
      </c>
      <c r="C36" s="122">
        <f>C31+C32+C33+C34+C35</f>
        <v>454</v>
      </c>
      <c r="D36" s="122">
        <f t="shared" ref="D36:F36" si="10">D31+D32+D33+D34+D35</f>
        <v>98035</v>
      </c>
      <c r="E36" s="122">
        <f t="shared" si="10"/>
        <v>3540</v>
      </c>
      <c r="F36" s="122">
        <f t="shared" si="10"/>
        <v>2463376</v>
      </c>
      <c r="G36" s="137">
        <f t="shared" si="8"/>
        <v>779.73568281938321</v>
      </c>
      <c r="H36" s="137">
        <f t="shared" si="9"/>
        <v>2512.7515683174374</v>
      </c>
      <c r="I36" s="122">
        <f t="shared" ref="I36:J36" si="11">I31+I32+I33+I34+I35</f>
        <v>1715</v>
      </c>
      <c r="J36" s="122">
        <f t="shared" si="11"/>
        <v>267567.00000000006</v>
      </c>
    </row>
    <row r="37" spans="1:10" s="5" customFormat="1" ht="15" customHeight="1" thickBot="1" x14ac:dyDescent="0.3">
      <c r="A37" s="125"/>
      <c r="B37" s="126" t="s">
        <v>57</v>
      </c>
      <c r="C37" s="127">
        <f>C27+C36</f>
        <v>1485</v>
      </c>
      <c r="D37" s="127">
        <f t="shared" ref="D37:F37" si="12">D27+D36</f>
        <v>241723</v>
      </c>
      <c r="E37" s="127">
        <f t="shared" si="12"/>
        <v>46218</v>
      </c>
      <c r="F37" s="127">
        <f t="shared" si="12"/>
        <v>3859642</v>
      </c>
      <c r="G37" s="141">
        <f t="shared" si="8"/>
        <v>3112.3232323232323</v>
      </c>
      <c r="H37" s="141">
        <f t="shared" si="9"/>
        <v>1596.7210401989053</v>
      </c>
      <c r="I37" s="127">
        <f t="shared" ref="I37:J37" si="13">I27+I36</f>
        <v>190702</v>
      </c>
      <c r="J37" s="127">
        <f t="shared" si="13"/>
        <v>4979793</v>
      </c>
    </row>
    <row r="38" spans="1:10" x14ac:dyDescent="0.25">
      <c r="A38" s="25"/>
      <c r="B38" s="26"/>
      <c r="C38" s="26"/>
      <c r="D38" s="26"/>
      <c r="E38" s="26"/>
      <c r="F38" s="24"/>
      <c r="G38" s="24"/>
      <c r="H38" s="24"/>
      <c r="I38" s="24"/>
      <c r="J38" s="24"/>
    </row>
  </sheetData>
  <mergeCells count="12">
    <mergeCell ref="A1:J1"/>
    <mergeCell ref="A2:J2"/>
    <mergeCell ref="A3:J3"/>
    <mergeCell ref="A5:A6"/>
    <mergeCell ref="B5:B6"/>
    <mergeCell ref="A4:J4"/>
    <mergeCell ref="C7:J7"/>
    <mergeCell ref="C30:J30"/>
    <mergeCell ref="C5:D5"/>
    <mergeCell ref="E5:F5"/>
    <mergeCell ref="G5:H5"/>
    <mergeCell ref="I5:J5"/>
  </mergeCells>
  <printOptions horizontalCentered="1"/>
  <pageMargins left="0.5" right="0.5" top="0.5" bottom="0.5" header="0.25" footer="0.25"/>
  <pageSetup paperSize="9" scale="90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37"/>
  <sheetViews>
    <sheetView zoomScaleNormal="100" workbookViewId="0">
      <selection activeCell="A38" sqref="A38:XFD41"/>
    </sheetView>
  </sheetViews>
  <sheetFormatPr defaultRowHeight="15" x14ac:dyDescent="0.25"/>
  <cols>
    <col min="1" max="1" width="6.7109375" style="23" bestFit="1" customWidth="1"/>
    <col min="2" max="2" width="41.140625" style="2" customWidth="1"/>
    <col min="3" max="3" width="12.7109375" style="2" bestFit="1" customWidth="1"/>
    <col min="4" max="4" width="14.42578125" style="2" customWidth="1"/>
    <col min="5" max="5" width="15" style="2" customWidth="1"/>
    <col min="6" max="6" width="13.85546875" style="2" customWidth="1"/>
    <col min="7" max="7" width="12.7109375" style="2" bestFit="1" customWidth="1"/>
    <col min="8" max="8" width="9.7109375" style="2" bestFit="1" customWidth="1"/>
    <col min="9" max="9" width="11.140625" style="2" customWidth="1"/>
    <col min="10" max="10" width="13.140625" style="2" customWidth="1"/>
    <col min="11" max="248" width="9.140625" style="2"/>
    <col min="249" max="249" width="6.7109375" style="2" bestFit="1" customWidth="1"/>
    <col min="250" max="250" width="74.5703125" style="2" customWidth="1"/>
    <col min="251" max="251" width="12.7109375" style="2" bestFit="1" customWidth="1"/>
    <col min="252" max="252" width="11.28515625" style="2" customWidth="1"/>
    <col min="253" max="253" width="15" style="2" customWidth="1"/>
    <col min="254" max="254" width="13.85546875" style="2" customWidth="1"/>
    <col min="255" max="255" width="12.7109375" style="2" bestFit="1" customWidth="1"/>
    <col min="256" max="256" width="9.7109375" style="2" bestFit="1" customWidth="1"/>
    <col min="257" max="257" width="11.140625" style="2" customWidth="1"/>
    <col min="258" max="258" width="13.140625" style="2" customWidth="1"/>
    <col min="259" max="259" width="12.7109375" style="2" bestFit="1" customWidth="1"/>
    <col min="260" max="260" width="11.5703125" style="2" customWidth="1"/>
    <col min="261" max="261" width="14.7109375" style="2" customWidth="1"/>
    <col min="262" max="262" width="13.7109375" style="2" customWidth="1"/>
    <col min="263" max="263" width="12.7109375" style="2" bestFit="1" customWidth="1"/>
    <col min="264" max="264" width="9.7109375" style="2" bestFit="1" customWidth="1"/>
    <col min="265" max="265" width="11.42578125" style="2" customWidth="1"/>
    <col min="266" max="266" width="11.5703125" style="2" bestFit="1" customWidth="1"/>
    <col min="267" max="504" width="9.140625" style="2"/>
    <col min="505" max="505" width="6.7109375" style="2" bestFit="1" customWidth="1"/>
    <col min="506" max="506" width="74.5703125" style="2" customWidth="1"/>
    <col min="507" max="507" width="12.7109375" style="2" bestFit="1" customWidth="1"/>
    <col min="508" max="508" width="11.28515625" style="2" customWidth="1"/>
    <col min="509" max="509" width="15" style="2" customWidth="1"/>
    <col min="510" max="510" width="13.85546875" style="2" customWidth="1"/>
    <col min="511" max="511" width="12.7109375" style="2" bestFit="1" customWidth="1"/>
    <col min="512" max="512" width="9.7109375" style="2" bestFit="1" customWidth="1"/>
    <col min="513" max="513" width="11.140625" style="2" customWidth="1"/>
    <col min="514" max="514" width="13.140625" style="2" customWidth="1"/>
    <col min="515" max="515" width="12.7109375" style="2" bestFit="1" customWidth="1"/>
    <col min="516" max="516" width="11.5703125" style="2" customWidth="1"/>
    <col min="517" max="517" width="14.7109375" style="2" customWidth="1"/>
    <col min="518" max="518" width="13.7109375" style="2" customWidth="1"/>
    <col min="519" max="519" width="12.7109375" style="2" bestFit="1" customWidth="1"/>
    <col min="520" max="520" width="9.7109375" style="2" bestFit="1" customWidth="1"/>
    <col min="521" max="521" width="11.42578125" style="2" customWidth="1"/>
    <col min="522" max="522" width="11.5703125" style="2" bestFit="1" customWidth="1"/>
    <col min="523" max="760" width="9.140625" style="2"/>
    <col min="761" max="761" width="6.7109375" style="2" bestFit="1" customWidth="1"/>
    <col min="762" max="762" width="74.5703125" style="2" customWidth="1"/>
    <col min="763" max="763" width="12.7109375" style="2" bestFit="1" customWidth="1"/>
    <col min="764" max="764" width="11.28515625" style="2" customWidth="1"/>
    <col min="765" max="765" width="15" style="2" customWidth="1"/>
    <col min="766" max="766" width="13.85546875" style="2" customWidth="1"/>
    <col min="767" max="767" width="12.7109375" style="2" bestFit="1" customWidth="1"/>
    <col min="768" max="768" width="9.7109375" style="2" bestFit="1" customWidth="1"/>
    <col min="769" max="769" width="11.140625" style="2" customWidth="1"/>
    <col min="770" max="770" width="13.140625" style="2" customWidth="1"/>
    <col min="771" max="771" width="12.7109375" style="2" bestFit="1" customWidth="1"/>
    <col min="772" max="772" width="11.5703125" style="2" customWidth="1"/>
    <col min="773" max="773" width="14.7109375" style="2" customWidth="1"/>
    <col min="774" max="774" width="13.7109375" style="2" customWidth="1"/>
    <col min="775" max="775" width="12.7109375" style="2" bestFit="1" customWidth="1"/>
    <col min="776" max="776" width="9.7109375" style="2" bestFit="1" customWidth="1"/>
    <col min="777" max="777" width="11.42578125" style="2" customWidth="1"/>
    <col min="778" max="778" width="11.5703125" style="2" bestFit="1" customWidth="1"/>
    <col min="779" max="1016" width="9.140625" style="2"/>
    <col min="1017" max="1017" width="6.7109375" style="2" bestFit="1" customWidth="1"/>
    <col min="1018" max="1018" width="74.5703125" style="2" customWidth="1"/>
    <col min="1019" max="1019" width="12.7109375" style="2" bestFit="1" customWidth="1"/>
    <col min="1020" max="1020" width="11.28515625" style="2" customWidth="1"/>
    <col min="1021" max="1021" width="15" style="2" customWidth="1"/>
    <col min="1022" max="1022" width="13.85546875" style="2" customWidth="1"/>
    <col min="1023" max="1023" width="12.7109375" style="2" bestFit="1" customWidth="1"/>
    <col min="1024" max="1024" width="9.7109375" style="2" bestFit="1" customWidth="1"/>
    <col min="1025" max="1025" width="11.140625" style="2" customWidth="1"/>
    <col min="1026" max="1026" width="13.140625" style="2" customWidth="1"/>
    <col min="1027" max="1027" width="12.7109375" style="2" bestFit="1" customWidth="1"/>
    <col min="1028" max="1028" width="11.5703125" style="2" customWidth="1"/>
    <col min="1029" max="1029" width="14.7109375" style="2" customWidth="1"/>
    <col min="1030" max="1030" width="13.7109375" style="2" customWidth="1"/>
    <col min="1031" max="1031" width="12.7109375" style="2" bestFit="1" customWidth="1"/>
    <col min="1032" max="1032" width="9.7109375" style="2" bestFit="1" customWidth="1"/>
    <col min="1033" max="1033" width="11.42578125" style="2" customWidth="1"/>
    <col min="1034" max="1034" width="11.5703125" style="2" bestFit="1" customWidth="1"/>
    <col min="1035" max="1272" width="9.140625" style="2"/>
    <col min="1273" max="1273" width="6.7109375" style="2" bestFit="1" customWidth="1"/>
    <col min="1274" max="1274" width="74.5703125" style="2" customWidth="1"/>
    <col min="1275" max="1275" width="12.7109375" style="2" bestFit="1" customWidth="1"/>
    <col min="1276" max="1276" width="11.28515625" style="2" customWidth="1"/>
    <col min="1277" max="1277" width="15" style="2" customWidth="1"/>
    <col min="1278" max="1278" width="13.85546875" style="2" customWidth="1"/>
    <col min="1279" max="1279" width="12.7109375" style="2" bestFit="1" customWidth="1"/>
    <col min="1280" max="1280" width="9.7109375" style="2" bestFit="1" customWidth="1"/>
    <col min="1281" max="1281" width="11.140625" style="2" customWidth="1"/>
    <col min="1282" max="1282" width="13.140625" style="2" customWidth="1"/>
    <col min="1283" max="1283" width="12.7109375" style="2" bestFit="1" customWidth="1"/>
    <col min="1284" max="1284" width="11.5703125" style="2" customWidth="1"/>
    <col min="1285" max="1285" width="14.7109375" style="2" customWidth="1"/>
    <col min="1286" max="1286" width="13.7109375" style="2" customWidth="1"/>
    <col min="1287" max="1287" width="12.7109375" style="2" bestFit="1" customWidth="1"/>
    <col min="1288" max="1288" width="9.7109375" style="2" bestFit="1" customWidth="1"/>
    <col min="1289" max="1289" width="11.42578125" style="2" customWidth="1"/>
    <col min="1290" max="1290" width="11.5703125" style="2" bestFit="1" customWidth="1"/>
    <col min="1291" max="1528" width="9.140625" style="2"/>
    <col min="1529" max="1529" width="6.7109375" style="2" bestFit="1" customWidth="1"/>
    <col min="1530" max="1530" width="74.5703125" style="2" customWidth="1"/>
    <col min="1531" max="1531" width="12.7109375" style="2" bestFit="1" customWidth="1"/>
    <col min="1532" max="1532" width="11.28515625" style="2" customWidth="1"/>
    <col min="1533" max="1533" width="15" style="2" customWidth="1"/>
    <col min="1534" max="1534" width="13.85546875" style="2" customWidth="1"/>
    <col min="1535" max="1535" width="12.7109375" style="2" bestFit="1" customWidth="1"/>
    <col min="1536" max="1536" width="9.7109375" style="2" bestFit="1" customWidth="1"/>
    <col min="1537" max="1537" width="11.140625" style="2" customWidth="1"/>
    <col min="1538" max="1538" width="13.140625" style="2" customWidth="1"/>
    <col min="1539" max="1539" width="12.7109375" style="2" bestFit="1" customWidth="1"/>
    <col min="1540" max="1540" width="11.5703125" style="2" customWidth="1"/>
    <col min="1541" max="1541" width="14.7109375" style="2" customWidth="1"/>
    <col min="1542" max="1542" width="13.7109375" style="2" customWidth="1"/>
    <col min="1543" max="1543" width="12.7109375" style="2" bestFit="1" customWidth="1"/>
    <col min="1544" max="1544" width="9.7109375" style="2" bestFit="1" customWidth="1"/>
    <col min="1545" max="1545" width="11.42578125" style="2" customWidth="1"/>
    <col min="1546" max="1546" width="11.5703125" style="2" bestFit="1" customWidth="1"/>
    <col min="1547" max="1784" width="9.140625" style="2"/>
    <col min="1785" max="1785" width="6.7109375" style="2" bestFit="1" customWidth="1"/>
    <col min="1786" max="1786" width="74.5703125" style="2" customWidth="1"/>
    <col min="1787" max="1787" width="12.7109375" style="2" bestFit="1" customWidth="1"/>
    <col min="1788" max="1788" width="11.28515625" style="2" customWidth="1"/>
    <col min="1789" max="1789" width="15" style="2" customWidth="1"/>
    <col min="1790" max="1790" width="13.85546875" style="2" customWidth="1"/>
    <col min="1791" max="1791" width="12.7109375" style="2" bestFit="1" customWidth="1"/>
    <col min="1792" max="1792" width="9.7109375" style="2" bestFit="1" customWidth="1"/>
    <col min="1793" max="1793" width="11.140625" style="2" customWidth="1"/>
    <col min="1794" max="1794" width="13.140625" style="2" customWidth="1"/>
    <col min="1795" max="1795" width="12.7109375" style="2" bestFit="1" customWidth="1"/>
    <col min="1796" max="1796" width="11.5703125" style="2" customWidth="1"/>
    <col min="1797" max="1797" width="14.7109375" style="2" customWidth="1"/>
    <col min="1798" max="1798" width="13.7109375" style="2" customWidth="1"/>
    <col min="1799" max="1799" width="12.7109375" style="2" bestFit="1" customWidth="1"/>
    <col min="1800" max="1800" width="9.7109375" style="2" bestFit="1" customWidth="1"/>
    <col min="1801" max="1801" width="11.42578125" style="2" customWidth="1"/>
    <col min="1802" max="1802" width="11.5703125" style="2" bestFit="1" customWidth="1"/>
    <col min="1803" max="2040" width="9.140625" style="2"/>
    <col min="2041" max="2041" width="6.7109375" style="2" bestFit="1" customWidth="1"/>
    <col min="2042" max="2042" width="74.5703125" style="2" customWidth="1"/>
    <col min="2043" max="2043" width="12.7109375" style="2" bestFit="1" customWidth="1"/>
    <col min="2044" max="2044" width="11.28515625" style="2" customWidth="1"/>
    <col min="2045" max="2045" width="15" style="2" customWidth="1"/>
    <col min="2046" max="2046" width="13.85546875" style="2" customWidth="1"/>
    <col min="2047" max="2047" width="12.7109375" style="2" bestFit="1" customWidth="1"/>
    <col min="2048" max="2048" width="9.7109375" style="2" bestFit="1" customWidth="1"/>
    <col min="2049" max="2049" width="11.140625" style="2" customWidth="1"/>
    <col min="2050" max="2050" width="13.140625" style="2" customWidth="1"/>
    <col min="2051" max="2051" width="12.7109375" style="2" bestFit="1" customWidth="1"/>
    <col min="2052" max="2052" width="11.5703125" style="2" customWidth="1"/>
    <col min="2053" max="2053" width="14.7109375" style="2" customWidth="1"/>
    <col min="2054" max="2054" width="13.7109375" style="2" customWidth="1"/>
    <col min="2055" max="2055" width="12.7109375" style="2" bestFit="1" customWidth="1"/>
    <col min="2056" max="2056" width="9.7109375" style="2" bestFit="1" customWidth="1"/>
    <col min="2057" max="2057" width="11.42578125" style="2" customWidth="1"/>
    <col min="2058" max="2058" width="11.5703125" style="2" bestFit="1" customWidth="1"/>
    <col min="2059" max="2296" width="9.140625" style="2"/>
    <col min="2297" max="2297" width="6.7109375" style="2" bestFit="1" customWidth="1"/>
    <col min="2298" max="2298" width="74.5703125" style="2" customWidth="1"/>
    <col min="2299" max="2299" width="12.7109375" style="2" bestFit="1" customWidth="1"/>
    <col min="2300" max="2300" width="11.28515625" style="2" customWidth="1"/>
    <col min="2301" max="2301" width="15" style="2" customWidth="1"/>
    <col min="2302" max="2302" width="13.85546875" style="2" customWidth="1"/>
    <col min="2303" max="2303" width="12.7109375" style="2" bestFit="1" customWidth="1"/>
    <col min="2304" max="2304" width="9.7109375" style="2" bestFit="1" customWidth="1"/>
    <col min="2305" max="2305" width="11.140625" style="2" customWidth="1"/>
    <col min="2306" max="2306" width="13.140625" style="2" customWidth="1"/>
    <col min="2307" max="2307" width="12.7109375" style="2" bestFit="1" customWidth="1"/>
    <col min="2308" max="2308" width="11.5703125" style="2" customWidth="1"/>
    <col min="2309" max="2309" width="14.7109375" style="2" customWidth="1"/>
    <col min="2310" max="2310" width="13.7109375" style="2" customWidth="1"/>
    <col min="2311" max="2311" width="12.7109375" style="2" bestFit="1" customWidth="1"/>
    <col min="2312" max="2312" width="9.7109375" style="2" bestFit="1" customWidth="1"/>
    <col min="2313" max="2313" width="11.42578125" style="2" customWidth="1"/>
    <col min="2314" max="2314" width="11.5703125" style="2" bestFit="1" customWidth="1"/>
    <col min="2315" max="2552" width="9.140625" style="2"/>
    <col min="2553" max="2553" width="6.7109375" style="2" bestFit="1" customWidth="1"/>
    <col min="2554" max="2554" width="74.5703125" style="2" customWidth="1"/>
    <col min="2555" max="2555" width="12.7109375" style="2" bestFit="1" customWidth="1"/>
    <col min="2556" max="2556" width="11.28515625" style="2" customWidth="1"/>
    <col min="2557" max="2557" width="15" style="2" customWidth="1"/>
    <col min="2558" max="2558" width="13.85546875" style="2" customWidth="1"/>
    <col min="2559" max="2559" width="12.7109375" style="2" bestFit="1" customWidth="1"/>
    <col min="2560" max="2560" width="9.7109375" style="2" bestFit="1" customWidth="1"/>
    <col min="2561" max="2561" width="11.140625" style="2" customWidth="1"/>
    <col min="2562" max="2562" width="13.140625" style="2" customWidth="1"/>
    <col min="2563" max="2563" width="12.7109375" style="2" bestFit="1" customWidth="1"/>
    <col min="2564" max="2564" width="11.5703125" style="2" customWidth="1"/>
    <col min="2565" max="2565" width="14.7109375" style="2" customWidth="1"/>
    <col min="2566" max="2566" width="13.7109375" style="2" customWidth="1"/>
    <col min="2567" max="2567" width="12.7109375" style="2" bestFit="1" customWidth="1"/>
    <col min="2568" max="2568" width="9.7109375" style="2" bestFit="1" customWidth="1"/>
    <col min="2569" max="2569" width="11.42578125" style="2" customWidth="1"/>
    <col min="2570" max="2570" width="11.5703125" style="2" bestFit="1" customWidth="1"/>
    <col min="2571" max="2808" width="9.140625" style="2"/>
    <col min="2809" max="2809" width="6.7109375" style="2" bestFit="1" customWidth="1"/>
    <col min="2810" max="2810" width="74.5703125" style="2" customWidth="1"/>
    <col min="2811" max="2811" width="12.7109375" style="2" bestFit="1" customWidth="1"/>
    <col min="2812" max="2812" width="11.28515625" style="2" customWidth="1"/>
    <col min="2813" max="2813" width="15" style="2" customWidth="1"/>
    <col min="2814" max="2814" width="13.85546875" style="2" customWidth="1"/>
    <col min="2815" max="2815" width="12.7109375" style="2" bestFit="1" customWidth="1"/>
    <col min="2816" max="2816" width="9.7109375" style="2" bestFit="1" customWidth="1"/>
    <col min="2817" max="2817" width="11.140625" style="2" customWidth="1"/>
    <col min="2818" max="2818" width="13.140625" style="2" customWidth="1"/>
    <col min="2819" max="2819" width="12.7109375" style="2" bestFit="1" customWidth="1"/>
    <col min="2820" max="2820" width="11.5703125" style="2" customWidth="1"/>
    <col min="2821" max="2821" width="14.7109375" style="2" customWidth="1"/>
    <col min="2822" max="2822" width="13.7109375" style="2" customWidth="1"/>
    <col min="2823" max="2823" width="12.7109375" style="2" bestFit="1" customWidth="1"/>
    <col min="2824" max="2824" width="9.7109375" style="2" bestFit="1" customWidth="1"/>
    <col min="2825" max="2825" width="11.42578125" style="2" customWidth="1"/>
    <col min="2826" max="2826" width="11.5703125" style="2" bestFit="1" customWidth="1"/>
    <col min="2827" max="3064" width="9.140625" style="2"/>
    <col min="3065" max="3065" width="6.7109375" style="2" bestFit="1" customWidth="1"/>
    <col min="3066" max="3066" width="74.5703125" style="2" customWidth="1"/>
    <col min="3067" max="3067" width="12.7109375" style="2" bestFit="1" customWidth="1"/>
    <col min="3068" max="3068" width="11.28515625" style="2" customWidth="1"/>
    <col min="3069" max="3069" width="15" style="2" customWidth="1"/>
    <col min="3070" max="3070" width="13.85546875" style="2" customWidth="1"/>
    <col min="3071" max="3071" width="12.7109375" style="2" bestFit="1" customWidth="1"/>
    <col min="3072" max="3072" width="9.7109375" style="2" bestFit="1" customWidth="1"/>
    <col min="3073" max="3073" width="11.140625" style="2" customWidth="1"/>
    <col min="3074" max="3074" width="13.140625" style="2" customWidth="1"/>
    <col min="3075" max="3075" width="12.7109375" style="2" bestFit="1" customWidth="1"/>
    <col min="3076" max="3076" width="11.5703125" style="2" customWidth="1"/>
    <col min="3077" max="3077" width="14.7109375" style="2" customWidth="1"/>
    <col min="3078" max="3078" width="13.7109375" style="2" customWidth="1"/>
    <col min="3079" max="3079" width="12.7109375" style="2" bestFit="1" customWidth="1"/>
    <col min="3080" max="3080" width="9.7109375" style="2" bestFit="1" customWidth="1"/>
    <col min="3081" max="3081" width="11.42578125" style="2" customWidth="1"/>
    <col min="3082" max="3082" width="11.5703125" style="2" bestFit="1" customWidth="1"/>
    <col min="3083" max="3320" width="9.140625" style="2"/>
    <col min="3321" max="3321" width="6.7109375" style="2" bestFit="1" customWidth="1"/>
    <col min="3322" max="3322" width="74.5703125" style="2" customWidth="1"/>
    <col min="3323" max="3323" width="12.7109375" style="2" bestFit="1" customWidth="1"/>
    <col min="3324" max="3324" width="11.28515625" style="2" customWidth="1"/>
    <col min="3325" max="3325" width="15" style="2" customWidth="1"/>
    <col min="3326" max="3326" width="13.85546875" style="2" customWidth="1"/>
    <col min="3327" max="3327" width="12.7109375" style="2" bestFit="1" customWidth="1"/>
    <col min="3328" max="3328" width="9.7109375" style="2" bestFit="1" customWidth="1"/>
    <col min="3329" max="3329" width="11.140625" style="2" customWidth="1"/>
    <col min="3330" max="3330" width="13.140625" style="2" customWidth="1"/>
    <col min="3331" max="3331" width="12.7109375" style="2" bestFit="1" customWidth="1"/>
    <col min="3332" max="3332" width="11.5703125" style="2" customWidth="1"/>
    <col min="3333" max="3333" width="14.7109375" style="2" customWidth="1"/>
    <col min="3334" max="3334" width="13.7109375" style="2" customWidth="1"/>
    <col min="3335" max="3335" width="12.7109375" style="2" bestFit="1" customWidth="1"/>
    <col min="3336" max="3336" width="9.7109375" style="2" bestFit="1" customWidth="1"/>
    <col min="3337" max="3337" width="11.42578125" style="2" customWidth="1"/>
    <col min="3338" max="3338" width="11.5703125" style="2" bestFit="1" customWidth="1"/>
    <col min="3339" max="3576" width="9.140625" style="2"/>
    <col min="3577" max="3577" width="6.7109375" style="2" bestFit="1" customWidth="1"/>
    <col min="3578" max="3578" width="74.5703125" style="2" customWidth="1"/>
    <col min="3579" max="3579" width="12.7109375" style="2" bestFit="1" customWidth="1"/>
    <col min="3580" max="3580" width="11.28515625" style="2" customWidth="1"/>
    <col min="3581" max="3581" width="15" style="2" customWidth="1"/>
    <col min="3582" max="3582" width="13.85546875" style="2" customWidth="1"/>
    <col min="3583" max="3583" width="12.7109375" style="2" bestFit="1" customWidth="1"/>
    <col min="3584" max="3584" width="9.7109375" style="2" bestFit="1" customWidth="1"/>
    <col min="3585" max="3585" width="11.140625" style="2" customWidth="1"/>
    <col min="3586" max="3586" width="13.140625" style="2" customWidth="1"/>
    <col min="3587" max="3587" width="12.7109375" style="2" bestFit="1" customWidth="1"/>
    <col min="3588" max="3588" width="11.5703125" style="2" customWidth="1"/>
    <col min="3589" max="3589" width="14.7109375" style="2" customWidth="1"/>
    <col min="3590" max="3590" width="13.7109375" style="2" customWidth="1"/>
    <col min="3591" max="3591" width="12.7109375" style="2" bestFit="1" customWidth="1"/>
    <col min="3592" max="3592" width="9.7109375" style="2" bestFit="1" customWidth="1"/>
    <col min="3593" max="3593" width="11.42578125" style="2" customWidth="1"/>
    <col min="3594" max="3594" width="11.5703125" style="2" bestFit="1" customWidth="1"/>
    <col min="3595" max="3832" width="9.140625" style="2"/>
    <col min="3833" max="3833" width="6.7109375" style="2" bestFit="1" customWidth="1"/>
    <col min="3834" max="3834" width="74.5703125" style="2" customWidth="1"/>
    <col min="3835" max="3835" width="12.7109375" style="2" bestFit="1" customWidth="1"/>
    <col min="3836" max="3836" width="11.28515625" style="2" customWidth="1"/>
    <col min="3837" max="3837" width="15" style="2" customWidth="1"/>
    <col min="3838" max="3838" width="13.85546875" style="2" customWidth="1"/>
    <col min="3839" max="3839" width="12.7109375" style="2" bestFit="1" customWidth="1"/>
    <col min="3840" max="3840" width="9.7109375" style="2" bestFit="1" customWidth="1"/>
    <col min="3841" max="3841" width="11.140625" style="2" customWidth="1"/>
    <col min="3842" max="3842" width="13.140625" style="2" customWidth="1"/>
    <col min="3843" max="3843" width="12.7109375" style="2" bestFit="1" customWidth="1"/>
    <col min="3844" max="3844" width="11.5703125" style="2" customWidth="1"/>
    <col min="3845" max="3845" width="14.7109375" style="2" customWidth="1"/>
    <col min="3846" max="3846" width="13.7109375" style="2" customWidth="1"/>
    <col min="3847" max="3847" width="12.7109375" style="2" bestFit="1" customWidth="1"/>
    <col min="3848" max="3848" width="9.7109375" style="2" bestFit="1" customWidth="1"/>
    <col min="3849" max="3849" width="11.42578125" style="2" customWidth="1"/>
    <col min="3850" max="3850" width="11.5703125" style="2" bestFit="1" customWidth="1"/>
    <col min="3851" max="4088" width="9.140625" style="2"/>
    <col min="4089" max="4089" width="6.7109375" style="2" bestFit="1" customWidth="1"/>
    <col min="4090" max="4090" width="74.5703125" style="2" customWidth="1"/>
    <col min="4091" max="4091" width="12.7109375" style="2" bestFit="1" customWidth="1"/>
    <col min="4092" max="4092" width="11.28515625" style="2" customWidth="1"/>
    <col min="4093" max="4093" width="15" style="2" customWidth="1"/>
    <col min="4094" max="4094" width="13.85546875" style="2" customWidth="1"/>
    <col min="4095" max="4095" width="12.7109375" style="2" bestFit="1" customWidth="1"/>
    <col min="4096" max="4096" width="9.7109375" style="2" bestFit="1" customWidth="1"/>
    <col min="4097" max="4097" width="11.140625" style="2" customWidth="1"/>
    <col min="4098" max="4098" width="13.140625" style="2" customWidth="1"/>
    <col min="4099" max="4099" width="12.7109375" style="2" bestFit="1" customWidth="1"/>
    <col min="4100" max="4100" width="11.5703125" style="2" customWidth="1"/>
    <col min="4101" max="4101" width="14.7109375" style="2" customWidth="1"/>
    <col min="4102" max="4102" width="13.7109375" style="2" customWidth="1"/>
    <col min="4103" max="4103" width="12.7109375" style="2" bestFit="1" customWidth="1"/>
    <col min="4104" max="4104" width="9.7109375" style="2" bestFit="1" customWidth="1"/>
    <col min="4105" max="4105" width="11.42578125" style="2" customWidth="1"/>
    <col min="4106" max="4106" width="11.5703125" style="2" bestFit="1" customWidth="1"/>
    <col min="4107" max="4344" width="9.140625" style="2"/>
    <col min="4345" max="4345" width="6.7109375" style="2" bestFit="1" customWidth="1"/>
    <col min="4346" max="4346" width="74.5703125" style="2" customWidth="1"/>
    <col min="4347" max="4347" width="12.7109375" style="2" bestFit="1" customWidth="1"/>
    <col min="4348" max="4348" width="11.28515625" style="2" customWidth="1"/>
    <col min="4349" max="4349" width="15" style="2" customWidth="1"/>
    <col min="4350" max="4350" width="13.85546875" style="2" customWidth="1"/>
    <col min="4351" max="4351" width="12.7109375" style="2" bestFit="1" customWidth="1"/>
    <col min="4352" max="4352" width="9.7109375" style="2" bestFit="1" customWidth="1"/>
    <col min="4353" max="4353" width="11.140625" style="2" customWidth="1"/>
    <col min="4354" max="4354" width="13.140625" style="2" customWidth="1"/>
    <col min="4355" max="4355" width="12.7109375" style="2" bestFit="1" customWidth="1"/>
    <col min="4356" max="4356" width="11.5703125" style="2" customWidth="1"/>
    <col min="4357" max="4357" width="14.7109375" style="2" customWidth="1"/>
    <col min="4358" max="4358" width="13.7109375" style="2" customWidth="1"/>
    <col min="4359" max="4359" width="12.7109375" style="2" bestFit="1" customWidth="1"/>
    <col min="4360" max="4360" width="9.7109375" style="2" bestFit="1" customWidth="1"/>
    <col min="4361" max="4361" width="11.42578125" style="2" customWidth="1"/>
    <col min="4362" max="4362" width="11.5703125" style="2" bestFit="1" customWidth="1"/>
    <col min="4363" max="4600" width="9.140625" style="2"/>
    <col min="4601" max="4601" width="6.7109375" style="2" bestFit="1" customWidth="1"/>
    <col min="4602" max="4602" width="74.5703125" style="2" customWidth="1"/>
    <col min="4603" max="4603" width="12.7109375" style="2" bestFit="1" customWidth="1"/>
    <col min="4604" max="4604" width="11.28515625" style="2" customWidth="1"/>
    <col min="4605" max="4605" width="15" style="2" customWidth="1"/>
    <col min="4606" max="4606" width="13.85546875" style="2" customWidth="1"/>
    <col min="4607" max="4607" width="12.7109375" style="2" bestFit="1" customWidth="1"/>
    <col min="4608" max="4608" width="9.7109375" style="2" bestFit="1" customWidth="1"/>
    <col min="4609" max="4609" width="11.140625" style="2" customWidth="1"/>
    <col min="4610" max="4610" width="13.140625" style="2" customWidth="1"/>
    <col min="4611" max="4611" width="12.7109375" style="2" bestFit="1" customWidth="1"/>
    <col min="4612" max="4612" width="11.5703125" style="2" customWidth="1"/>
    <col min="4613" max="4613" width="14.7109375" style="2" customWidth="1"/>
    <col min="4614" max="4614" width="13.7109375" style="2" customWidth="1"/>
    <col min="4615" max="4615" width="12.7109375" style="2" bestFit="1" customWidth="1"/>
    <col min="4616" max="4616" width="9.7109375" style="2" bestFit="1" customWidth="1"/>
    <col min="4617" max="4617" width="11.42578125" style="2" customWidth="1"/>
    <col min="4618" max="4618" width="11.5703125" style="2" bestFit="1" customWidth="1"/>
    <col min="4619" max="4856" width="9.140625" style="2"/>
    <col min="4857" max="4857" width="6.7109375" style="2" bestFit="1" customWidth="1"/>
    <col min="4858" max="4858" width="74.5703125" style="2" customWidth="1"/>
    <col min="4859" max="4859" width="12.7109375" style="2" bestFit="1" customWidth="1"/>
    <col min="4860" max="4860" width="11.28515625" style="2" customWidth="1"/>
    <col min="4861" max="4861" width="15" style="2" customWidth="1"/>
    <col min="4862" max="4862" width="13.85546875" style="2" customWidth="1"/>
    <col min="4863" max="4863" width="12.7109375" style="2" bestFit="1" customWidth="1"/>
    <col min="4864" max="4864" width="9.7109375" style="2" bestFit="1" customWidth="1"/>
    <col min="4865" max="4865" width="11.140625" style="2" customWidth="1"/>
    <col min="4866" max="4866" width="13.140625" style="2" customWidth="1"/>
    <col min="4867" max="4867" width="12.7109375" style="2" bestFit="1" customWidth="1"/>
    <col min="4868" max="4868" width="11.5703125" style="2" customWidth="1"/>
    <col min="4869" max="4869" width="14.7109375" style="2" customWidth="1"/>
    <col min="4870" max="4870" width="13.7109375" style="2" customWidth="1"/>
    <col min="4871" max="4871" width="12.7109375" style="2" bestFit="1" customWidth="1"/>
    <col min="4872" max="4872" width="9.7109375" style="2" bestFit="1" customWidth="1"/>
    <col min="4873" max="4873" width="11.42578125" style="2" customWidth="1"/>
    <col min="4874" max="4874" width="11.5703125" style="2" bestFit="1" customWidth="1"/>
    <col min="4875" max="5112" width="9.140625" style="2"/>
    <col min="5113" max="5113" width="6.7109375" style="2" bestFit="1" customWidth="1"/>
    <col min="5114" max="5114" width="74.5703125" style="2" customWidth="1"/>
    <col min="5115" max="5115" width="12.7109375" style="2" bestFit="1" customWidth="1"/>
    <col min="5116" max="5116" width="11.28515625" style="2" customWidth="1"/>
    <col min="5117" max="5117" width="15" style="2" customWidth="1"/>
    <col min="5118" max="5118" width="13.85546875" style="2" customWidth="1"/>
    <col min="5119" max="5119" width="12.7109375" style="2" bestFit="1" customWidth="1"/>
    <col min="5120" max="5120" width="9.7109375" style="2" bestFit="1" customWidth="1"/>
    <col min="5121" max="5121" width="11.140625" style="2" customWidth="1"/>
    <col min="5122" max="5122" width="13.140625" style="2" customWidth="1"/>
    <col min="5123" max="5123" width="12.7109375" style="2" bestFit="1" customWidth="1"/>
    <col min="5124" max="5124" width="11.5703125" style="2" customWidth="1"/>
    <col min="5125" max="5125" width="14.7109375" style="2" customWidth="1"/>
    <col min="5126" max="5126" width="13.7109375" style="2" customWidth="1"/>
    <col min="5127" max="5127" width="12.7109375" style="2" bestFit="1" customWidth="1"/>
    <col min="5128" max="5128" width="9.7109375" style="2" bestFit="1" customWidth="1"/>
    <col min="5129" max="5129" width="11.42578125" style="2" customWidth="1"/>
    <col min="5130" max="5130" width="11.5703125" style="2" bestFit="1" customWidth="1"/>
    <col min="5131" max="5368" width="9.140625" style="2"/>
    <col min="5369" max="5369" width="6.7109375" style="2" bestFit="1" customWidth="1"/>
    <col min="5370" max="5370" width="74.5703125" style="2" customWidth="1"/>
    <col min="5371" max="5371" width="12.7109375" style="2" bestFit="1" customWidth="1"/>
    <col min="5372" max="5372" width="11.28515625" style="2" customWidth="1"/>
    <col min="5373" max="5373" width="15" style="2" customWidth="1"/>
    <col min="5374" max="5374" width="13.85546875" style="2" customWidth="1"/>
    <col min="5375" max="5375" width="12.7109375" style="2" bestFit="1" customWidth="1"/>
    <col min="5376" max="5376" width="9.7109375" style="2" bestFit="1" customWidth="1"/>
    <col min="5377" max="5377" width="11.140625" style="2" customWidth="1"/>
    <col min="5378" max="5378" width="13.140625" style="2" customWidth="1"/>
    <col min="5379" max="5379" width="12.7109375" style="2" bestFit="1" customWidth="1"/>
    <col min="5380" max="5380" width="11.5703125" style="2" customWidth="1"/>
    <col min="5381" max="5381" width="14.7109375" style="2" customWidth="1"/>
    <col min="5382" max="5382" width="13.7109375" style="2" customWidth="1"/>
    <col min="5383" max="5383" width="12.7109375" style="2" bestFit="1" customWidth="1"/>
    <col min="5384" max="5384" width="9.7109375" style="2" bestFit="1" customWidth="1"/>
    <col min="5385" max="5385" width="11.42578125" style="2" customWidth="1"/>
    <col min="5386" max="5386" width="11.5703125" style="2" bestFit="1" customWidth="1"/>
    <col min="5387" max="5624" width="9.140625" style="2"/>
    <col min="5625" max="5625" width="6.7109375" style="2" bestFit="1" customWidth="1"/>
    <col min="5626" max="5626" width="74.5703125" style="2" customWidth="1"/>
    <col min="5627" max="5627" width="12.7109375" style="2" bestFit="1" customWidth="1"/>
    <col min="5628" max="5628" width="11.28515625" style="2" customWidth="1"/>
    <col min="5629" max="5629" width="15" style="2" customWidth="1"/>
    <col min="5630" max="5630" width="13.85546875" style="2" customWidth="1"/>
    <col min="5631" max="5631" width="12.7109375" style="2" bestFit="1" customWidth="1"/>
    <col min="5632" max="5632" width="9.7109375" style="2" bestFit="1" customWidth="1"/>
    <col min="5633" max="5633" width="11.140625" style="2" customWidth="1"/>
    <col min="5634" max="5634" width="13.140625" style="2" customWidth="1"/>
    <col min="5635" max="5635" width="12.7109375" style="2" bestFit="1" customWidth="1"/>
    <col min="5636" max="5636" width="11.5703125" style="2" customWidth="1"/>
    <col min="5637" max="5637" width="14.7109375" style="2" customWidth="1"/>
    <col min="5638" max="5638" width="13.7109375" style="2" customWidth="1"/>
    <col min="5639" max="5639" width="12.7109375" style="2" bestFit="1" customWidth="1"/>
    <col min="5640" max="5640" width="9.7109375" style="2" bestFit="1" customWidth="1"/>
    <col min="5641" max="5641" width="11.42578125" style="2" customWidth="1"/>
    <col min="5642" max="5642" width="11.5703125" style="2" bestFit="1" customWidth="1"/>
    <col min="5643" max="5880" width="9.140625" style="2"/>
    <col min="5881" max="5881" width="6.7109375" style="2" bestFit="1" customWidth="1"/>
    <col min="5882" max="5882" width="74.5703125" style="2" customWidth="1"/>
    <col min="5883" max="5883" width="12.7109375" style="2" bestFit="1" customWidth="1"/>
    <col min="5884" max="5884" width="11.28515625" style="2" customWidth="1"/>
    <col min="5885" max="5885" width="15" style="2" customWidth="1"/>
    <col min="5886" max="5886" width="13.85546875" style="2" customWidth="1"/>
    <col min="5887" max="5887" width="12.7109375" style="2" bestFit="1" customWidth="1"/>
    <col min="5888" max="5888" width="9.7109375" style="2" bestFit="1" customWidth="1"/>
    <col min="5889" max="5889" width="11.140625" style="2" customWidth="1"/>
    <col min="5890" max="5890" width="13.140625" style="2" customWidth="1"/>
    <col min="5891" max="5891" width="12.7109375" style="2" bestFit="1" customWidth="1"/>
    <col min="5892" max="5892" width="11.5703125" style="2" customWidth="1"/>
    <col min="5893" max="5893" width="14.7109375" style="2" customWidth="1"/>
    <col min="5894" max="5894" width="13.7109375" style="2" customWidth="1"/>
    <col min="5895" max="5895" width="12.7109375" style="2" bestFit="1" customWidth="1"/>
    <col min="5896" max="5896" width="9.7109375" style="2" bestFit="1" customWidth="1"/>
    <col min="5897" max="5897" width="11.42578125" style="2" customWidth="1"/>
    <col min="5898" max="5898" width="11.5703125" style="2" bestFit="1" customWidth="1"/>
    <col min="5899" max="6136" width="9.140625" style="2"/>
    <col min="6137" max="6137" width="6.7109375" style="2" bestFit="1" customWidth="1"/>
    <col min="6138" max="6138" width="74.5703125" style="2" customWidth="1"/>
    <col min="6139" max="6139" width="12.7109375" style="2" bestFit="1" customWidth="1"/>
    <col min="6140" max="6140" width="11.28515625" style="2" customWidth="1"/>
    <col min="6141" max="6141" width="15" style="2" customWidth="1"/>
    <col min="6142" max="6142" width="13.85546875" style="2" customWidth="1"/>
    <col min="6143" max="6143" width="12.7109375" style="2" bestFit="1" customWidth="1"/>
    <col min="6144" max="6144" width="9.7109375" style="2" bestFit="1" customWidth="1"/>
    <col min="6145" max="6145" width="11.140625" style="2" customWidth="1"/>
    <col min="6146" max="6146" width="13.140625" style="2" customWidth="1"/>
    <col min="6147" max="6147" width="12.7109375" style="2" bestFit="1" customWidth="1"/>
    <col min="6148" max="6148" width="11.5703125" style="2" customWidth="1"/>
    <col min="6149" max="6149" width="14.7109375" style="2" customWidth="1"/>
    <col min="6150" max="6150" width="13.7109375" style="2" customWidth="1"/>
    <col min="6151" max="6151" width="12.7109375" style="2" bestFit="1" customWidth="1"/>
    <col min="6152" max="6152" width="9.7109375" style="2" bestFit="1" customWidth="1"/>
    <col min="6153" max="6153" width="11.42578125" style="2" customWidth="1"/>
    <col min="6154" max="6154" width="11.5703125" style="2" bestFit="1" customWidth="1"/>
    <col min="6155" max="6392" width="9.140625" style="2"/>
    <col min="6393" max="6393" width="6.7109375" style="2" bestFit="1" customWidth="1"/>
    <col min="6394" max="6394" width="74.5703125" style="2" customWidth="1"/>
    <col min="6395" max="6395" width="12.7109375" style="2" bestFit="1" customWidth="1"/>
    <col min="6396" max="6396" width="11.28515625" style="2" customWidth="1"/>
    <col min="6397" max="6397" width="15" style="2" customWidth="1"/>
    <col min="6398" max="6398" width="13.85546875" style="2" customWidth="1"/>
    <col min="6399" max="6399" width="12.7109375" style="2" bestFit="1" customWidth="1"/>
    <col min="6400" max="6400" width="9.7109375" style="2" bestFit="1" customWidth="1"/>
    <col min="6401" max="6401" width="11.140625" style="2" customWidth="1"/>
    <col min="6402" max="6402" width="13.140625" style="2" customWidth="1"/>
    <col min="6403" max="6403" width="12.7109375" style="2" bestFit="1" customWidth="1"/>
    <col min="6404" max="6404" width="11.5703125" style="2" customWidth="1"/>
    <col min="6405" max="6405" width="14.7109375" style="2" customWidth="1"/>
    <col min="6406" max="6406" width="13.7109375" style="2" customWidth="1"/>
    <col min="6407" max="6407" width="12.7109375" style="2" bestFit="1" customWidth="1"/>
    <col min="6408" max="6408" width="9.7109375" style="2" bestFit="1" customWidth="1"/>
    <col min="6409" max="6409" width="11.42578125" style="2" customWidth="1"/>
    <col min="6410" max="6410" width="11.5703125" style="2" bestFit="1" customWidth="1"/>
    <col min="6411" max="6648" width="9.140625" style="2"/>
    <col min="6649" max="6649" width="6.7109375" style="2" bestFit="1" customWidth="1"/>
    <col min="6650" max="6650" width="74.5703125" style="2" customWidth="1"/>
    <col min="6651" max="6651" width="12.7109375" style="2" bestFit="1" customWidth="1"/>
    <col min="6652" max="6652" width="11.28515625" style="2" customWidth="1"/>
    <col min="6653" max="6653" width="15" style="2" customWidth="1"/>
    <col min="6654" max="6654" width="13.85546875" style="2" customWidth="1"/>
    <col min="6655" max="6655" width="12.7109375" style="2" bestFit="1" customWidth="1"/>
    <col min="6656" max="6656" width="9.7109375" style="2" bestFit="1" customWidth="1"/>
    <col min="6657" max="6657" width="11.140625" style="2" customWidth="1"/>
    <col min="6658" max="6658" width="13.140625" style="2" customWidth="1"/>
    <col min="6659" max="6659" width="12.7109375" style="2" bestFit="1" customWidth="1"/>
    <col min="6660" max="6660" width="11.5703125" style="2" customWidth="1"/>
    <col min="6661" max="6661" width="14.7109375" style="2" customWidth="1"/>
    <col min="6662" max="6662" width="13.7109375" style="2" customWidth="1"/>
    <col min="6663" max="6663" width="12.7109375" style="2" bestFit="1" customWidth="1"/>
    <col min="6664" max="6664" width="9.7109375" style="2" bestFit="1" customWidth="1"/>
    <col min="6665" max="6665" width="11.42578125" style="2" customWidth="1"/>
    <col min="6666" max="6666" width="11.5703125" style="2" bestFit="1" customWidth="1"/>
    <col min="6667" max="6904" width="9.140625" style="2"/>
    <col min="6905" max="6905" width="6.7109375" style="2" bestFit="1" customWidth="1"/>
    <col min="6906" max="6906" width="74.5703125" style="2" customWidth="1"/>
    <col min="6907" max="6907" width="12.7109375" style="2" bestFit="1" customWidth="1"/>
    <col min="6908" max="6908" width="11.28515625" style="2" customWidth="1"/>
    <col min="6909" max="6909" width="15" style="2" customWidth="1"/>
    <col min="6910" max="6910" width="13.85546875" style="2" customWidth="1"/>
    <col min="6911" max="6911" width="12.7109375" style="2" bestFit="1" customWidth="1"/>
    <col min="6912" max="6912" width="9.7109375" style="2" bestFit="1" customWidth="1"/>
    <col min="6913" max="6913" width="11.140625" style="2" customWidth="1"/>
    <col min="6914" max="6914" width="13.140625" style="2" customWidth="1"/>
    <col min="6915" max="6915" width="12.7109375" style="2" bestFit="1" customWidth="1"/>
    <col min="6916" max="6916" width="11.5703125" style="2" customWidth="1"/>
    <col min="6917" max="6917" width="14.7109375" style="2" customWidth="1"/>
    <col min="6918" max="6918" width="13.7109375" style="2" customWidth="1"/>
    <col min="6919" max="6919" width="12.7109375" style="2" bestFit="1" customWidth="1"/>
    <col min="6920" max="6920" width="9.7109375" style="2" bestFit="1" customWidth="1"/>
    <col min="6921" max="6921" width="11.42578125" style="2" customWidth="1"/>
    <col min="6922" max="6922" width="11.5703125" style="2" bestFit="1" customWidth="1"/>
    <col min="6923" max="7160" width="9.140625" style="2"/>
    <col min="7161" max="7161" width="6.7109375" style="2" bestFit="1" customWidth="1"/>
    <col min="7162" max="7162" width="74.5703125" style="2" customWidth="1"/>
    <col min="7163" max="7163" width="12.7109375" style="2" bestFit="1" customWidth="1"/>
    <col min="7164" max="7164" width="11.28515625" style="2" customWidth="1"/>
    <col min="7165" max="7165" width="15" style="2" customWidth="1"/>
    <col min="7166" max="7166" width="13.85546875" style="2" customWidth="1"/>
    <col min="7167" max="7167" width="12.7109375" style="2" bestFit="1" customWidth="1"/>
    <col min="7168" max="7168" width="9.7109375" style="2" bestFit="1" customWidth="1"/>
    <col min="7169" max="7169" width="11.140625" style="2" customWidth="1"/>
    <col min="7170" max="7170" width="13.140625" style="2" customWidth="1"/>
    <col min="7171" max="7171" width="12.7109375" style="2" bestFit="1" customWidth="1"/>
    <col min="7172" max="7172" width="11.5703125" style="2" customWidth="1"/>
    <col min="7173" max="7173" width="14.7109375" style="2" customWidth="1"/>
    <col min="7174" max="7174" width="13.7109375" style="2" customWidth="1"/>
    <col min="7175" max="7175" width="12.7109375" style="2" bestFit="1" customWidth="1"/>
    <col min="7176" max="7176" width="9.7109375" style="2" bestFit="1" customWidth="1"/>
    <col min="7177" max="7177" width="11.42578125" style="2" customWidth="1"/>
    <col min="7178" max="7178" width="11.5703125" style="2" bestFit="1" customWidth="1"/>
    <col min="7179" max="7416" width="9.140625" style="2"/>
    <col min="7417" max="7417" width="6.7109375" style="2" bestFit="1" customWidth="1"/>
    <col min="7418" max="7418" width="74.5703125" style="2" customWidth="1"/>
    <col min="7419" max="7419" width="12.7109375" style="2" bestFit="1" customWidth="1"/>
    <col min="7420" max="7420" width="11.28515625" style="2" customWidth="1"/>
    <col min="7421" max="7421" width="15" style="2" customWidth="1"/>
    <col min="7422" max="7422" width="13.85546875" style="2" customWidth="1"/>
    <col min="7423" max="7423" width="12.7109375" style="2" bestFit="1" customWidth="1"/>
    <col min="7424" max="7424" width="9.7109375" style="2" bestFit="1" customWidth="1"/>
    <col min="7425" max="7425" width="11.140625" style="2" customWidth="1"/>
    <col min="7426" max="7426" width="13.140625" style="2" customWidth="1"/>
    <col min="7427" max="7427" width="12.7109375" style="2" bestFit="1" customWidth="1"/>
    <col min="7428" max="7428" width="11.5703125" style="2" customWidth="1"/>
    <col min="7429" max="7429" width="14.7109375" style="2" customWidth="1"/>
    <col min="7430" max="7430" width="13.7109375" style="2" customWidth="1"/>
    <col min="7431" max="7431" width="12.7109375" style="2" bestFit="1" customWidth="1"/>
    <col min="7432" max="7432" width="9.7109375" style="2" bestFit="1" customWidth="1"/>
    <col min="7433" max="7433" width="11.42578125" style="2" customWidth="1"/>
    <col min="7434" max="7434" width="11.5703125" style="2" bestFit="1" customWidth="1"/>
    <col min="7435" max="7672" width="9.140625" style="2"/>
    <col min="7673" max="7673" width="6.7109375" style="2" bestFit="1" customWidth="1"/>
    <col min="7674" max="7674" width="74.5703125" style="2" customWidth="1"/>
    <col min="7675" max="7675" width="12.7109375" style="2" bestFit="1" customWidth="1"/>
    <col min="7676" max="7676" width="11.28515625" style="2" customWidth="1"/>
    <col min="7677" max="7677" width="15" style="2" customWidth="1"/>
    <col min="7678" max="7678" width="13.85546875" style="2" customWidth="1"/>
    <col min="7679" max="7679" width="12.7109375" style="2" bestFit="1" customWidth="1"/>
    <col min="7680" max="7680" width="9.7109375" style="2" bestFit="1" customWidth="1"/>
    <col min="7681" max="7681" width="11.140625" style="2" customWidth="1"/>
    <col min="7682" max="7682" width="13.140625" style="2" customWidth="1"/>
    <col min="7683" max="7683" width="12.7109375" style="2" bestFit="1" customWidth="1"/>
    <col min="7684" max="7684" width="11.5703125" style="2" customWidth="1"/>
    <col min="7685" max="7685" width="14.7109375" style="2" customWidth="1"/>
    <col min="7686" max="7686" width="13.7109375" style="2" customWidth="1"/>
    <col min="7687" max="7687" width="12.7109375" style="2" bestFit="1" customWidth="1"/>
    <col min="7688" max="7688" width="9.7109375" style="2" bestFit="1" customWidth="1"/>
    <col min="7689" max="7689" width="11.42578125" style="2" customWidth="1"/>
    <col min="7690" max="7690" width="11.5703125" style="2" bestFit="1" customWidth="1"/>
    <col min="7691" max="7928" width="9.140625" style="2"/>
    <col min="7929" max="7929" width="6.7109375" style="2" bestFit="1" customWidth="1"/>
    <col min="7930" max="7930" width="74.5703125" style="2" customWidth="1"/>
    <col min="7931" max="7931" width="12.7109375" style="2" bestFit="1" customWidth="1"/>
    <col min="7932" max="7932" width="11.28515625" style="2" customWidth="1"/>
    <col min="7933" max="7933" width="15" style="2" customWidth="1"/>
    <col min="7934" max="7934" width="13.85546875" style="2" customWidth="1"/>
    <col min="7935" max="7935" width="12.7109375" style="2" bestFit="1" customWidth="1"/>
    <col min="7936" max="7936" width="9.7109375" style="2" bestFit="1" customWidth="1"/>
    <col min="7937" max="7937" width="11.140625" style="2" customWidth="1"/>
    <col min="7938" max="7938" width="13.140625" style="2" customWidth="1"/>
    <col min="7939" max="7939" width="12.7109375" style="2" bestFit="1" customWidth="1"/>
    <col min="7940" max="7940" width="11.5703125" style="2" customWidth="1"/>
    <col min="7941" max="7941" width="14.7109375" style="2" customWidth="1"/>
    <col min="7942" max="7942" width="13.7109375" style="2" customWidth="1"/>
    <col min="7943" max="7943" width="12.7109375" style="2" bestFit="1" customWidth="1"/>
    <col min="7944" max="7944" width="9.7109375" style="2" bestFit="1" customWidth="1"/>
    <col min="7945" max="7945" width="11.42578125" style="2" customWidth="1"/>
    <col min="7946" max="7946" width="11.5703125" style="2" bestFit="1" customWidth="1"/>
    <col min="7947" max="8184" width="9.140625" style="2"/>
    <col min="8185" max="8185" width="6.7109375" style="2" bestFit="1" customWidth="1"/>
    <col min="8186" max="8186" width="74.5703125" style="2" customWidth="1"/>
    <col min="8187" max="8187" width="12.7109375" style="2" bestFit="1" customWidth="1"/>
    <col min="8188" max="8188" width="11.28515625" style="2" customWidth="1"/>
    <col min="8189" max="8189" width="15" style="2" customWidth="1"/>
    <col min="8190" max="8190" width="13.85546875" style="2" customWidth="1"/>
    <col min="8191" max="8191" width="12.7109375" style="2" bestFit="1" customWidth="1"/>
    <col min="8192" max="8192" width="9.7109375" style="2" bestFit="1" customWidth="1"/>
    <col min="8193" max="8193" width="11.140625" style="2" customWidth="1"/>
    <col min="8194" max="8194" width="13.140625" style="2" customWidth="1"/>
    <col min="8195" max="8195" width="12.7109375" style="2" bestFit="1" customWidth="1"/>
    <col min="8196" max="8196" width="11.5703125" style="2" customWidth="1"/>
    <col min="8197" max="8197" width="14.7109375" style="2" customWidth="1"/>
    <col min="8198" max="8198" width="13.7109375" style="2" customWidth="1"/>
    <col min="8199" max="8199" width="12.7109375" style="2" bestFit="1" customWidth="1"/>
    <col min="8200" max="8200" width="9.7109375" style="2" bestFit="1" customWidth="1"/>
    <col min="8201" max="8201" width="11.42578125" style="2" customWidth="1"/>
    <col min="8202" max="8202" width="11.5703125" style="2" bestFit="1" customWidth="1"/>
    <col min="8203" max="8440" width="9.140625" style="2"/>
    <col min="8441" max="8441" width="6.7109375" style="2" bestFit="1" customWidth="1"/>
    <col min="8442" max="8442" width="74.5703125" style="2" customWidth="1"/>
    <col min="8443" max="8443" width="12.7109375" style="2" bestFit="1" customWidth="1"/>
    <col min="8444" max="8444" width="11.28515625" style="2" customWidth="1"/>
    <col min="8445" max="8445" width="15" style="2" customWidth="1"/>
    <col min="8446" max="8446" width="13.85546875" style="2" customWidth="1"/>
    <col min="8447" max="8447" width="12.7109375" style="2" bestFit="1" customWidth="1"/>
    <col min="8448" max="8448" width="9.7109375" style="2" bestFit="1" customWidth="1"/>
    <col min="8449" max="8449" width="11.140625" style="2" customWidth="1"/>
    <col min="8450" max="8450" width="13.140625" style="2" customWidth="1"/>
    <col min="8451" max="8451" width="12.7109375" style="2" bestFit="1" customWidth="1"/>
    <col min="8452" max="8452" width="11.5703125" style="2" customWidth="1"/>
    <col min="8453" max="8453" width="14.7109375" style="2" customWidth="1"/>
    <col min="8454" max="8454" width="13.7109375" style="2" customWidth="1"/>
    <col min="8455" max="8455" width="12.7109375" style="2" bestFit="1" customWidth="1"/>
    <col min="8456" max="8456" width="9.7109375" style="2" bestFit="1" customWidth="1"/>
    <col min="8457" max="8457" width="11.42578125" style="2" customWidth="1"/>
    <col min="8458" max="8458" width="11.5703125" style="2" bestFit="1" customWidth="1"/>
    <col min="8459" max="8696" width="9.140625" style="2"/>
    <col min="8697" max="8697" width="6.7109375" style="2" bestFit="1" customWidth="1"/>
    <col min="8698" max="8698" width="74.5703125" style="2" customWidth="1"/>
    <col min="8699" max="8699" width="12.7109375" style="2" bestFit="1" customWidth="1"/>
    <col min="8700" max="8700" width="11.28515625" style="2" customWidth="1"/>
    <col min="8701" max="8701" width="15" style="2" customWidth="1"/>
    <col min="8702" max="8702" width="13.85546875" style="2" customWidth="1"/>
    <col min="8703" max="8703" width="12.7109375" style="2" bestFit="1" customWidth="1"/>
    <col min="8704" max="8704" width="9.7109375" style="2" bestFit="1" customWidth="1"/>
    <col min="8705" max="8705" width="11.140625" style="2" customWidth="1"/>
    <col min="8706" max="8706" width="13.140625" style="2" customWidth="1"/>
    <col min="8707" max="8707" width="12.7109375" style="2" bestFit="1" customWidth="1"/>
    <col min="8708" max="8708" width="11.5703125" style="2" customWidth="1"/>
    <col min="8709" max="8709" width="14.7109375" style="2" customWidth="1"/>
    <col min="8710" max="8710" width="13.7109375" style="2" customWidth="1"/>
    <col min="8711" max="8711" width="12.7109375" style="2" bestFit="1" customWidth="1"/>
    <col min="8712" max="8712" width="9.7109375" style="2" bestFit="1" customWidth="1"/>
    <col min="8713" max="8713" width="11.42578125" style="2" customWidth="1"/>
    <col min="8714" max="8714" width="11.5703125" style="2" bestFit="1" customWidth="1"/>
    <col min="8715" max="8952" width="9.140625" style="2"/>
    <col min="8953" max="8953" width="6.7109375" style="2" bestFit="1" customWidth="1"/>
    <col min="8954" max="8954" width="74.5703125" style="2" customWidth="1"/>
    <col min="8955" max="8955" width="12.7109375" style="2" bestFit="1" customWidth="1"/>
    <col min="8956" max="8956" width="11.28515625" style="2" customWidth="1"/>
    <col min="8957" max="8957" width="15" style="2" customWidth="1"/>
    <col min="8958" max="8958" width="13.85546875" style="2" customWidth="1"/>
    <col min="8959" max="8959" width="12.7109375" style="2" bestFit="1" customWidth="1"/>
    <col min="8960" max="8960" width="9.7109375" style="2" bestFit="1" customWidth="1"/>
    <col min="8961" max="8961" width="11.140625" style="2" customWidth="1"/>
    <col min="8962" max="8962" width="13.140625" style="2" customWidth="1"/>
    <col min="8963" max="8963" width="12.7109375" style="2" bestFit="1" customWidth="1"/>
    <col min="8964" max="8964" width="11.5703125" style="2" customWidth="1"/>
    <col min="8965" max="8965" width="14.7109375" style="2" customWidth="1"/>
    <col min="8966" max="8966" width="13.7109375" style="2" customWidth="1"/>
    <col min="8967" max="8967" width="12.7109375" style="2" bestFit="1" customWidth="1"/>
    <col min="8968" max="8968" width="9.7109375" style="2" bestFit="1" customWidth="1"/>
    <col min="8969" max="8969" width="11.42578125" style="2" customWidth="1"/>
    <col min="8970" max="8970" width="11.5703125" style="2" bestFit="1" customWidth="1"/>
    <col min="8971" max="9208" width="9.140625" style="2"/>
    <col min="9209" max="9209" width="6.7109375" style="2" bestFit="1" customWidth="1"/>
    <col min="9210" max="9210" width="74.5703125" style="2" customWidth="1"/>
    <col min="9211" max="9211" width="12.7109375" style="2" bestFit="1" customWidth="1"/>
    <col min="9212" max="9212" width="11.28515625" style="2" customWidth="1"/>
    <col min="9213" max="9213" width="15" style="2" customWidth="1"/>
    <col min="9214" max="9214" width="13.85546875" style="2" customWidth="1"/>
    <col min="9215" max="9215" width="12.7109375" style="2" bestFit="1" customWidth="1"/>
    <col min="9216" max="9216" width="9.7109375" style="2" bestFit="1" customWidth="1"/>
    <col min="9217" max="9217" width="11.140625" style="2" customWidth="1"/>
    <col min="9218" max="9218" width="13.140625" style="2" customWidth="1"/>
    <col min="9219" max="9219" width="12.7109375" style="2" bestFit="1" customWidth="1"/>
    <col min="9220" max="9220" width="11.5703125" style="2" customWidth="1"/>
    <col min="9221" max="9221" width="14.7109375" style="2" customWidth="1"/>
    <col min="9222" max="9222" width="13.7109375" style="2" customWidth="1"/>
    <col min="9223" max="9223" width="12.7109375" style="2" bestFit="1" customWidth="1"/>
    <col min="9224" max="9224" width="9.7109375" style="2" bestFit="1" customWidth="1"/>
    <col min="9225" max="9225" width="11.42578125" style="2" customWidth="1"/>
    <col min="9226" max="9226" width="11.5703125" style="2" bestFit="1" customWidth="1"/>
    <col min="9227" max="9464" width="9.140625" style="2"/>
    <col min="9465" max="9465" width="6.7109375" style="2" bestFit="1" customWidth="1"/>
    <col min="9466" max="9466" width="74.5703125" style="2" customWidth="1"/>
    <col min="9467" max="9467" width="12.7109375" style="2" bestFit="1" customWidth="1"/>
    <col min="9468" max="9468" width="11.28515625" style="2" customWidth="1"/>
    <col min="9469" max="9469" width="15" style="2" customWidth="1"/>
    <col min="9470" max="9470" width="13.85546875" style="2" customWidth="1"/>
    <col min="9471" max="9471" width="12.7109375" style="2" bestFit="1" customWidth="1"/>
    <col min="9472" max="9472" width="9.7109375" style="2" bestFit="1" customWidth="1"/>
    <col min="9473" max="9473" width="11.140625" style="2" customWidth="1"/>
    <col min="9474" max="9474" width="13.140625" style="2" customWidth="1"/>
    <col min="9475" max="9475" width="12.7109375" style="2" bestFit="1" customWidth="1"/>
    <col min="9476" max="9476" width="11.5703125" style="2" customWidth="1"/>
    <col min="9477" max="9477" width="14.7109375" style="2" customWidth="1"/>
    <col min="9478" max="9478" width="13.7109375" style="2" customWidth="1"/>
    <col min="9479" max="9479" width="12.7109375" style="2" bestFit="1" customWidth="1"/>
    <col min="9480" max="9480" width="9.7109375" style="2" bestFit="1" customWidth="1"/>
    <col min="9481" max="9481" width="11.42578125" style="2" customWidth="1"/>
    <col min="9482" max="9482" width="11.5703125" style="2" bestFit="1" customWidth="1"/>
    <col min="9483" max="9720" width="9.140625" style="2"/>
    <col min="9721" max="9721" width="6.7109375" style="2" bestFit="1" customWidth="1"/>
    <col min="9722" max="9722" width="74.5703125" style="2" customWidth="1"/>
    <col min="9723" max="9723" width="12.7109375" style="2" bestFit="1" customWidth="1"/>
    <col min="9724" max="9724" width="11.28515625" style="2" customWidth="1"/>
    <col min="9725" max="9725" width="15" style="2" customWidth="1"/>
    <col min="9726" max="9726" width="13.85546875" style="2" customWidth="1"/>
    <col min="9727" max="9727" width="12.7109375" style="2" bestFit="1" customWidth="1"/>
    <col min="9728" max="9728" width="9.7109375" style="2" bestFit="1" customWidth="1"/>
    <col min="9729" max="9729" width="11.140625" style="2" customWidth="1"/>
    <col min="9730" max="9730" width="13.140625" style="2" customWidth="1"/>
    <col min="9731" max="9731" width="12.7109375" style="2" bestFit="1" customWidth="1"/>
    <col min="9732" max="9732" width="11.5703125" style="2" customWidth="1"/>
    <col min="9733" max="9733" width="14.7109375" style="2" customWidth="1"/>
    <col min="9734" max="9734" width="13.7109375" style="2" customWidth="1"/>
    <col min="9735" max="9735" width="12.7109375" style="2" bestFit="1" customWidth="1"/>
    <col min="9736" max="9736" width="9.7109375" style="2" bestFit="1" customWidth="1"/>
    <col min="9737" max="9737" width="11.42578125" style="2" customWidth="1"/>
    <col min="9738" max="9738" width="11.5703125" style="2" bestFit="1" customWidth="1"/>
    <col min="9739" max="9976" width="9.140625" style="2"/>
    <col min="9977" max="9977" width="6.7109375" style="2" bestFit="1" customWidth="1"/>
    <col min="9978" max="9978" width="74.5703125" style="2" customWidth="1"/>
    <col min="9979" max="9979" width="12.7109375" style="2" bestFit="1" customWidth="1"/>
    <col min="9980" max="9980" width="11.28515625" style="2" customWidth="1"/>
    <col min="9981" max="9981" width="15" style="2" customWidth="1"/>
    <col min="9982" max="9982" width="13.85546875" style="2" customWidth="1"/>
    <col min="9983" max="9983" width="12.7109375" style="2" bestFit="1" customWidth="1"/>
    <col min="9984" max="9984" width="9.7109375" style="2" bestFit="1" customWidth="1"/>
    <col min="9985" max="9985" width="11.140625" style="2" customWidth="1"/>
    <col min="9986" max="9986" width="13.140625" style="2" customWidth="1"/>
    <col min="9987" max="9987" width="12.7109375" style="2" bestFit="1" customWidth="1"/>
    <col min="9988" max="9988" width="11.5703125" style="2" customWidth="1"/>
    <col min="9989" max="9989" width="14.7109375" style="2" customWidth="1"/>
    <col min="9990" max="9990" width="13.7109375" style="2" customWidth="1"/>
    <col min="9991" max="9991" width="12.7109375" style="2" bestFit="1" customWidth="1"/>
    <col min="9992" max="9992" width="9.7109375" style="2" bestFit="1" customWidth="1"/>
    <col min="9993" max="9993" width="11.42578125" style="2" customWidth="1"/>
    <col min="9994" max="9994" width="11.5703125" style="2" bestFit="1" customWidth="1"/>
    <col min="9995" max="10232" width="9.140625" style="2"/>
    <col min="10233" max="10233" width="6.7109375" style="2" bestFit="1" customWidth="1"/>
    <col min="10234" max="10234" width="74.5703125" style="2" customWidth="1"/>
    <col min="10235" max="10235" width="12.7109375" style="2" bestFit="1" customWidth="1"/>
    <col min="10236" max="10236" width="11.28515625" style="2" customWidth="1"/>
    <col min="10237" max="10237" width="15" style="2" customWidth="1"/>
    <col min="10238" max="10238" width="13.85546875" style="2" customWidth="1"/>
    <col min="10239" max="10239" width="12.7109375" style="2" bestFit="1" customWidth="1"/>
    <col min="10240" max="10240" width="9.7109375" style="2" bestFit="1" customWidth="1"/>
    <col min="10241" max="10241" width="11.140625" style="2" customWidth="1"/>
    <col min="10242" max="10242" width="13.140625" style="2" customWidth="1"/>
    <col min="10243" max="10243" width="12.7109375" style="2" bestFit="1" customWidth="1"/>
    <col min="10244" max="10244" width="11.5703125" style="2" customWidth="1"/>
    <col min="10245" max="10245" width="14.7109375" style="2" customWidth="1"/>
    <col min="10246" max="10246" width="13.7109375" style="2" customWidth="1"/>
    <col min="10247" max="10247" width="12.7109375" style="2" bestFit="1" customWidth="1"/>
    <col min="10248" max="10248" width="9.7109375" style="2" bestFit="1" customWidth="1"/>
    <col min="10249" max="10249" width="11.42578125" style="2" customWidth="1"/>
    <col min="10250" max="10250" width="11.5703125" style="2" bestFit="1" customWidth="1"/>
    <col min="10251" max="10488" width="9.140625" style="2"/>
    <col min="10489" max="10489" width="6.7109375" style="2" bestFit="1" customWidth="1"/>
    <col min="10490" max="10490" width="74.5703125" style="2" customWidth="1"/>
    <col min="10491" max="10491" width="12.7109375" style="2" bestFit="1" customWidth="1"/>
    <col min="10492" max="10492" width="11.28515625" style="2" customWidth="1"/>
    <col min="10493" max="10493" width="15" style="2" customWidth="1"/>
    <col min="10494" max="10494" width="13.85546875" style="2" customWidth="1"/>
    <col min="10495" max="10495" width="12.7109375" style="2" bestFit="1" customWidth="1"/>
    <col min="10496" max="10496" width="9.7109375" style="2" bestFit="1" customWidth="1"/>
    <col min="10497" max="10497" width="11.140625" style="2" customWidth="1"/>
    <col min="10498" max="10498" width="13.140625" style="2" customWidth="1"/>
    <col min="10499" max="10499" width="12.7109375" style="2" bestFit="1" customWidth="1"/>
    <col min="10500" max="10500" width="11.5703125" style="2" customWidth="1"/>
    <col min="10501" max="10501" width="14.7109375" style="2" customWidth="1"/>
    <col min="10502" max="10502" width="13.7109375" style="2" customWidth="1"/>
    <col min="10503" max="10503" width="12.7109375" style="2" bestFit="1" customWidth="1"/>
    <col min="10504" max="10504" width="9.7109375" style="2" bestFit="1" customWidth="1"/>
    <col min="10505" max="10505" width="11.42578125" style="2" customWidth="1"/>
    <col min="10506" max="10506" width="11.5703125" style="2" bestFit="1" customWidth="1"/>
    <col min="10507" max="10744" width="9.140625" style="2"/>
    <col min="10745" max="10745" width="6.7109375" style="2" bestFit="1" customWidth="1"/>
    <col min="10746" max="10746" width="74.5703125" style="2" customWidth="1"/>
    <col min="10747" max="10747" width="12.7109375" style="2" bestFit="1" customWidth="1"/>
    <col min="10748" max="10748" width="11.28515625" style="2" customWidth="1"/>
    <col min="10749" max="10749" width="15" style="2" customWidth="1"/>
    <col min="10750" max="10750" width="13.85546875" style="2" customWidth="1"/>
    <col min="10751" max="10751" width="12.7109375" style="2" bestFit="1" customWidth="1"/>
    <col min="10752" max="10752" width="9.7109375" style="2" bestFit="1" customWidth="1"/>
    <col min="10753" max="10753" width="11.140625" style="2" customWidth="1"/>
    <col min="10754" max="10754" width="13.140625" style="2" customWidth="1"/>
    <col min="10755" max="10755" width="12.7109375" style="2" bestFit="1" customWidth="1"/>
    <col min="10756" max="10756" width="11.5703125" style="2" customWidth="1"/>
    <col min="10757" max="10757" width="14.7109375" style="2" customWidth="1"/>
    <col min="10758" max="10758" width="13.7109375" style="2" customWidth="1"/>
    <col min="10759" max="10759" width="12.7109375" style="2" bestFit="1" customWidth="1"/>
    <col min="10760" max="10760" width="9.7109375" style="2" bestFit="1" customWidth="1"/>
    <col min="10761" max="10761" width="11.42578125" style="2" customWidth="1"/>
    <col min="10762" max="10762" width="11.5703125" style="2" bestFit="1" customWidth="1"/>
    <col min="10763" max="11000" width="9.140625" style="2"/>
    <col min="11001" max="11001" width="6.7109375" style="2" bestFit="1" customWidth="1"/>
    <col min="11002" max="11002" width="74.5703125" style="2" customWidth="1"/>
    <col min="11003" max="11003" width="12.7109375" style="2" bestFit="1" customWidth="1"/>
    <col min="11004" max="11004" width="11.28515625" style="2" customWidth="1"/>
    <col min="11005" max="11005" width="15" style="2" customWidth="1"/>
    <col min="11006" max="11006" width="13.85546875" style="2" customWidth="1"/>
    <col min="11007" max="11007" width="12.7109375" style="2" bestFit="1" customWidth="1"/>
    <col min="11008" max="11008" width="9.7109375" style="2" bestFit="1" customWidth="1"/>
    <col min="11009" max="11009" width="11.140625" style="2" customWidth="1"/>
    <col min="11010" max="11010" width="13.140625" style="2" customWidth="1"/>
    <col min="11011" max="11011" width="12.7109375" style="2" bestFit="1" customWidth="1"/>
    <col min="11012" max="11012" width="11.5703125" style="2" customWidth="1"/>
    <col min="11013" max="11013" width="14.7109375" style="2" customWidth="1"/>
    <col min="11014" max="11014" width="13.7109375" style="2" customWidth="1"/>
    <col min="11015" max="11015" width="12.7109375" style="2" bestFit="1" customWidth="1"/>
    <col min="11016" max="11016" width="9.7109375" style="2" bestFit="1" customWidth="1"/>
    <col min="11017" max="11017" width="11.42578125" style="2" customWidth="1"/>
    <col min="11018" max="11018" width="11.5703125" style="2" bestFit="1" customWidth="1"/>
    <col min="11019" max="11256" width="9.140625" style="2"/>
    <col min="11257" max="11257" width="6.7109375" style="2" bestFit="1" customWidth="1"/>
    <col min="11258" max="11258" width="74.5703125" style="2" customWidth="1"/>
    <col min="11259" max="11259" width="12.7109375" style="2" bestFit="1" customWidth="1"/>
    <col min="11260" max="11260" width="11.28515625" style="2" customWidth="1"/>
    <col min="11261" max="11261" width="15" style="2" customWidth="1"/>
    <col min="11262" max="11262" width="13.85546875" style="2" customWidth="1"/>
    <col min="11263" max="11263" width="12.7109375" style="2" bestFit="1" customWidth="1"/>
    <col min="11264" max="11264" width="9.7109375" style="2" bestFit="1" customWidth="1"/>
    <col min="11265" max="11265" width="11.140625" style="2" customWidth="1"/>
    <col min="11266" max="11266" width="13.140625" style="2" customWidth="1"/>
    <col min="11267" max="11267" width="12.7109375" style="2" bestFit="1" customWidth="1"/>
    <col min="11268" max="11268" width="11.5703125" style="2" customWidth="1"/>
    <col min="11269" max="11269" width="14.7109375" style="2" customWidth="1"/>
    <col min="11270" max="11270" width="13.7109375" style="2" customWidth="1"/>
    <col min="11271" max="11271" width="12.7109375" style="2" bestFit="1" customWidth="1"/>
    <col min="11272" max="11272" width="9.7109375" style="2" bestFit="1" customWidth="1"/>
    <col min="11273" max="11273" width="11.42578125" style="2" customWidth="1"/>
    <col min="11274" max="11274" width="11.5703125" style="2" bestFit="1" customWidth="1"/>
    <col min="11275" max="11512" width="9.140625" style="2"/>
    <col min="11513" max="11513" width="6.7109375" style="2" bestFit="1" customWidth="1"/>
    <col min="11514" max="11514" width="74.5703125" style="2" customWidth="1"/>
    <col min="11515" max="11515" width="12.7109375" style="2" bestFit="1" customWidth="1"/>
    <col min="11516" max="11516" width="11.28515625" style="2" customWidth="1"/>
    <col min="11517" max="11517" width="15" style="2" customWidth="1"/>
    <col min="11518" max="11518" width="13.85546875" style="2" customWidth="1"/>
    <col min="11519" max="11519" width="12.7109375" style="2" bestFit="1" customWidth="1"/>
    <col min="11520" max="11520" width="9.7109375" style="2" bestFit="1" customWidth="1"/>
    <col min="11521" max="11521" width="11.140625" style="2" customWidth="1"/>
    <col min="11522" max="11522" width="13.140625" style="2" customWidth="1"/>
    <col min="11523" max="11523" width="12.7109375" style="2" bestFit="1" customWidth="1"/>
    <col min="11524" max="11524" width="11.5703125" style="2" customWidth="1"/>
    <col min="11525" max="11525" width="14.7109375" style="2" customWidth="1"/>
    <col min="11526" max="11526" width="13.7109375" style="2" customWidth="1"/>
    <col min="11527" max="11527" width="12.7109375" style="2" bestFit="1" customWidth="1"/>
    <col min="11528" max="11528" width="9.7109375" style="2" bestFit="1" customWidth="1"/>
    <col min="11529" max="11529" width="11.42578125" style="2" customWidth="1"/>
    <col min="11530" max="11530" width="11.5703125" style="2" bestFit="1" customWidth="1"/>
    <col min="11531" max="11768" width="9.140625" style="2"/>
    <col min="11769" max="11769" width="6.7109375" style="2" bestFit="1" customWidth="1"/>
    <col min="11770" max="11770" width="74.5703125" style="2" customWidth="1"/>
    <col min="11771" max="11771" width="12.7109375" style="2" bestFit="1" customWidth="1"/>
    <col min="11772" max="11772" width="11.28515625" style="2" customWidth="1"/>
    <col min="11773" max="11773" width="15" style="2" customWidth="1"/>
    <col min="11774" max="11774" width="13.85546875" style="2" customWidth="1"/>
    <col min="11775" max="11775" width="12.7109375" style="2" bestFit="1" customWidth="1"/>
    <col min="11776" max="11776" width="9.7109375" style="2" bestFit="1" customWidth="1"/>
    <col min="11777" max="11777" width="11.140625" style="2" customWidth="1"/>
    <col min="11778" max="11778" width="13.140625" style="2" customWidth="1"/>
    <col min="11779" max="11779" width="12.7109375" style="2" bestFit="1" customWidth="1"/>
    <col min="11780" max="11780" width="11.5703125" style="2" customWidth="1"/>
    <col min="11781" max="11781" width="14.7109375" style="2" customWidth="1"/>
    <col min="11782" max="11782" width="13.7109375" style="2" customWidth="1"/>
    <col min="11783" max="11783" width="12.7109375" style="2" bestFit="1" customWidth="1"/>
    <col min="11784" max="11784" width="9.7109375" style="2" bestFit="1" customWidth="1"/>
    <col min="11785" max="11785" width="11.42578125" style="2" customWidth="1"/>
    <col min="11786" max="11786" width="11.5703125" style="2" bestFit="1" customWidth="1"/>
    <col min="11787" max="12024" width="9.140625" style="2"/>
    <col min="12025" max="12025" width="6.7109375" style="2" bestFit="1" customWidth="1"/>
    <col min="12026" max="12026" width="74.5703125" style="2" customWidth="1"/>
    <col min="12027" max="12027" width="12.7109375" style="2" bestFit="1" customWidth="1"/>
    <col min="12028" max="12028" width="11.28515625" style="2" customWidth="1"/>
    <col min="12029" max="12029" width="15" style="2" customWidth="1"/>
    <col min="12030" max="12030" width="13.85546875" style="2" customWidth="1"/>
    <col min="12031" max="12031" width="12.7109375" style="2" bestFit="1" customWidth="1"/>
    <col min="12032" max="12032" width="9.7109375" style="2" bestFit="1" customWidth="1"/>
    <col min="12033" max="12033" width="11.140625" style="2" customWidth="1"/>
    <col min="12034" max="12034" width="13.140625" style="2" customWidth="1"/>
    <col min="12035" max="12035" width="12.7109375" style="2" bestFit="1" customWidth="1"/>
    <col min="12036" max="12036" width="11.5703125" style="2" customWidth="1"/>
    <col min="12037" max="12037" width="14.7109375" style="2" customWidth="1"/>
    <col min="12038" max="12038" width="13.7109375" style="2" customWidth="1"/>
    <col min="12039" max="12039" width="12.7109375" style="2" bestFit="1" customWidth="1"/>
    <col min="12040" max="12040" width="9.7109375" style="2" bestFit="1" customWidth="1"/>
    <col min="12041" max="12041" width="11.42578125" style="2" customWidth="1"/>
    <col min="12042" max="12042" width="11.5703125" style="2" bestFit="1" customWidth="1"/>
    <col min="12043" max="12280" width="9.140625" style="2"/>
    <col min="12281" max="12281" width="6.7109375" style="2" bestFit="1" customWidth="1"/>
    <col min="12282" max="12282" width="74.5703125" style="2" customWidth="1"/>
    <col min="12283" max="12283" width="12.7109375" style="2" bestFit="1" customWidth="1"/>
    <col min="12284" max="12284" width="11.28515625" style="2" customWidth="1"/>
    <col min="12285" max="12285" width="15" style="2" customWidth="1"/>
    <col min="12286" max="12286" width="13.85546875" style="2" customWidth="1"/>
    <col min="12287" max="12287" width="12.7109375" style="2" bestFit="1" customWidth="1"/>
    <col min="12288" max="12288" width="9.7109375" style="2" bestFit="1" customWidth="1"/>
    <col min="12289" max="12289" width="11.140625" style="2" customWidth="1"/>
    <col min="12290" max="12290" width="13.140625" style="2" customWidth="1"/>
    <col min="12291" max="12291" width="12.7109375" style="2" bestFit="1" customWidth="1"/>
    <col min="12292" max="12292" width="11.5703125" style="2" customWidth="1"/>
    <col min="12293" max="12293" width="14.7109375" style="2" customWidth="1"/>
    <col min="12294" max="12294" width="13.7109375" style="2" customWidth="1"/>
    <col min="12295" max="12295" width="12.7109375" style="2" bestFit="1" customWidth="1"/>
    <col min="12296" max="12296" width="9.7109375" style="2" bestFit="1" customWidth="1"/>
    <col min="12297" max="12297" width="11.42578125" style="2" customWidth="1"/>
    <col min="12298" max="12298" width="11.5703125" style="2" bestFit="1" customWidth="1"/>
    <col min="12299" max="12536" width="9.140625" style="2"/>
    <col min="12537" max="12537" width="6.7109375" style="2" bestFit="1" customWidth="1"/>
    <col min="12538" max="12538" width="74.5703125" style="2" customWidth="1"/>
    <col min="12539" max="12539" width="12.7109375" style="2" bestFit="1" customWidth="1"/>
    <col min="12540" max="12540" width="11.28515625" style="2" customWidth="1"/>
    <col min="12541" max="12541" width="15" style="2" customWidth="1"/>
    <col min="12542" max="12542" width="13.85546875" style="2" customWidth="1"/>
    <col min="12543" max="12543" width="12.7109375" style="2" bestFit="1" customWidth="1"/>
    <col min="12544" max="12544" width="9.7109375" style="2" bestFit="1" customWidth="1"/>
    <col min="12545" max="12545" width="11.140625" style="2" customWidth="1"/>
    <col min="12546" max="12546" width="13.140625" style="2" customWidth="1"/>
    <col min="12547" max="12547" width="12.7109375" style="2" bestFit="1" customWidth="1"/>
    <col min="12548" max="12548" width="11.5703125" style="2" customWidth="1"/>
    <col min="12549" max="12549" width="14.7109375" style="2" customWidth="1"/>
    <col min="12550" max="12550" width="13.7109375" style="2" customWidth="1"/>
    <col min="12551" max="12551" width="12.7109375" style="2" bestFit="1" customWidth="1"/>
    <col min="12552" max="12552" width="9.7109375" style="2" bestFit="1" customWidth="1"/>
    <col min="12553" max="12553" width="11.42578125" style="2" customWidth="1"/>
    <col min="12554" max="12554" width="11.5703125" style="2" bestFit="1" customWidth="1"/>
    <col min="12555" max="12792" width="9.140625" style="2"/>
    <col min="12793" max="12793" width="6.7109375" style="2" bestFit="1" customWidth="1"/>
    <col min="12794" max="12794" width="74.5703125" style="2" customWidth="1"/>
    <col min="12795" max="12795" width="12.7109375" style="2" bestFit="1" customWidth="1"/>
    <col min="12796" max="12796" width="11.28515625" style="2" customWidth="1"/>
    <col min="12797" max="12797" width="15" style="2" customWidth="1"/>
    <col min="12798" max="12798" width="13.85546875" style="2" customWidth="1"/>
    <col min="12799" max="12799" width="12.7109375" style="2" bestFit="1" customWidth="1"/>
    <col min="12800" max="12800" width="9.7109375" style="2" bestFit="1" customWidth="1"/>
    <col min="12801" max="12801" width="11.140625" style="2" customWidth="1"/>
    <col min="12802" max="12802" width="13.140625" style="2" customWidth="1"/>
    <col min="12803" max="12803" width="12.7109375" style="2" bestFit="1" customWidth="1"/>
    <col min="12804" max="12804" width="11.5703125" style="2" customWidth="1"/>
    <col min="12805" max="12805" width="14.7109375" style="2" customWidth="1"/>
    <col min="12806" max="12806" width="13.7109375" style="2" customWidth="1"/>
    <col min="12807" max="12807" width="12.7109375" style="2" bestFit="1" customWidth="1"/>
    <col min="12808" max="12808" width="9.7109375" style="2" bestFit="1" customWidth="1"/>
    <col min="12809" max="12809" width="11.42578125" style="2" customWidth="1"/>
    <col min="12810" max="12810" width="11.5703125" style="2" bestFit="1" customWidth="1"/>
    <col min="12811" max="13048" width="9.140625" style="2"/>
    <col min="13049" max="13049" width="6.7109375" style="2" bestFit="1" customWidth="1"/>
    <col min="13050" max="13050" width="74.5703125" style="2" customWidth="1"/>
    <col min="13051" max="13051" width="12.7109375" style="2" bestFit="1" customWidth="1"/>
    <col min="13052" max="13052" width="11.28515625" style="2" customWidth="1"/>
    <col min="13053" max="13053" width="15" style="2" customWidth="1"/>
    <col min="13054" max="13054" width="13.85546875" style="2" customWidth="1"/>
    <col min="13055" max="13055" width="12.7109375" style="2" bestFit="1" customWidth="1"/>
    <col min="13056" max="13056" width="9.7109375" style="2" bestFit="1" customWidth="1"/>
    <col min="13057" max="13057" width="11.140625" style="2" customWidth="1"/>
    <col min="13058" max="13058" width="13.140625" style="2" customWidth="1"/>
    <col min="13059" max="13059" width="12.7109375" style="2" bestFit="1" customWidth="1"/>
    <col min="13060" max="13060" width="11.5703125" style="2" customWidth="1"/>
    <col min="13061" max="13061" width="14.7109375" style="2" customWidth="1"/>
    <col min="13062" max="13062" width="13.7109375" style="2" customWidth="1"/>
    <col min="13063" max="13063" width="12.7109375" style="2" bestFit="1" customWidth="1"/>
    <col min="13064" max="13064" width="9.7109375" style="2" bestFit="1" customWidth="1"/>
    <col min="13065" max="13065" width="11.42578125" style="2" customWidth="1"/>
    <col min="13066" max="13066" width="11.5703125" style="2" bestFit="1" customWidth="1"/>
    <col min="13067" max="13304" width="9.140625" style="2"/>
    <col min="13305" max="13305" width="6.7109375" style="2" bestFit="1" customWidth="1"/>
    <col min="13306" max="13306" width="74.5703125" style="2" customWidth="1"/>
    <col min="13307" max="13307" width="12.7109375" style="2" bestFit="1" customWidth="1"/>
    <col min="13308" max="13308" width="11.28515625" style="2" customWidth="1"/>
    <col min="13309" max="13309" width="15" style="2" customWidth="1"/>
    <col min="13310" max="13310" width="13.85546875" style="2" customWidth="1"/>
    <col min="13311" max="13311" width="12.7109375" style="2" bestFit="1" customWidth="1"/>
    <col min="13312" max="13312" width="9.7109375" style="2" bestFit="1" customWidth="1"/>
    <col min="13313" max="13313" width="11.140625" style="2" customWidth="1"/>
    <col min="13314" max="13314" width="13.140625" style="2" customWidth="1"/>
    <col min="13315" max="13315" width="12.7109375" style="2" bestFit="1" customWidth="1"/>
    <col min="13316" max="13316" width="11.5703125" style="2" customWidth="1"/>
    <col min="13317" max="13317" width="14.7109375" style="2" customWidth="1"/>
    <col min="13318" max="13318" width="13.7109375" style="2" customWidth="1"/>
    <col min="13319" max="13319" width="12.7109375" style="2" bestFit="1" customWidth="1"/>
    <col min="13320" max="13320" width="9.7109375" style="2" bestFit="1" customWidth="1"/>
    <col min="13321" max="13321" width="11.42578125" style="2" customWidth="1"/>
    <col min="13322" max="13322" width="11.5703125" style="2" bestFit="1" customWidth="1"/>
    <col min="13323" max="13560" width="9.140625" style="2"/>
    <col min="13561" max="13561" width="6.7109375" style="2" bestFit="1" customWidth="1"/>
    <col min="13562" max="13562" width="74.5703125" style="2" customWidth="1"/>
    <col min="13563" max="13563" width="12.7109375" style="2" bestFit="1" customWidth="1"/>
    <col min="13564" max="13564" width="11.28515625" style="2" customWidth="1"/>
    <col min="13565" max="13565" width="15" style="2" customWidth="1"/>
    <col min="13566" max="13566" width="13.85546875" style="2" customWidth="1"/>
    <col min="13567" max="13567" width="12.7109375" style="2" bestFit="1" customWidth="1"/>
    <col min="13568" max="13568" width="9.7109375" style="2" bestFit="1" customWidth="1"/>
    <col min="13569" max="13569" width="11.140625" style="2" customWidth="1"/>
    <col min="13570" max="13570" width="13.140625" style="2" customWidth="1"/>
    <col min="13571" max="13571" width="12.7109375" style="2" bestFit="1" customWidth="1"/>
    <col min="13572" max="13572" width="11.5703125" style="2" customWidth="1"/>
    <col min="13573" max="13573" width="14.7109375" style="2" customWidth="1"/>
    <col min="13574" max="13574" width="13.7109375" style="2" customWidth="1"/>
    <col min="13575" max="13575" width="12.7109375" style="2" bestFit="1" customWidth="1"/>
    <col min="13576" max="13576" width="9.7109375" style="2" bestFit="1" customWidth="1"/>
    <col min="13577" max="13577" width="11.42578125" style="2" customWidth="1"/>
    <col min="13578" max="13578" width="11.5703125" style="2" bestFit="1" customWidth="1"/>
    <col min="13579" max="13816" width="9.140625" style="2"/>
    <col min="13817" max="13817" width="6.7109375" style="2" bestFit="1" customWidth="1"/>
    <col min="13818" max="13818" width="74.5703125" style="2" customWidth="1"/>
    <col min="13819" max="13819" width="12.7109375" style="2" bestFit="1" customWidth="1"/>
    <col min="13820" max="13820" width="11.28515625" style="2" customWidth="1"/>
    <col min="13821" max="13821" width="15" style="2" customWidth="1"/>
    <col min="13822" max="13822" width="13.85546875" style="2" customWidth="1"/>
    <col min="13823" max="13823" width="12.7109375" style="2" bestFit="1" customWidth="1"/>
    <col min="13824" max="13824" width="9.7109375" style="2" bestFit="1" customWidth="1"/>
    <col min="13825" max="13825" width="11.140625" style="2" customWidth="1"/>
    <col min="13826" max="13826" width="13.140625" style="2" customWidth="1"/>
    <col min="13827" max="13827" width="12.7109375" style="2" bestFit="1" customWidth="1"/>
    <col min="13828" max="13828" width="11.5703125" style="2" customWidth="1"/>
    <col min="13829" max="13829" width="14.7109375" style="2" customWidth="1"/>
    <col min="13830" max="13830" width="13.7109375" style="2" customWidth="1"/>
    <col min="13831" max="13831" width="12.7109375" style="2" bestFit="1" customWidth="1"/>
    <col min="13832" max="13832" width="9.7109375" style="2" bestFit="1" customWidth="1"/>
    <col min="13833" max="13833" width="11.42578125" style="2" customWidth="1"/>
    <col min="13834" max="13834" width="11.5703125" style="2" bestFit="1" customWidth="1"/>
    <col min="13835" max="14072" width="9.140625" style="2"/>
    <col min="14073" max="14073" width="6.7109375" style="2" bestFit="1" customWidth="1"/>
    <col min="14074" max="14074" width="74.5703125" style="2" customWidth="1"/>
    <col min="14075" max="14075" width="12.7109375" style="2" bestFit="1" customWidth="1"/>
    <col min="14076" max="14076" width="11.28515625" style="2" customWidth="1"/>
    <col min="14077" max="14077" width="15" style="2" customWidth="1"/>
    <col min="14078" max="14078" width="13.85546875" style="2" customWidth="1"/>
    <col min="14079" max="14079" width="12.7109375" style="2" bestFit="1" customWidth="1"/>
    <col min="14080" max="14080" width="9.7109375" style="2" bestFit="1" customWidth="1"/>
    <col min="14081" max="14081" width="11.140625" style="2" customWidth="1"/>
    <col min="14082" max="14082" width="13.140625" style="2" customWidth="1"/>
    <col min="14083" max="14083" width="12.7109375" style="2" bestFit="1" customWidth="1"/>
    <col min="14084" max="14084" width="11.5703125" style="2" customWidth="1"/>
    <col min="14085" max="14085" width="14.7109375" style="2" customWidth="1"/>
    <col min="14086" max="14086" width="13.7109375" style="2" customWidth="1"/>
    <col min="14087" max="14087" width="12.7109375" style="2" bestFit="1" customWidth="1"/>
    <col min="14088" max="14088" width="9.7109375" style="2" bestFit="1" customWidth="1"/>
    <col min="14089" max="14089" width="11.42578125" style="2" customWidth="1"/>
    <col min="14090" max="14090" width="11.5703125" style="2" bestFit="1" customWidth="1"/>
    <col min="14091" max="14328" width="9.140625" style="2"/>
    <col min="14329" max="14329" width="6.7109375" style="2" bestFit="1" customWidth="1"/>
    <col min="14330" max="14330" width="74.5703125" style="2" customWidth="1"/>
    <col min="14331" max="14331" width="12.7109375" style="2" bestFit="1" customWidth="1"/>
    <col min="14332" max="14332" width="11.28515625" style="2" customWidth="1"/>
    <col min="14333" max="14333" width="15" style="2" customWidth="1"/>
    <col min="14334" max="14334" width="13.85546875" style="2" customWidth="1"/>
    <col min="14335" max="14335" width="12.7109375" style="2" bestFit="1" customWidth="1"/>
    <col min="14336" max="14336" width="9.7109375" style="2" bestFit="1" customWidth="1"/>
    <col min="14337" max="14337" width="11.140625" style="2" customWidth="1"/>
    <col min="14338" max="14338" width="13.140625" style="2" customWidth="1"/>
    <col min="14339" max="14339" width="12.7109375" style="2" bestFit="1" customWidth="1"/>
    <col min="14340" max="14340" width="11.5703125" style="2" customWidth="1"/>
    <col min="14341" max="14341" width="14.7109375" style="2" customWidth="1"/>
    <col min="14342" max="14342" width="13.7109375" style="2" customWidth="1"/>
    <col min="14343" max="14343" width="12.7109375" style="2" bestFit="1" customWidth="1"/>
    <col min="14344" max="14344" width="9.7109375" style="2" bestFit="1" customWidth="1"/>
    <col min="14345" max="14345" width="11.42578125" style="2" customWidth="1"/>
    <col min="14346" max="14346" width="11.5703125" style="2" bestFit="1" customWidth="1"/>
    <col min="14347" max="14584" width="9.140625" style="2"/>
    <col min="14585" max="14585" width="6.7109375" style="2" bestFit="1" customWidth="1"/>
    <col min="14586" max="14586" width="74.5703125" style="2" customWidth="1"/>
    <col min="14587" max="14587" width="12.7109375" style="2" bestFit="1" customWidth="1"/>
    <col min="14588" max="14588" width="11.28515625" style="2" customWidth="1"/>
    <col min="14589" max="14589" width="15" style="2" customWidth="1"/>
    <col min="14590" max="14590" width="13.85546875" style="2" customWidth="1"/>
    <col min="14591" max="14591" width="12.7109375" style="2" bestFit="1" customWidth="1"/>
    <col min="14592" max="14592" width="9.7109375" style="2" bestFit="1" customWidth="1"/>
    <col min="14593" max="14593" width="11.140625" style="2" customWidth="1"/>
    <col min="14594" max="14594" width="13.140625" style="2" customWidth="1"/>
    <col min="14595" max="14595" width="12.7109375" style="2" bestFit="1" customWidth="1"/>
    <col min="14596" max="14596" width="11.5703125" style="2" customWidth="1"/>
    <col min="14597" max="14597" width="14.7109375" style="2" customWidth="1"/>
    <col min="14598" max="14598" width="13.7109375" style="2" customWidth="1"/>
    <col min="14599" max="14599" width="12.7109375" style="2" bestFit="1" customWidth="1"/>
    <col min="14600" max="14600" width="9.7109375" style="2" bestFit="1" customWidth="1"/>
    <col min="14601" max="14601" width="11.42578125" style="2" customWidth="1"/>
    <col min="14602" max="14602" width="11.5703125" style="2" bestFit="1" customWidth="1"/>
    <col min="14603" max="14840" width="9.140625" style="2"/>
    <col min="14841" max="14841" width="6.7109375" style="2" bestFit="1" customWidth="1"/>
    <col min="14842" max="14842" width="74.5703125" style="2" customWidth="1"/>
    <col min="14843" max="14843" width="12.7109375" style="2" bestFit="1" customWidth="1"/>
    <col min="14844" max="14844" width="11.28515625" style="2" customWidth="1"/>
    <col min="14845" max="14845" width="15" style="2" customWidth="1"/>
    <col min="14846" max="14846" width="13.85546875" style="2" customWidth="1"/>
    <col min="14847" max="14847" width="12.7109375" style="2" bestFit="1" customWidth="1"/>
    <col min="14848" max="14848" width="9.7109375" style="2" bestFit="1" customWidth="1"/>
    <col min="14849" max="14849" width="11.140625" style="2" customWidth="1"/>
    <col min="14850" max="14850" width="13.140625" style="2" customWidth="1"/>
    <col min="14851" max="14851" width="12.7109375" style="2" bestFit="1" customWidth="1"/>
    <col min="14852" max="14852" width="11.5703125" style="2" customWidth="1"/>
    <col min="14853" max="14853" width="14.7109375" style="2" customWidth="1"/>
    <col min="14854" max="14854" width="13.7109375" style="2" customWidth="1"/>
    <col min="14855" max="14855" width="12.7109375" style="2" bestFit="1" customWidth="1"/>
    <col min="14856" max="14856" width="9.7109375" style="2" bestFit="1" customWidth="1"/>
    <col min="14857" max="14857" width="11.42578125" style="2" customWidth="1"/>
    <col min="14858" max="14858" width="11.5703125" style="2" bestFit="1" customWidth="1"/>
    <col min="14859" max="15096" width="9.140625" style="2"/>
    <col min="15097" max="15097" width="6.7109375" style="2" bestFit="1" customWidth="1"/>
    <col min="15098" max="15098" width="74.5703125" style="2" customWidth="1"/>
    <col min="15099" max="15099" width="12.7109375" style="2" bestFit="1" customWidth="1"/>
    <col min="15100" max="15100" width="11.28515625" style="2" customWidth="1"/>
    <col min="15101" max="15101" width="15" style="2" customWidth="1"/>
    <col min="15102" max="15102" width="13.85546875" style="2" customWidth="1"/>
    <col min="15103" max="15103" width="12.7109375" style="2" bestFit="1" customWidth="1"/>
    <col min="15104" max="15104" width="9.7109375" style="2" bestFit="1" customWidth="1"/>
    <col min="15105" max="15105" width="11.140625" style="2" customWidth="1"/>
    <col min="15106" max="15106" width="13.140625" style="2" customWidth="1"/>
    <col min="15107" max="15107" width="12.7109375" style="2" bestFit="1" customWidth="1"/>
    <col min="15108" max="15108" width="11.5703125" style="2" customWidth="1"/>
    <col min="15109" max="15109" width="14.7109375" style="2" customWidth="1"/>
    <col min="15110" max="15110" width="13.7109375" style="2" customWidth="1"/>
    <col min="15111" max="15111" width="12.7109375" style="2" bestFit="1" customWidth="1"/>
    <col min="15112" max="15112" width="9.7109375" style="2" bestFit="1" customWidth="1"/>
    <col min="15113" max="15113" width="11.42578125" style="2" customWidth="1"/>
    <col min="15114" max="15114" width="11.5703125" style="2" bestFit="1" customWidth="1"/>
    <col min="15115" max="15352" width="9.140625" style="2"/>
    <col min="15353" max="15353" width="6.7109375" style="2" bestFit="1" customWidth="1"/>
    <col min="15354" max="15354" width="74.5703125" style="2" customWidth="1"/>
    <col min="15355" max="15355" width="12.7109375" style="2" bestFit="1" customWidth="1"/>
    <col min="15356" max="15356" width="11.28515625" style="2" customWidth="1"/>
    <col min="15357" max="15357" width="15" style="2" customWidth="1"/>
    <col min="15358" max="15358" width="13.85546875" style="2" customWidth="1"/>
    <col min="15359" max="15359" width="12.7109375" style="2" bestFit="1" customWidth="1"/>
    <col min="15360" max="15360" width="9.7109375" style="2" bestFit="1" customWidth="1"/>
    <col min="15361" max="15361" width="11.140625" style="2" customWidth="1"/>
    <col min="15362" max="15362" width="13.140625" style="2" customWidth="1"/>
    <col min="15363" max="15363" width="12.7109375" style="2" bestFit="1" customWidth="1"/>
    <col min="15364" max="15364" width="11.5703125" style="2" customWidth="1"/>
    <col min="15365" max="15365" width="14.7109375" style="2" customWidth="1"/>
    <col min="15366" max="15366" width="13.7109375" style="2" customWidth="1"/>
    <col min="15367" max="15367" width="12.7109375" style="2" bestFit="1" customWidth="1"/>
    <col min="15368" max="15368" width="9.7109375" style="2" bestFit="1" customWidth="1"/>
    <col min="15369" max="15369" width="11.42578125" style="2" customWidth="1"/>
    <col min="15370" max="15370" width="11.5703125" style="2" bestFit="1" customWidth="1"/>
    <col min="15371" max="15608" width="9.140625" style="2"/>
    <col min="15609" max="15609" width="6.7109375" style="2" bestFit="1" customWidth="1"/>
    <col min="15610" max="15610" width="74.5703125" style="2" customWidth="1"/>
    <col min="15611" max="15611" width="12.7109375" style="2" bestFit="1" customWidth="1"/>
    <col min="15612" max="15612" width="11.28515625" style="2" customWidth="1"/>
    <col min="15613" max="15613" width="15" style="2" customWidth="1"/>
    <col min="15614" max="15614" width="13.85546875" style="2" customWidth="1"/>
    <col min="15615" max="15615" width="12.7109375" style="2" bestFit="1" customWidth="1"/>
    <col min="15616" max="15616" width="9.7109375" style="2" bestFit="1" customWidth="1"/>
    <col min="15617" max="15617" width="11.140625" style="2" customWidth="1"/>
    <col min="15618" max="15618" width="13.140625" style="2" customWidth="1"/>
    <col min="15619" max="15619" width="12.7109375" style="2" bestFit="1" customWidth="1"/>
    <col min="15620" max="15620" width="11.5703125" style="2" customWidth="1"/>
    <col min="15621" max="15621" width="14.7109375" style="2" customWidth="1"/>
    <col min="15622" max="15622" width="13.7109375" style="2" customWidth="1"/>
    <col min="15623" max="15623" width="12.7109375" style="2" bestFit="1" customWidth="1"/>
    <col min="15624" max="15624" width="9.7109375" style="2" bestFit="1" customWidth="1"/>
    <col min="15625" max="15625" width="11.42578125" style="2" customWidth="1"/>
    <col min="15626" max="15626" width="11.5703125" style="2" bestFit="1" customWidth="1"/>
    <col min="15627" max="15864" width="9.140625" style="2"/>
    <col min="15865" max="15865" width="6.7109375" style="2" bestFit="1" customWidth="1"/>
    <col min="15866" max="15866" width="74.5703125" style="2" customWidth="1"/>
    <col min="15867" max="15867" width="12.7109375" style="2" bestFit="1" customWidth="1"/>
    <col min="15868" max="15868" width="11.28515625" style="2" customWidth="1"/>
    <col min="15869" max="15869" width="15" style="2" customWidth="1"/>
    <col min="15870" max="15870" width="13.85546875" style="2" customWidth="1"/>
    <col min="15871" max="15871" width="12.7109375" style="2" bestFit="1" customWidth="1"/>
    <col min="15872" max="15872" width="9.7109375" style="2" bestFit="1" customWidth="1"/>
    <col min="15873" max="15873" width="11.140625" style="2" customWidth="1"/>
    <col min="15874" max="15874" width="13.140625" style="2" customWidth="1"/>
    <col min="15875" max="15875" width="12.7109375" style="2" bestFit="1" customWidth="1"/>
    <col min="15876" max="15876" width="11.5703125" style="2" customWidth="1"/>
    <col min="15877" max="15877" width="14.7109375" style="2" customWidth="1"/>
    <col min="15878" max="15878" width="13.7109375" style="2" customWidth="1"/>
    <col min="15879" max="15879" width="12.7109375" style="2" bestFit="1" customWidth="1"/>
    <col min="15880" max="15880" width="9.7109375" style="2" bestFit="1" customWidth="1"/>
    <col min="15881" max="15881" width="11.42578125" style="2" customWidth="1"/>
    <col min="15882" max="15882" width="11.5703125" style="2" bestFit="1" customWidth="1"/>
    <col min="15883" max="16120" width="9.140625" style="2"/>
    <col min="16121" max="16121" width="6.7109375" style="2" bestFit="1" customWidth="1"/>
    <col min="16122" max="16122" width="74.5703125" style="2" customWidth="1"/>
    <col min="16123" max="16123" width="12.7109375" style="2" bestFit="1" customWidth="1"/>
    <col min="16124" max="16124" width="11.28515625" style="2" customWidth="1"/>
    <col min="16125" max="16125" width="15" style="2" customWidth="1"/>
    <col min="16126" max="16126" width="13.85546875" style="2" customWidth="1"/>
    <col min="16127" max="16127" width="12.7109375" style="2" bestFit="1" customWidth="1"/>
    <col min="16128" max="16128" width="9.7109375" style="2" bestFit="1" customWidth="1"/>
    <col min="16129" max="16129" width="11.140625" style="2" customWidth="1"/>
    <col min="16130" max="16130" width="13.140625" style="2" customWidth="1"/>
    <col min="16131" max="16131" width="12.7109375" style="2" bestFit="1" customWidth="1"/>
    <col min="16132" max="16132" width="11.5703125" style="2" customWidth="1"/>
    <col min="16133" max="16133" width="14.7109375" style="2" customWidth="1"/>
    <col min="16134" max="16134" width="13.7109375" style="2" customWidth="1"/>
    <col min="16135" max="16135" width="12.7109375" style="2" bestFit="1" customWidth="1"/>
    <col min="16136" max="16136" width="9.7109375" style="2" bestFit="1" customWidth="1"/>
    <col min="16137" max="16137" width="11.42578125" style="2" customWidth="1"/>
    <col min="16138" max="16138" width="11.5703125" style="2" bestFit="1" customWidth="1"/>
    <col min="16139" max="16384" width="9.140625" style="2"/>
  </cols>
  <sheetData>
    <row r="1" spans="1:10" ht="15.75" customHeight="1" x14ac:dyDescent="0.25">
      <c r="A1" s="175" t="s">
        <v>73</v>
      </c>
      <c r="B1" s="175"/>
      <c r="C1" s="175"/>
      <c r="D1" s="175"/>
      <c r="E1" s="175"/>
      <c r="F1" s="175"/>
      <c r="G1" s="175"/>
      <c r="H1" s="175"/>
      <c r="I1" s="175"/>
      <c r="J1" s="175"/>
    </row>
    <row r="2" spans="1:10" ht="15.75" customHeight="1" x14ac:dyDescent="0.25">
      <c r="A2" s="176" t="s">
        <v>72</v>
      </c>
      <c r="B2" s="176"/>
      <c r="C2" s="176"/>
      <c r="D2" s="176"/>
      <c r="E2" s="176"/>
      <c r="F2" s="176"/>
      <c r="G2" s="176"/>
      <c r="H2" s="176"/>
      <c r="I2" s="176"/>
      <c r="J2" s="176"/>
    </row>
    <row r="3" spans="1:10" ht="15.75" x14ac:dyDescent="0.25">
      <c r="A3" s="186" t="s">
        <v>0</v>
      </c>
      <c r="B3" s="186"/>
      <c r="C3" s="186"/>
      <c r="D3" s="186"/>
      <c r="E3" s="186"/>
      <c r="F3" s="186"/>
      <c r="G3" s="186"/>
      <c r="H3" s="186"/>
      <c r="I3" s="186"/>
      <c r="J3" s="186"/>
    </row>
    <row r="4" spans="1:10" ht="15.75" x14ac:dyDescent="0.25">
      <c r="A4" s="187" t="s">
        <v>71</v>
      </c>
      <c r="B4" s="187"/>
      <c r="C4" s="187"/>
      <c r="D4" s="187"/>
      <c r="E4" s="187"/>
      <c r="F4" s="187"/>
      <c r="G4" s="187"/>
      <c r="H4" s="187"/>
      <c r="I4" s="187"/>
      <c r="J4" s="187"/>
    </row>
    <row r="5" spans="1:10" ht="40.5" customHeight="1" x14ac:dyDescent="0.25">
      <c r="A5" s="181" t="s">
        <v>74</v>
      </c>
      <c r="B5" s="183" t="s">
        <v>2</v>
      </c>
      <c r="C5" s="172" t="s">
        <v>3</v>
      </c>
      <c r="D5" s="172"/>
      <c r="E5" s="172" t="s">
        <v>4</v>
      </c>
      <c r="F5" s="172"/>
      <c r="G5" s="173" t="s">
        <v>5</v>
      </c>
      <c r="H5" s="174"/>
      <c r="I5" s="172" t="s">
        <v>6</v>
      </c>
      <c r="J5" s="172"/>
    </row>
    <row r="6" spans="1:10" ht="15" customHeight="1" thickBot="1" x14ac:dyDescent="0.3">
      <c r="A6" s="182"/>
      <c r="B6" s="183"/>
      <c r="C6" s="3" t="s">
        <v>7</v>
      </c>
      <c r="D6" s="3" t="s">
        <v>8</v>
      </c>
      <c r="E6" s="3" t="s">
        <v>7</v>
      </c>
      <c r="F6" s="3" t="s">
        <v>8</v>
      </c>
      <c r="G6" s="3" t="s">
        <v>7</v>
      </c>
      <c r="H6" s="3" t="s">
        <v>8</v>
      </c>
      <c r="I6" s="3" t="s">
        <v>7</v>
      </c>
      <c r="J6" s="4" t="s">
        <v>8</v>
      </c>
    </row>
    <row r="7" spans="1:10" s="5" customFormat="1" ht="15" customHeight="1" x14ac:dyDescent="0.25">
      <c r="A7" s="154">
        <v>1</v>
      </c>
      <c r="B7" s="155" t="s">
        <v>9</v>
      </c>
      <c r="C7" s="178"/>
      <c r="D7" s="179"/>
      <c r="E7" s="179"/>
      <c r="F7" s="179"/>
      <c r="G7" s="179"/>
      <c r="H7" s="179"/>
      <c r="I7" s="179"/>
      <c r="J7" s="179"/>
    </row>
    <row r="8" spans="1:10" ht="15" customHeight="1" x14ac:dyDescent="0.25">
      <c r="A8" s="102" t="s">
        <v>10</v>
      </c>
      <c r="B8" s="103" t="s">
        <v>11</v>
      </c>
      <c r="C8" s="105">
        <f>C9+C10+C11</f>
        <v>783</v>
      </c>
      <c r="D8" s="105">
        <f t="shared" ref="D8:F8" si="0">D9+D10+D11</f>
        <v>94945.247999999992</v>
      </c>
      <c r="E8" s="105">
        <f t="shared" si="0"/>
        <v>19342</v>
      </c>
      <c r="F8" s="105">
        <f t="shared" si="0"/>
        <v>1029284.9999999999</v>
      </c>
      <c r="G8" s="139">
        <f>E8/C8*100</f>
        <v>2470.2426564495527</v>
      </c>
      <c r="H8" s="139">
        <f>F8/D8*100</f>
        <v>1084.0826915318605</v>
      </c>
      <c r="I8" s="105">
        <f t="shared" ref="I8:J8" si="1">I9+I10+I11</f>
        <v>38428</v>
      </c>
      <c r="J8" s="105">
        <f t="shared" si="1"/>
        <v>1338111</v>
      </c>
    </row>
    <row r="9" spans="1:10" ht="15" customHeight="1" x14ac:dyDescent="0.25">
      <c r="A9" s="9" t="s">
        <v>12</v>
      </c>
      <c r="B9" s="10" t="s">
        <v>13</v>
      </c>
      <c r="C9" s="49">
        <v>510</v>
      </c>
      <c r="D9" s="49">
        <v>58580.398000000001</v>
      </c>
      <c r="E9" s="49">
        <v>19342</v>
      </c>
      <c r="F9" s="49">
        <v>1029284.9999999999</v>
      </c>
      <c r="G9" s="138">
        <f>E9/C9*100</f>
        <v>3792.5490196078426</v>
      </c>
      <c r="H9" s="138">
        <f>F9/D9*100</f>
        <v>1757.0467855134748</v>
      </c>
      <c r="I9" s="49">
        <v>38428</v>
      </c>
      <c r="J9" s="49">
        <v>1338111</v>
      </c>
    </row>
    <row r="10" spans="1:10" ht="15" customHeight="1" x14ac:dyDescent="0.25">
      <c r="A10" s="9" t="s">
        <v>14</v>
      </c>
      <c r="B10" s="10" t="s">
        <v>15</v>
      </c>
      <c r="C10" s="49">
        <v>246</v>
      </c>
      <c r="D10" s="49">
        <v>32766.85</v>
      </c>
      <c r="E10" s="49">
        <v>0</v>
      </c>
      <c r="F10" s="49">
        <v>0</v>
      </c>
      <c r="G10" s="138">
        <f t="shared" ref="G10:G29" si="2">E10/C10*100</f>
        <v>0</v>
      </c>
      <c r="H10" s="138">
        <f t="shared" ref="H10:H29" si="3">F10/D10*100</f>
        <v>0</v>
      </c>
      <c r="I10" s="49">
        <v>0</v>
      </c>
      <c r="J10" s="49">
        <v>0</v>
      </c>
    </row>
    <row r="11" spans="1:10" ht="15" customHeight="1" x14ac:dyDescent="0.25">
      <c r="A11" s="9" t="s">
        <v>16</v>
      </c>
      <c r="B11" s="10" t="s">
        <v>17</v>
      </c>
      <c r="C11" s="49">
        <v>27</v>
      </c>
      <c r="D11" s="49">
        <v>3598</v>
      </c>
      <c r="E11" s="49">
        <v>0</v>
      </c>
      <c r="F11" s="49">
        <v>0</v>
      </c>
      <c r="G11" s="138">
        <f t="shared" si="2"/>
        <v>0</v>
      </c>
      <c r="H11" s="138">
        <f t="shared" si="3"/>
        <v>0</v>
      </c>
      <c r="I11" s="49">
        <v>0</v>
      </c>
      <c r="J11" s="49">
        <v>0</v>
      </c>
    </row>
    <row r="12" spans="1:10" ht="15" customHeight="1" x14ac:dyDescent="0.25">
      <c r="A12" s="9"/>
      <c r="B12" s="12" t="s">
        <v>18</v>
      </c>
      <c r="C12" s="49"/>
      <c r="D12" s="49"/>
      <c r="E12" s="49">
        <v>0</v>
      </c>
      <c r="F12" s="49">
        <v>0</v>
      </c>
      <c r="G12" s="138" t="e">
        <f t="shared" si="2"/>
        <v>#DIV/0!</v>
      </c>
      <c r="H12" s="138" t="e">
        <f t="shared" si="3"/>
        <v>#DIV/0!</v>
      </c>
      <c r="I12" s="49">
        <v>0</v>
      </c>
      <c r="J12" s="49">
        <v>0</v>
      </c>
    </row>
    <row r="13" spans="1:10" ht="15" customHeight="1" x14ac:dyDescent="0.25">
      <c r="A13" s="9"/>
      <c r="B13" s="12" t="s">
        <v>19</v>
      </c>
      <c r="C13" s="49"/>
      <c r="D13" s="49"/>
      <c r="E13" s="49">
        <v>10694</v>
      </c>
      <c r="F13" s="49">
        <v>534752.46600000001</v>
      </c>
      <c r="G13" s="138" t="e">
        <f t="shared" si="2"/>
        <v>#DIV/0!</v>
      </c>
      <c r="H13" s="138" t="e">
        <f t="shared" si="3"/>
        <v>#DIV/0!</v>
      </c>
      <c r="I13" s="49">
        <v>27633</v>
      </c>
      <c r="J13" s="49">
        <v>8388.9484879000065</v>
      </c>
    </row>
    <row r="14" spans="1:10" ht="15" customHeight="1" x14ac:dyDescent="0.25">
      <c r="A14" s="102" t="s">
        <v>20</v>
      </c>
      <c r="B14" s="112" t="s">
        <v>21</v>
      </c>
      <c r="C14" s="105">
        <f>C15+C16+C17+C18</f>
        <v>3696</v>
      </c>
      <c r="D14" s="105">
        <f t="shared" ref="D14:F14" si="4">D15+D16+D17+D18</f>
        <v>766875</v>
      </c>
      <c r="E14" s="105">
        <f t="shared" si="4"/>
        <v>3597</v>
      </c>
      <c r="F14" s="105">
        <f t="shared" si="4"/>
        <v>1695291.0000000002</v>
      </c>
      <c r="G14" s="139">
        <f t="shared" si="2"/>
        <v>97.321428571428569</v>
      </c>
      <c r="H14" s="139">
        <f t="shared" si="3"/>
        <v>221.06484107579467</v>
      </c>
      <c r="I14" s="105">
        <f t="shared" ref="I14:J14" si="5">I15+I16+I17+I18</f>
        <v>6701</v>
      </c>
      <c r="J14" s="105">
        <f t="shared" si="5"/>
        <v>3833514.9999999995</v>
      </c>
    </row>
    <row r="15" spans="1:10" ht="15" customHeight="1" x14ac:dyDescent="0.25">
      <c r="A15" s="9" t="s">
        <v>22</v>
      </c>
      <c r="B15" s="13" t="s">
        <v>23</v>
      </c>
      <c r="C15" s="49">
        <v>3540</v>
      </c>
      <c r="D15" s="49">
        <v>514125</v>
      </c>
      <c r="E15" s="49">
        <v>3571</v>
      </c>
      <c r="F15" s="49">
        <v>1406758.0000000002</v>
      </c>
      <c r="G15" s="138">
        <f t="shared" si="2"/>
        <v>100.87570621468926</v>
      </c>
      <c r="H15" s="138">
        <f t="shared" si="3"/>
        <v>273.62178458546077</v>
      </c>
      <c r="I15" s="49">
        <v>6660</v>
      </c>
      <c r="J15" s="49">
        <v>3354519.9999999995</v>
      </c>
    </row>
    <row r="16" spans="1:10" ht="15" customHeight="1" x14ac:dyDescent="0.25">
      <c r="A16" s="9" t="s">
        <v>24</v>
      </c>
      <c r="B16" s="14" t="s">
        <v>25</v>
      </c>
      <c r="C16" s="49">
        <v>31</v>
      </c>
      <c r="D16" s="49">
        <v>144685</v>
      </c>
      <c r="E16" s="49">
        <v>22</v>
      </c>
      <c r="F16" s="49">
        <v>274931</v>
      </c>
      <c r="G16" s="138">
        <f t="shared" si="2"/>
        <v>70.967741935483872</v>
      </c>
      <c r="H16" s="138">
        <f t="shared" si="3"/>
        <v>190.02038912119431</v>
      </c>
      <c r="I16" s="49">
        <v>34</v>
      </c>
      <c r="J16" s="49">
        <v>423366.99999999994</v>
      </c>
    </row>
    <row r="17" spans="1:10" ht="15" customHeight="1" x14ac:dyDescent="0.25">
      <c r="A17" s="9" t="s">
        <v>26</v>
      </c>
      <c r="B17" s="14" t="s">
        <v>27</v>
      </c>
      <c r="C17" s="49">
        <v>1</v>
      </c>
      <c r="D17" s="49">
        <v>360</v>
      </c>
      <c r="E17" s="49">
        <v>4</v>
      </c>
      <c r="F17" s="49">
        <v>13601.999999999998</v>
      </c>
      <c r="G17" s="138">
        <f t="shared" si="2"/>
        <v>400</v>
      </c>
      <c r="H17" s="138">
        <f t="shared" si="3"/>
        <v>3778.333333333333</v>
      </c>
      <c r="I17" s="49">
        <v>7</v>
      </c>
      <c r="J17" s="49">
        <v>55628</v>
      </c>
    </row>
    <row r="18" spans="1:10" ht="15" customHeight="1" x14ac:dyDescent="0.25">
      <c r="A18" s="9" t="s">
        <v>28</v>
      </c>
      <c r="B18" s="11" t="s">
        <v>29</v>
      </c>
      <c r="C18" s="49">
        <v>124</v>
      </c>
      <c r="D18" s="49">
        <v>107705</v>
      </c>
      <c r="E18" s="49">
        <v>0</v>
      </c>
      <c r="F18" s="49">
        <v>0</v>
      </c>
      <c r="G18" s="138">
        <f t="shared" si="2"/>
        <v>0</v>
      </c>
      <c r="H18" s="138">
        <f t="shared" si="3"/>
        <v>0</v>
      </c>
      <c r="I18" s="49">
        <v>0</v>
      </c>
      <c r="J18" s="49">
        <v>0</v>
      </c>
    </row>
    <row r="19" spans="1:10" ht="15" customHeight="1" x14ac:dyDescent="0.25">
      <c r="A19" s="9"/>
      <c r="B19" s="15" t="s">
        <v>30</v>
      </c>
      <c r="C19" s="49"/>
      <c r="D19" s="49"/>
      <c r="E19" s="49">
        <v>0</v>
      </c>
      <c r="F19" s="49">
        <v>0</v>
      </c>
      <c r="G19" s="138" t="e">
        <f t="shared" si="2"/>
        <v>#DIV/0!</v>
      </c>
      <c r="H19" s="138" t="e">
        <f t="shared" si="3"/>
        <v>#DIV/0!</v>
      </c>
      <c r="I19" s="49">
        <v>0</v>
      </c>
      <c r="J19" s="49">
        <v>0</v>
      </c>
    </row>
    <row r="20" spans="1:10" ht="15" customHeight="1" x14ac:dyDescent="0.25">
      <c r="A20" s="6" t="s">
        <v>31</v>
      </c>
      <c r="B20" s="7" t="s">
        <v>32</v>
      </c>
      <c r="C20" s="48">
        <v>143</v>
      </c>
      <c r="D20" s="48">
        <v>14268</v>
      </c>
      <c r="E20" s="48">
        <v>0</v>
      </c>
      <c r="F20" s="48">
        <v>0</v>
      </c>
      <c r="G20" s="138">
        <f t="shared" si="2"/>
        <v>0</v>
      </c>
      <c r="H20" s="138">
        <f t="shared" si="3"/>
        <v>0</v>
      </c>
      <c r="I20" s="48">
        <v>0</v>
      </c>
      <c r="J20" s="48">
        <v>0</v>
      </c>
    </row>
    <row r="21" spans="1:10" ht="15" customHeight="1" x14ac:dyDescent="0.25">
      <c r="A21" s="6" t="s">
        <v>33</v>
      </c>
      <c r="B21" s="7" t="s">
        <v>34</v>
      </c>
      <c r="C21" s="48">
        <v>1916</v>
      </c>
      <c r="D21" s="48">
        <v>169784</v>
      </c>
      <c r="E21" s="48">
        <v>0</v>
      </c>
      <c r="F21" s="48">
        <v>0</v>
      </c>
      <c r="G21" s="138">
        <f t="shared" si="2"/>
        <v>0</v>
      </c>
      <c r="H21" s="138">
        <f t="shared" si="3"/>
        <v>0</v>
      </c>
      <c r="I21" s="48">
        <v>0</v>
      </c>
      <c r="J21" s="48">
        <v>0</v>
      </c>
    </row>
    <row r="22" spans="1:10" ht="15" customHeight="1" x14ac:dyDescent="0.25">
      <c r="A22" s="6" t="s">
        <v>35</v>
      </c>
      <c r="B22" s="7" t="s">
        <v>36</v>
      </c>
      <c r="C22" s="48">
        <v>3113</v>
      </c>
      <c r="D22" s="48">
        <v>1532781</v>
      </c>
      <c r="E22" s="48">
        <v>6419</v>
      </c>
      <c r="F22" s="48">
        <v>2380552.0000000005</v>
      </c>
      <c r="G22" s="138">
        <f t="shared" si="2"/>
        <v>206.19980725987796</v>
      </c>
      <c r="H22" s="138">
        <f t="shared" si="3"/>
        <v>155.30933642836129</v>
      </c>
      <c r="I22" s="48">
        <v>16132</v>
      </c>
      <c r="J22" s="48">
        <v>4458262</v>
      </c>
    </row>
    <row r="23" spans="1:10" ht="15" customHeight="1" x14ac:dyDescent="0.25">
      <c r="A23" s="6" t="s">
        <v>37</v>
      </c>
      <c r="B23" s="7" t="s">
        <v>38</v>
      </c>
      <c r="C23" s="48">
        <v>1027</v>
      </c>
      <c r="D23" s="48">
        <v>90677</v>
      </c>
      <c r="E23" s="48"/>
      <c r="F23" s="48"/>
      <c r="G23" s="138">
        <f t="shared" si="2"/>
        <v>0</v>
      </c>
      <c r="H23" s="138">
        <f t="shared" si="3"/>
        <v>0</v>
      </c>
      <c r="I23" s="48"/>
      <c r="J23" s="48"/>
    </row>
    <row r="24" spans="1:10" ht="15" customHeight="1" x14ac:dyDescent="0.25">
      <c r="A24" s="6" t="s">
        <v>39</v>
      </c>
      <c r="B24" s="7" t="s">
        <v>40</v>
      </c>
      <c r="C24" s="48">
        <v>142</v>
      </c>
      <c r="D24" s="48">
        <v>12904</v>
      </c>
      <c r="E24" s="48"/>
      <c r="F24" s="48"/>
      <c r="G24" s="138">
        <f t="shared" si="2"/>
        <v>0</v>
      </c>
      <c r="H24" s="138">
        <f t="shared" si="3"/>
        <v>0</v>
      </c>
      <c r="I24" s="48"/>
      <c r="J24" s="48"/>
    </row>
    <row r="25" spans="1:10" ht="15" customHeight="1" x14ac:dyDescent="0.25">
      <c r="A25" s="6" t="s">
        <v>41</v>
      </c>
      <c r="B25" s="7" t="s">
        <v>42</v>
      </c>
      <c r="C25" s="48">
        <v>76408</v>
      </c>
      <c r="D25" s="48">
        <v>2320334</v>
      </c>
      <c r="E25" s="48">
        <v>111238</v>
      </c>
      <c r="F25" s="48">
        <v>5477927</v>
      </c>
      <c r="G25" s="138">
        <f t="shared" si="2"/>
        <v>145.58423201758978</v>
      </c>
      <c r="H25" s="138">
        <f t="shared" si="3"/>
        <v>236.08355521230996</v>
      </c>
      <c r="I25" s="48">
        <v>213299</v>
      </c>
      <c r="J25" s="48">
        <v>7078709.0000000009</v>
      </c>
    </row>
    <row r="26" spans="1:10" ht="15" customHeight="1" x14ac:dyDescent="0.25">
      <c r="A26" s="9"/>
      <c r="B26" s="12" t="s">
        <v>43</v>
      </c>
      <c r="C26" s="49"/>
      <c r="D26" s="49"/>
      <c r="E26" s="49">
        <v>0</v>
      </c>
      <c r="F26" s="49">
        <v>0</v>
      </c>
      <c r="G26" s="138" t="e">
        <f t="shared" si="2"/>
        <v>#DIV/0!</v>
      </c>
      <c r="H26" s="138" t="e">
        <f t="shared" si="3"/>
        <v>#DIV/0!</v>
      </c>
      <c r="I26" s="49">
        <v>0</v>
      </c>
      <c r="J26" s="49">
        <v>0</v>
      </c>
    </row>
    <row r="27" spans="1:10" ht="15" customHeight="1" x14ac:dyDescent="0.25">
      <c r="A27" s="115">
        <v>2</v>
      </c>
      <c r="B27" s="116" t="s">
        <v>44</v>
      </c>
      <c r="C27" s="118">
        <f>C8+C14+C20+C21+C22+C23+C24+C25</f>
        <v>87228</v>
      </c>
      <c r="D27" s="118">
        <f t="shared" ref="D27:F27" si="6">D8+D14+D20+D21+D22+D23+D24+D25</f>
        <v>5002568.2479999997</v>
      </c>
      <c r="E27" s="118">
        <f t="shared" si="6"/>
        <v>140596</v>
      </c>
      <c r="F27" s="118">
        <f t="shared" si="6"/>
        <v>10583055</v>
      </c>
      <c r="G27" s="139">
        <f t="shared" si="2"/>
        <v>161.18218920530106</v>
      </c>
      <c r="H27" s="139">
        <f t="shared" si="3"/>
        <v>211.55243617577929</v>
      </c>
      <c r="I27" s="118">
        <f t="shared" ref="I27:J27" si="7">I8+I14+I20+I21+I22+I23+I24+I25</f>
        <v>274560</v>
      </c>
      <c r="J27" s="118">
        <f t="shared" si="7"/>
        <v>16708597</v>
      </c>
    </row>
    <row r="28" spans="1:10" ht="15" customHeight="1" x14ac:dyDescent="0.25">
      <c r="A28" s="9">
        <v>3</v>
      </c>
      <c r="B28" s="16" t="s">
        <v>45</v>
      </c>
      <c r="C28" s="49">
        <v>76845</v>
      </c>
      <c r="D28" s="49">
        <v>2489755</v>
      </c>
      <c r="E28" s="49">
        <v>114312</v>
      </c>
      <c r="F28" s="49">
        <v>5634059</v>
      </c>
      <c r="G28" s="138">
        <f t="shared" si="2"/>
        <v>148.75658793675581</v>
      </c>
      <c r="H28" s="138">
        <f t="shared" si="3"/>
        <v>226.28969517080998</v>
      </c>
      <c r="I28" s="49">
        <v>242379</v>
      </c>
      <c r="J28" s="49">
        <v>8042303.9999999991</v>
      </c>
    </row>
    <row r="29" spans="1:10" ht="15" customHeight="1" thickBot="1" x14ac:dyDescent="0.3">
      <c r="A29" s="17"/>
      <c r="B29" s="18" t="s">
        <v>46</v>
      </c>
      <c r="C29" s="50"/>
      <c r="D29" s="50"/>
      <c r="E29" s="50">
        <v>64921</v>
      </c>
      <c r="F29" s="50">
        <v>3331623.4630000032</v>
      </c>
      <c r="G29" s="138" t="e">
        <f t="shared" si="2"/>
        <v>#DIV/0!</v>
      </c>
      <c r="H29" s="138" t="e">
        <f t="shared" si="3"/>
        <v>#DIV/0!</v>
      </c>
      <c r="I29" s="50">
        <v>87110</v>
      </c>
      <c r="J29" s="50">
        <v>35743.049740399969</v>
      </c>
    </row>
    <row r="30" spans="1:10" s="5" customFormat="1" ht="15" customHeight="1" x14ac:dyDescent="0.25">
      <c r="A30" s="150">
        <v>4</v>
      </c>
      <c r="B30" s="151" t="s">
        <v>47</v>
      </c>
      <c r="C30" s="190"/>
      <c r="D30" s="191"/>
      <c r="E30" s="191"/>
      <c r="F30" s="191"/>
      <c r="G30" s="191"/>
      <c r="H30" s="191"/>
      <c r="I30" s="191"/>
      <c r="J30" s="191"/>
    </row>
    <row r="31" spans="1:10" ht="15" customHeight="1" x14ac:dyDescent="0.25">
      <c r="A31" s="20" t="s">
        <v>48</v>
      </c>
      <c r="B31" s="11" t="s">
        <v>49</v>
      </c>
      <c r="C31" s="45"/>
      <c r="D31" s="45"/>
      <c r="E31" s="45">
        <v>0</v>
      </c>
      <c r="F31" s="45">
        <v>0</v>
      </c>
      <c r="G31" s="138" t="e">
        <f t="shared" ref="G31:G37" si="8">E31/C31*100</f>
        <v>#DIV/0!</v>
      </c>
      <c r="H31" s="138" t="e">
        <f t="shared" ref="H31:H37" si="9">F31/D31*100</f>
        <v>#DIV/0!</v>
      </c>
      <c r="I31" s="45">
        <v>0</v>
      </c>
      <c r="J31" s="45">
        <v>0</v>
      </c>
    </row>
    <row r="32" spans="1:10" ht="15" customHeight="1" x14ac:dyDescent="0.25">
      <c r="A32" s="20" t="s">
        <v>50</v>
      </c>
      <c r="B32" s="11" t="s">
        <v>34</v>
      </c>
      <c r="C32" s="45"/>
      <c r="D32" s="45"/>
      <c r="E32" s="45">
        <v>0</v>
      </c>
      <c r="F32" s="45">
        <v>0</v>
      </c>
      <c r="G32" s="138" t="e">
        <f t="shared" si="8"/>
        <v>#DIV/0!</v>
      </c>
      <c r="H32" s="138" t="e">
        <f t="shared" si="9"/>
        <v>#DIV/0!</v>
      </c>
      <c r="I32" s="45">
        <v>0</v>
      </c>
      <c r="J32" s="45">
        <v>0</v>
      </c>
    </row>
    <row r="33" spans="1:10" ht="15" customHeight="1" x14ac:dyDescent="0.25">
      <c r="A33" s="20" t="s">
        <v>51</v>
      </c>
      <c r="B33" s="11" t="s">
        <v>52</v>
      </c>
      <c r="C33" s="45">
        <v>271</v>
      </c>
      <c r="D33" s="45">
        <v>416355</v>
      </c>
      <c r="E33" s="45">
        <v>552</v>
      </c>
      <c r="F33" s="49">
        <v>769625</v>
      </c>
      <c r="G33" s="138">
        <f t="shared" si="8"/>
        <v>203.69003690036899</v>
      </c>
      <c r="H33" s="138">
        <f t="shared" si="9"/>
        <v>184.84826650334449</v>
      </c>
      <c r="I33" s="45">
        <v>1055</v>
      </c>
      <c r="J33" s="49">
        <v>1563064</v>
      </c>
    </row>
    <row r="34" spans="1:10" ht="15" customHeight="1" x14ac:dyDescent="0.25">
      <c r="A34" s="20" t="s">
        <v>53</v>
      </c>
      <c r="B34" s="11" t="s">
        <v>54</v>
      </c>
      <c r="C34" s="45"/>
      <c r="D34" s="45"/>
      <c r="E34" s="45">
        <v>0</v>
      </c>
      <c r="F34" s="49">
        <v>0</v>
      </c>
      <c r="G34" s="138" t="e">
        <f t="shared" si="8"/>
        <v>#DIV/0!</v>
      </c>
      <c r="H34" s="138" t="e">
        <f t="shared" si="9"/>
        <v>#DIV/0!</v>
      </c>
      <c r="I34" s="45">
        <v>0</v>
      </c>
      <c r="J34" s="49">
        <v>0</v>
      </c>
    </row>
    <row r="35" spans="1:10" ht="15" customHeight="1" x14ac:dyDescent="0.25">
      <c r="A35" s="20" t="s">
        <v>55</v>
      </c>
      <c r="B35" s="11" t="s">
        <v>42</v>
      </c>
      <c r="C35" s="45">
        <v>5532</v>
      </c>
      <c r="D35" s="45">
        <v>569879</v>
      </c>
      <c r="E35" s="45">
        <v>19308</v>
      </c>
      <c r="F35" s="49">
        <v>2258911.9999999995</v>
      </c>
      <c r="G35" s="138">
        <f t="shared" si="8"/>
        <v>349.0238611713666</v>
      </c>
      <c r="H35" s="138">
        <f t="shared" si="9"/>
        <v>396.38449565609534</v>
      </c>
      <c r="I35" s="45">
        <v>22855</v>
      </c>
      <c r="J35" s="49">
        <v>3381259.0000000005</v>
      </c>
    </row>
    <row r="36" spans="1:10" ht="15" customHeight="1" thickBot="1" x14ac:dyDescent="0.3">
      <c r="A36" s="21">
        <v>5</v>
      </c>
      <c r="B36" s="22" t="s">
        <v>56</v>
      </c>
      <c r="C36" s="122">
        <f>C31+C32+C33+C34+C35</f>
        <v>5803</v>
      </c>
      <c r="D36" s="122">
        <f t="shared" ref="D36:F36" si="10">D31+D32+D33+D34+D35</f>
        <v>986234</v>
      </c>
      <c r="E36" s="122">
        <f t="shared" si="10"/>
        <v>19860</v>
      </c>
      <c r="F36" s="77">
        <f t="shared" si="10"/>
        <v>3028536.9999999995</v>
      </c>
      <c r="G36" s="137">
        <f t="shared" si="8"/>
        <v>342.2367740823712</v>
      </c>
      <c r="H36" s="137">
        <f t="shared" si="9"/>
        <v>307.08097672560461</v>
      </c>
      <c r="I36" s="122">
        <f t="shared" ref="I36:J36" si="11">I31+I32+I33+I34+I35</f>
        <v>23910</v>
      </c>
      <c r="J36" s="77">
        <f t="shared" si="11"/>
        <v>4944323</v>
      </c>
    </row>
    <row r="37" spans="1:10" s="5" customFormat="1" ht="15" customHeight="1" thickBot="1" x14ac:dyDescent="0.3">
      <c r="A37" s="125"/>
      <c r="B37" s="126" t="s">
        <v>57</v>
      </c>
      <c r="C37" s="127">
        <f>C27+C36</f>
        <v>93031</v>
      </c>
      <c r="D37" s="124">
        <f t="shared" ref="D37:F37" si="12">D27+D36</f>
        <v>5988802.2479999997</v>
      </c>
      <c r="E37" s="124">
        <f t="shared" si="12"/>
        <v>160456</v>
      </c>
      <c r="F37" s="124">
        <f t="shared" si="12"/>
        <v>13611592</v>
      </c>
      <c r="G37" s="141">
        <f t="shared" si="8"/>
        <v>172.47584138620459</v>
      </c>
      <c r="H37" s="141">
        <f t="shared" si="9"/>
        <v>227.28404506169295</v>
      </c>
      <c r="I37" s="124">
        <f t="shared" ref="I37:J37" si="13">I27+I36</f>
        <v>298470</v>
      </c>
      <c r="J37" s="124">
        <f t="shared" si="13"/>
        <v>21652920</v>
      </c>
    </row>
  </sheetData>
  <mergeCells count="12">
    <mergeCell ref="A1:J1"/>
    <mergeCell ref="A2:J2"/>
    <mergeCell ref="A3:J3"/>
    <mergeCell ref="C7:J7"/>
    <mergeCell ref="A4:J4"/>
    <mergeCell ref="A5:A6"/>
    <mergeCell ref="B5:B6"/>
    <mergeCell ref="C30:J30"/>
    <mergeCell ref="C5:D5"/>
    <mergeCell ref="E5:F5"/>
    <mergeCell ref="G5:H5"/>
    <mergeCell ref="I5:J5"/>
  </mergeCells>
  <printOptions horizontalCentered="1"/>
  <pageMargins left="0.5" right="0.5" top="0.5" bottom="0.5" header="0.25" footer="0.25"/>
  <pageSetup paperSize="9" scale="90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38"/>
  <sheetViews>
    <sheetView topLeftCell="B1" zoomScaleNormal="100" workbookViewId="0">
      <selection activeCell="B38" sqref="A38:XFD40"/>
    </sheetView>
  </sheetViews>
  <sheetFormatPr defaultRowHeight="15" x14ac:dyDescent="0.25"/>
  <cols>
    <col min="1" max="1" width="6.7109375" style="23" bestFit="1" customWidth="1"/>
    <col min="2" max="2" width="41.140625" style="2" customWidth="1"/>
    <col min="3" max="3" width="12.7109375" style="2" bestFit="1" customWidth="1"/>
    <col min="4" max="4" width="14.42578125" style="2" customWidth="1"/>
    <col min="5" max="5" width="15" style="2" customWidth="1"/>
    <col min="6" max="6" width="13.85546875" style="2" customWidth="1"/>
    <col min="7" max="7" width="12.7109375" style="2" bestFit="1" customWidth="1"/>
    <col min="8" max="8" width="9.7109375" style="2" bestFit="1" customWidth="1"/>
    <col min="9" max="9" width="11.140625" style="2" customWidth="1"/>
    <col min="10" max="10" width="13.140625" style="2" customWidth="1"/>
    <col min="11" max="248" width="9.140625" style="2"/>
    <col min="249" max="249" width="6.7109375" style="2" bestFit="1" customWidth="1"/>
    <col min="250" max="250" width="74.5703125" style="2" customWidth="1"/>
    <col min="251" max="251" width="12.7109375" style="2" bestFit="1" customWidth="1"/>
    <col min="252" max="252" width="11.28515625" style="2" customWidth="1"/>
    <col min="253" max="253" width="15" style="2" customWidth="1"/>
    <col min="254" max="254" width="13.85546875" style="2" customWidth="1"/>
    <col min="255" max="255" width="12.7109375" style="2" bestFit="1" customWidth="1"/>
    <col min="256" max="256" width="9.7109375" style="2" bestFit="1" customWidth="1"/>
    <col min="257" max="257" width="11.140625" style="2" customWidth="1"/>
    <col min="258" max="258" width="13.140625" style="2" customWidth="1"/>
    <col min="259" max="259" width="12.7109375" style="2" bestFit="1" customWidth="1"/>
    <col min="260" max="260" width="11.5703125" style="2" customWidth="1"/>
    <col min="261" max="261" width="14.7109375" style="2" customWidth="1"/>
    <col min="262" max="262" width="13.7109375" style="2" customWidth="1"/>
    <col min="263" max="263" width="12.7109375" style="2" bestFit="1" customWidth="1"/>
    <col min="264" max="264" width="9.7109375" style="2" bestFit="1" customWidth="1"/>
    <col min="265" max="265" width="11.42578125" style="2" customWidth="1"/>
    <col min="266" max="266" width="11.5703125" style="2" bestFit="1" customWidth="1"/>
    <col min="267" max="504" width="9.140625" style="2"/>
    <col min="505" max="505" width="6.7109375" style="2" bestFit="1" customWidth="1"/>
    <col min="506" max="506" width="74.5703125" style="2" customWidth="1"/>
    <col min="507" max="507" width="12.7109375" style="2" bestFit="1" customWidth="1"/>
    <col min="508" max="508" width="11.28515625" style="2" customWidth="1"/>
    <col min="509" max="509" width="15" style="2" customWidth="1"/>
    <col min="510" max="510" width="13.85546875" style="2" customWidth="1"/>
    <col min="511" max="511" width="12.7109375" style="2" bestFit="1" customWidth="1"/>
    <col min="512" max="512" width="9.7109375" style="2" bestFit="1" customWidth="1"/>
    <col min="513" max="513" width="11.140625" style="2" customWidth="1"/>
    <col min="514" max="514" width="13.140625" style="2" customWidth="1"/>
    <col min="515" max="515" width="12.7109375" style="2" bestFit="1" customWidth="1"/>
    <col min="516" max="516" width="11.5703125" style="2" customWidth="1"/>
    <col min="517" max="517" width="14.7109375" style="2" customWidth="1"/>
    <col min="518" max="518" width="13.7109375" style="2" customWidth="1"/>
    <col min="519" max="519" width="12.7109375" style="2" bestFit="1" customWidth="1"/>
    <col min="520" max="520" width="9.7109375" style="2" bestFit="1" customWidth="1"/>
    <col min="521" max="521" width="11.42578125" style="2" customWidth="1"/>
    <col min="522" max="522" width="11.5703125" style="2" bestFit="1" customWidth="1"/>
    <col min="523" max="760" width="9.140625" style="2"/>
    <col min="761" max="761" width="6.7109375" style="2" bestFit="1" customWidth="1"/>
    <col min="762" max="762" width="74.5703125" style="2" customWidth="1"/>
    <col min="763" max="763" width="12.7109375" style="2" bestFit="1" customWidth="1"/>
    <col min="764" max="764" width="11.28515625" style="2" customWidth="1"/>
    <col min="765" max="765" width="15" style="2" customWidth="1"/>
    <col min="766" max="766" width="13.85546875" style="2" customWidth="1"/>
    <col min="767" max="767" width="12.7109375" style="2" bestFit="1" customWidth="1"/>
    <col min="768" max="768" width="9.7109375" style="2" bestFit="1" customWidth="1"/>
    <col min="769" max="769" width="11.140625" style="2" customWidth="1"/>
    <col min="770" max="770" width="13.140625" style="2" customWidth="1"/>
    <col min="771" max="771" width="12.7109375" style="2" bestFit="1" customWidth="1"/>
    <col min="772" max="772" width="11.5703125" style="2" customWidth="1"/>
    <col min="773" max="773" width="14.7109375" style="2" customWidth="1"/>
    <col min="774" max="774" width="13.7109375" style="2" customWidth="1"/>
    <col min="775" max="775" width="12.7109375" style="2" bestFit="1" customWidth="1"/>
    <col min="776" max="776" width="9.7109375" style="2" bestFit="1" customWidth="1"/>
    <col min="777" max="777" width="11.42578125" style="2" customWidth="1"/>
    <col min="778" max="778" width="11.5703125" style="2" bestFit="1" customWidth="1"/>
    <col min="779" max="1016" width="9.140625" style="2"/>
    <col min="1017" max="1017" width="6.7109375" style="2" bestFit="1" customWidth="1"/>
    <col min="1018" max="1018" width="74.5703125" style="2" customWidth="1"/>
    <col min="1019" max="1019" width="12.7109375" style="2" bestFit="1" customWidth="1"/>
    <col min="1020" max="1020" width="11.28515625" style="2" customWidth="1"/>
    <col min="1021" max="1021" width="15" style="2" customWidth="1"/>
    <col min="1022" max="1022" width="13.85546875" style="2" customWidth="1"/>
    <col min="1023" max="1023" width="12.7109375" style="2" bestFit="1" customWidth="1"/>
    <col min="1024" max="1024" width="9.7109375" style="2" bestFit="1" customWidth="1"/>
    <col min="1025" max="1025" width="11.140625" style="2" customWidth="1"/>
    <col min="1026" max="1026" width="13.140625" style="2" customWidth="1"/>
    <col min="1027" max="1027" width="12.7109375" style="2" bestFit="1" customWidth="1"/>
    <col min="1028" max="1028" width="11.5703125" style="2" customWidth="1"/>
    <col min="1029" max="1029" width="14.7109375" style="2" customWidth="1"/>
    <col min="1030" max="1030" width="13.7109375" style="2" customWidth="1"/>
    <col min="1031" max="1031" width="12.7109375" style="2" bestFit="1" customWidth="1"/>
    <col min="1032" max="1032" width="9.7109375" style="2" bestFit="1" customWidth="1"/>
    <col min="1033" max="1033" width="11.42578125" style="2" customWidth="1"/>
    <col min="1034" max="1034" width="11.5703125" style="2" bestFit="1" customWidth="1"/>
    <col min="1035" max="1272" width="9.140625" style="2"/>
    <col min="1273" max="1273" width="6.7109375" style="2" bestFit="1" customWidth="1"/>
    <col min="1274" max="1274" width="74.5703125" style="2" customWidth="1"/>
    <col min="1275" max="1275" width="12.7109375" style="2" bestFit="1" customWidth="1"/>
    <col min="1276" max="1276" width="11.28515625" style="2" customWidth="1"/>
    <col min="1277" max="1277" width="15" style="2" customWidth="1"/>
    <col min="1278" max="1278" width="13.85546875" style="2" customWidth="1"/>
    <col min="1279" max="1279" width="12.7109375" style="2" bestFit="1" customWidth="1"/>
    <col min="1280" max="1280" width="9.7109375" style="2" bestFit="1" customWidth="1"/>
    <col min="1281" max="1281" width="11.140625" style="2" customWidth="1"/>
    <col min="1282" max="1282" width="13.140625" style="2" customWidth="1"/>
    <col min="1283" max="1283" width="12.7109375" style="2" bestFit="1" customWidth="1"/>
    <col min="1284" max="1284" width="11.5703125" style="2" customWidth="1"/>
    <col min="1285" max="1285" width="14.7109375" style="2" customWidth="1"/>
    <col min="1286" max="1286" width="13.7109375" style="2" customWidth="1"/>
    <col min="1287" max="1287" width="12.7109375" style="2" bestFit="1" customWidth="1"/>
    <col min="1288" max="1288" width="9.7109375" style="2" bestFit="1" customWidth="1"/>
    <col min="1289" max="1289" width="11.42578125" style="2" customWidth="1"/>
    <col min="1290" max="1290" width="11.5703125" style="2" bestFit="1" customWidth="1"/>
    <col min="1291" max="1528" width="9.140625" style="2"/>
    <col min="1529" max="1529" width="6.7109375" style="2" bestFit="1" customWidth="1"/>
    <col min="1530" max="1530" width="74.5703125" style="2" customWidth="1"/>
    <col min="1531" max="1531" width="12.7109375" style="2" bestFit="1" customWidth="1"/>
    <col min="1532" max="1532" width="11.28515625" style="2" customWidth="1"/>
    <col min="1533" max="1533" width="15" style="2" customWidth="1"/>
    <col min="1534" max="1534" width="13.85546875" style="2" customWidth="1"/>
    <col min="1535" max="1535" width="12.7109375" style="2" bestFit="1" customWidth="1"/>
    <col min="1536" max="1536" width="9.7109375" style="2" bestFit="1" customWidth="1"/>
    <col min="1537" max="1537" width="11.140625" style="2" customWidth="1"/>
    <col min="1538" max="1538" width="13.140625" style="2" customWidth="1"/>
    <col min="1539" max="1539" width="12.7109375" style="2" bestFit="1" customWidth="1"/>
    <col min="1540" max="1540" width="11.5703125" style="2" customWidth="1"/>
    <col min="1541" max="1541" width="14.7109375" style="2" customWidth="1"/>
    <col min="1542" max="1542" width="13.7109375" style="2" customWidth="1"/>
    <col min="1543" max="1543" width="12.7109375" style="2" bestFit="1" customWidth="1"/>
    <col min="1544" max="1544" width="9.7109375" style="2" bestFit="1" customWidth="1"/>
    <col min="1545" max="1545" width="11.42578125" style="2" customWidth="1"/>
    <col min="1546" max="1546" width="11.5703125" style="2" bestFit="1" customWidth="1"/>
    <col min="1547" max="1784" width="9.140625" style="2"/>
    <col min="1785" max="1785" width="6.7109375" style="2" bestFit="1" customWidth="1"/>
    <col min="1786" max="1786" width="74.5703125" style="2" customWidth="1"/>
    <col min="1787" max="1787" width="12.7109375" style="2" bestFit="1" customWidth="1"/>
    <col min="1788" max="1788" width="11.28515625" style="2" customWidth="1"/>
    <col min="1789" max="1789" width="15" style="2" customWidth="1"/>
    <col min="1790" max="1790" width="13.85546875" style="2" customWidth="1"/>
    <col min="1791" max="1791" width="12.7109375" style="2" bestFit="1" customWidth="1"/>
    <col min="1792" max="1792" width="9.7109375" style="2" bestFit="1" customWidth="1"/>
    <col min="1793" max="1793" width="11.140625" style="2" customWidth="1"/>
    <col min="1794" max="1794" width="13.140625" style="2" customWidth="1"/>
    <col min="1795" max="1795" width="12.7109375" style="2" bestFit="1" customWidth="1"/>
    <col min="1796" max="1796" width="11.5703125" style="2" customWidth="1"/>
    <col min="1797" max="1797" width="14.7109375" style="2" customWidth="1"/>
    <col min="1798" max="1798" width="13.7109375" style="2" customWidth="1"/>
    <col min="1799" max="1799" width="12.7109375" style="2" bestFit="1" customWidth="1"/>
    <col min="1800" max="1800" width="9.7109375" style="2" bestFit="1" customWidth="1"/>
    <col min="1801" max="1801" width="11.42578125" style="2" customWidth="1"/>
    <col min="1802" max="1802" width="11.5703125" style="2" bestFit="1" customWidth="1"/>
    <col min="1803" max="2040" width="9.140625" style="2"/>
    <col min="2041" max="2041" width="6.7109375" style="2" bestFit="1" customWidth="1"/>
    <col min="2042" max="2042" width="74.5703125" style="2" customWidth="1"/>
    <col min="2043" max="2043" width="12.7109375" style="2" bestFit="1" customWidth="1"/>
    <col min="2044" max="2044" width="11.28515625" style="2" customWidth="1"/>
    <col min="2045" max="2045" width="15" style="2" customWidth="1"/>
    <col min="2046" max="2046" width="13.85546875" style="2" customWidth="1"/>
    <col min="2047" max="2047" width="12.7109375" style="2" bestFit="1" customWidth="1"/>
    <col min="2048" max="2048" width="9.7109375" style="2" bestFit="1" customWidth="1"/>
    <col min="2049" max="2049" width="11.140625" style="2" customWidth="1"/>
    <col min="2050" max="2050" width="13.140625" style="2" customWidth="1"/>
    <col min="2051" max="2051" width="12.7109375" style="2" bestFit="1" customWidth="1"/>
    <col min="2052" max="2052" width="11.5703125" style="2" customWidth="1"/>
    <col min="2053" max="2053" width="14.7109375" style="2" customWidth="1"/>
    <col min="2054" max="2054" width="13.7109375" style="2" customWidth="1"/>
    <col min="2055" max="2055" width="12.7109375" style="2" bestFit="1" customWidth="1"/>
    <col min="2056" max="2056" width="9.7109375" style="2" bestFit="1" customWidth="1"/>
    <col min="2057" max="2057" width="11.42578125" style="2" customWidth="1"/>
    <col min="2058" max="2058" width="11.5703125" style="2" bestFit="1" customWidth="1"/>
    <col min="2059" max="2296" width="9.140625" style="2"/>
    <col min="2297" max="2297" width="6.7109375" style="2" bestFit="1" customWidth="1"/>
    <col min="2298" max="2298" width="74.5703125" style="2" customWidth="1"/>
    <col min="2299" max="2299" width="12.7109375" style="2" bestFit="1" customWidth="1"/>
    <col min="2300" max="2300" width="11.28515625" style="2" customWidth="1"/>
    <col min="2301" max="2301" width="15" style="2" customWidth="1"/>
    <col min="2302" max="2302" width="13.85546875" style="2" customWidth="1"/>
    <col min="2303" max="2303" width="12.7109375" style="2" bestFit="1" customWidth="1"/>
    <col min="2304" max="2304" width="9.7109375" style="2" bestFit="1" customWidth="1"/>
    <col min="2305" max="2305" width="11.140625" style="2" customWidth="1"/>
    <col min="2306" max="2306" width="13.140625" style="2" customWidth="1"/>
    <col min="2307" max="2307" width="12.7109375" style="2" bestFit="1" customWidth="1"/>
    <col min="2308" max="2308" width="11.5703125" style="2" customWidth="1"/>
    <col min="2309" max="2309" width="14.7109375" style="2" customWidth="1"/>
    <col min="2310" max="2310" width="13.7109375" style="2" customWidth="1"/>
    <col min="2311" max="2311" width="12.7109375" style="2" bestFit="1" customWidth="1"/>
    <col min="2312" max="2312" width="9.7109375" style="2" bestFit="1" customWidth="1"/>
    <col min="2313" max="2313" width="11.42578125" style="2" customWidth="1"/>
    <col min="2314" max="2314" width="11.5703125" style="2" bestFit="1" customWidth="1"/>
    <col min="2315" max="2552" width="9.140625" style="2"/>
    <col min="2553" max="2553" width="6.7109375" style="2" bestFit="1" customWidth="1"/>
    <col min="2554" max="2554" width="74.5703125" style="2" customWidth="1"/>
    <col min="2555" max="2555" width="12.7109375" style="2" bestFit="1" customWidth="1"/>
    <col min="2556" max="2556" width="11.28515625" style="2" customWidth="1"/>
    <col min="2557" max="2557" width="15" style="2" customWidth="1"/>
    <col min="2558" max="2558" width="13.85546875" style="2" customWidth="1"/>
    <col min="2559" max="2559" width="12.7109375" style="2" bestFit="1" customWidth="1"/>
    <col min="2560" max="2560" width="9.7109375" style="2" bestFit="1" customWidth="1"/>
    <col min="2561" max="2561" width="11.140625" style="2" customWidth="1"/>
    <col min="2562" max="2562" width="13.140625" style="2" customWidth="1"/>
    <col min="2563" max="2563" width="12.7109375" style="2" bestFit="1" customWidth="1"/>
    <col min="2564" max="2564" width="11.5703125" style="2" customWidth="1"/>
    <col min="2565" max="2565" width="14.7109375" style="2" customWidth="1"/>
    <col min="2566" max="2566" width="13.7109375" style="2" customWidth="1"/>
    <col min="2567" max="2567" width="12.7109375" style="2" bestFit="1" customWidth="1"/>
    <col min="2568" max="2568" width="9.7109375" style="2" bestFit="1" customWidth="1"/>
    <col min="2569" max="2569" width="11.42578125" style="2" customWidth="1"/>
    <col min="2570" max="2570" width="11.5703125" style="2" bestFit="1" customWidth="1"/>
    <col min="2571" max="2808" width="9.140625" style="2"/>
    <col min="2809" max="2809" width="6.7109375" style="2" bestFit="1" customWidth="1"/>
    <col min="2810" max="2810" width="74.5703125" style="2" customWidth="1"/>
    <col min="2811" max="2811" width="12.7109375" style="2" bestFit="1" customWidth="1"/>
    <col min="2812" max="2812" width="11.28515625" style="2" customWidth="1"/>
    <col min="2813" max="2813" width="15" style="2" customWidth="1"/>
    <col min="2814" max="2814" width="13.85546875" style="2" customWidth="1"/>
    <col min="2815" max="2815" width="12.7109375" style="2" bestFit="1" customWidth="1"/>
    <col min="2816" max="2816" width="9.7109375" style="2" bestFit="1" customWidth="1"/>
    <col min="2817" max="2817" width="11.140625" style="2" customWidth="1"/>
    <col min="2818" max="2818" width="13.140625" style="2" customWidth="1"/>
    <col min="2819" max="2819" width="12.7109375" style="2" bestFit="1" customWidth="1"/>
    <col min="2820" max="2820" width="11.5703125" style="2" customWidth="1"/>
    <col min="2821" max="2821" width="14.7109375" style="2" customWidth="1"/>
    <col min="2822" max="2822" width="13.7109375" style="2" customWidth="1"/>
    <col min="2823" max="2823" width="12.7109375" style="2" bestFit="1" customWidth="1"/>
    <col min="2824" max="2824" width="9.7109375" style="2" bestFit="1" customWidth="1"/>
    <col min="2825" max="2825" width="11.42578125" style="2" customWidth="1"/>
    <col min="2826" max="2826" width="11.5703125" style="2" bestFit="1" customWidth="1"/>
    <col min="2827" max="3064" width="9.140625" style="2"/>
    <col min="3065" max="3065" width="6.7109375" style="2" bestFit="1" customWidth="1"/>
    <col min="3066" max="3066" width="74.5703125" style="2" customWidth="1"/>
    <col min="3067" max="3067" width="12.7109375" style="2" bestFit="1" customWidth="1"/>
    <col min="3068" max="3068" width="11.28515625" style="2" customWidth="1"/>
    <col min="3069" max="3069" width="15" style="2" customWidth="1"/>
    <col min="3070" max="3070" width="13.85546875" style="2" customWidth="1"/>
    <col min="3071" max="3071" width="12.7109375" style="2" bestFit="1" customWidth="1"/>
    <col min="3072" max="3072" width="9.7109375" style="2" bestFit="1" customWidth="1"/>
    <col min="3073" max="3073" width="11.140625" style="2" customWidth="1"/>
    <col min="3074" max="3074" width="13.140625" style="2" customWidth="1"/>
    <col min="3075" max="3075" width="12.7109375" style="2" bestFit="1" customWidth="1"/>
    <col min="3076" max="3076" width="11.5703125" style="2" customWidth="1"/>
    <col min="3077" max="3077" width="14.7109375" style="2" customWidth="1"/>
    <col min="3078" max="3078" width="13.7109375" style="2" customWidth="1"/>
    <col min="3079" max="3079" width="12.7109375" style="2" bestFit="1" customWidth="1"/>
    <col min="3080" max="3080" width="9.7109375" style="2" bestFit="1" customWidth="1"/>
    <col min="3081" max="3081" width="11.42578125" style="2" customWidth="1"/>
    <col min="3082" max="3082" width="11.5703125" style="2" bestFit="1" customWidth="1"/>
    <col min="3083" max="3320" width="9.140625" style="2"/>
    <col min="3321" max="3321" width="6.7109375" style="2" bestFit="1" customWidth="1"/>
    <col min="3322" max="3322" width="74.5703125" style="2" customWidth="1"/>
    <col min="3323" max="3323" width="12.7109375" style="2" bestFit="1" customWidth="1"/>
    <col min="3324" max="3324" width="11.28515625" style="2" customWidth="1"/>
    <col min="3325" max="3325" width="15" style="2" customWidth="1"/>
    <col min="3326" max="3326" width="13.85546875" style="2" customWidth="1"/>
    <col min="3327" max="3327" width="12.7109375" style="2" bestFit="1" customWidth="1"/>
    <col min="3328" max="3328" width="9.7109375" style="2" bestFit="1" customWidth="1"/>
    <col min="3329" max="3329" width="11.140625" style="2" customWidth="1"/>
    <col min="3330" max="3330" width="13.140625" style="2" customWidth="1"/>
    <col min="3331" max="3331" width="12.7109375" style="2" bestFit="1" customWidth="1"/>
    <col min="3332" max="3332" width="11.5703125" style="2" customWidth="1"/>
    <col min="3333" max="3333" width="14.7109375" style="2" customWidth="1"/>
    <col min="3334" max="3334" width="13.7109375" style="2" customWidth="1"/>
    <col min="3335" max="3335" width="12.7109375" style="2" bestFit="1" customWidth="1"/>
    <col min="3336" max="3336" width="9.7109375" style="2" bestFit="1" customWidth="1"/>
    <col min="3337" max="3337" width="11.42578125" style="2" customWidth="1"/>
    <col min="3338" max="3338" width="11.5703125" style="2" bestFit="1" customWidth="1"/>
    <col min="3339" max="3576" width="9.140625" style="2"/>
    <col min="3577" max="3577" width="6.7109375" style="2" bestFit="1" customWidth="1"/>
    <col min="3578" max="3578" width="74.5703125" style="2" customWidth="1"/>
    <col min="3579" max="3579" width="12.7109375" style="2" bestFit="1" customWidth="1"/>
    <col min="3580" max="3580" width="11.28515625" style="2" customWidth="1"/>
    <col min="3581" max="3581" width="15" style="2" customWidth="1"/>
    <col min="3582" max="3582" width="13.85546875" style="2" customWidth="1"/>
    <col min="3583" max="3583" width="12.7109375" style="2" bestFit="1" customWidth="1"/>
    <col min="3584" max="3584" width="9.7109375" style="2" bestFit="1" customWidth="1"/>
    <col min="3585" max="3585" width="11.140625" style="2" customWidth="1"/>
    <col min="3586" max="3586" width="13.140625" style="2" customWidth="1"/>
    <col min="3587" max="3587" width="12.7109375" style="2" bestFit="1" customWidth="1"/>
    <col min="3588" max="3588" width="11.5703125" style="2" customWidth="1"/>
    <col min="3589" max="3589" width="14.7109375" style="2" customWidth="1"/>
    <col min="3590" max="3590" width="13.7109375" style="2" customWidth="1"/>
    <col min="3591" max="3591" width="12.7109375" style="2" bestFit="1" customWidth="1"/>
    <col min="3592" max="3592" width="9.7109375" style="2" bestFit="1" customWidth="1"/>
    <col min="3593" max="3593" width="11.42578125" style="2" customWidth="1"/>
    <col min="3594" max="3594" width="11.5703125" style="2" bestFit="1" customWidth="1"/>
    <col min="3595" max="3832" width="9.140625" style="2"/>
    <col min="3833" max="3833" width="6.7109375" style="2" bestFit="1" customWidth="1"/>
    <col min="3834" max="3834" width="74.5703125" style="2" customWidth="1"/>
    <col min="3835" max="3835" width="12.7109375" style="2" bestFit="1" customWidth="1"/>
    <col min="3836" max="3836" width="11.28515625" style="2" customWidth="1"/>
    <col min="3837" max="3837" width="15" style="2" customWidth="1"/>
    <col min="3838" max="3838" width="13.85546875" style="2" customWidth="1"/>
    <col min="3839" max="3839" width="12.7109375" style="2" bestFit="1" customWidth="1"/>
    <col min="3840" max="3840" width="9.7109375" style="2" bestFit="1" customWidth="1"/>
    <col min="3841" max="3841" width="11.140625" style="2" customWidth="1"/>
    <col min="3842" max="3842" width="13.140625" style="2" customWidth="1"/>
    <col min="3843" max="3843" width="12.7109375" style="2" bestFit="1" customWidth="1"/>
    <col min="3844" max="3844" width="11.5703125" style="2" customWidth="1"/>
    <col min="3845" max="3845" width="14.7109375" style="2" customWidth="1"/>
    <col min="3846" max="3846" width="13.7109375" style="2" customWidth="1"/>
    <col min="3847" max="3847" width="12.7109375" style="2" bestFit="1" customWidth="1"/>
    <col min="3848" max="3848" width="9.7109375" style="2" bestFit="1" customWidth="1"/>
    <col min="3849" max="3849" width="11.42578125" style="2" customWidth="1"/>
    <col min="3850" max="3850" width="11.5703125" style="2" bestFit="1" customWidth="1"/>
    <col min="3851" max="4088" width="9.140625" style="2"/>
    <col min="4089" max="4089" width="6.7109375" style="2" bestFit="1" customWidth="1"/>
    <col min="4090" max="4090" width="74.5703125" style="2" customWidth="1"/>
    <col min="4091" max="4091" width="12.7109375" style="2" bestFit="1" customWidth="1"/>
    <col min="4092" max="4092" width="11.28515625" style="2" customWidth="1"/>
    <col min="4093" max="4093" width="15" style="2" customWidth="1"/>
    <col min="4094" max="4094" width="13.85546875" style="2" customWidth="1"/>
    <col min="4095" max="4095" width="12.7109375" style="2" bestFit="1" customWidth="1"/>
    <col min="4096" max="4096" width="9.7109375" style="2" bestFit="1" customWidth="1"/>
    <col min="4097" max="4097" width="11.140625" style="2" customWidth="1"/>
    <col min="4098" max="4098" width="13.140625" style="2" customWidth="1"/>
    <col min="4099" max="4099" width="12.7109375" style="2" bestFit="1" customWidth="1"/>
    <col min="4100" max="4100" width="11.5703125" style="2" customWidth="1"/>
    <col min="4101" max="4101" width="14.7109375" style="2" customWidth="1"/>
    <col min="4102" max="4102" width="13.7109375" style="2" customWidth="1"/>
    <col min="4103" max="4103" width="12.7109375" style="2" bestFit="1" customWidth="1"/>
    <col min="4104" max="4104" width="9.7109375" style="2" bestFit="1" customWidth="1"/>
    <col min="4105" max="4105" width="11.42578125" style="2" customWidth="1"/>
    <col min="4106" max="4106" width="11.5703125" style="2" bestFit="1" customWidth="1"/>
    <col min="4107" max="4344" width="9.140625" style="2"/>
    <col min="4345" max="4345" width="6.7109375" style="2" bestFit="1" customWidth="1"/>
    <col min="4346" max="4346" width="74.5703125" style="2" customWidth="1"/>
    <col min="4347" max="4347" width="12.7109375" style="2" bestFit="1" customWidth="1"/>
    <col min="4348" max="4348" width="11.28515625" style="2" customWidth="1"/>
    <col min="4349" max="4349" width="15" style="2" customWidth="1"/>
    <col min="4350" max="4350" width="13.85546875" style="2" customWidth="1"/>
    <col min="4351" max="4351" width="12.7109375" style="2" bestFit="1" customWidth="1"/>
    <col min="4352" max="4352" width="9.7109375" style="2" bestFit="1" customWidth="1"/>
    <col min="4353" max="4353" width="11.140625" style="2" customWidth="1"/>
    <col min="4354" max="4354" width="13.140625" style="2" customWidth="1"/>
    <col min="4355" max="4355" width="12.7109375" style="2" bestFit="1" customWidth="1"/>
    <col min="4356" max="4356" width="11.5703125" style="2" customWidth="1"/>
    <col min="4357" max="4357" width="14.7109375" style="2" customWidth="1"/>
    <col min="4358" max="4358" width="13.7109375" style="2" customWidth="1"/>
    <col min="4359" max="4359" width="12.7109375" style="2" bestFit="1" customWidth="1"/>
    <col min="4360" max="4360" width="9.7109375" style="2" bestFit="1" customWidth="1"/>
    <col min="4361" max="4361" width="11.42578125" style="2" customWidth="1"/>
    <col min="4362" max="4362" width="11.5703125" style="2" bestFit="1" customWidth="1"/>
    <col min="4363" max="4600" width="9.140625" style="2"/>
    <col min="4601" max="4601" width="6.7109375" style="2" bestFit="1" customWidth="1"/>
    <col min="4602" max="4602" width="74.5703125" style="2" customWidth="1"/>
    <col min="4603" max="4603" width="12.7109375" style="2" bestFit="1" customWidth="1"/>
    <col min="4604" max="4604" width="11.28515625" style="2" customWidth="1"/>
    <col min="4605" max="4605" width="15" style="2" customWidth="1"/>
    <col min="4606" max="4606" width="13.85546875" style="2" customWidth="1"/>
    <col min="4607" max="4607" width="12.7109375" style="2" bestFit="1" customWidth="1"/>
    <col min="4608" max="4608" width="9.7109375" style="2" bestFit="1" customWidth="1"/>
    <col min="4609" max="4609" width="11.140625" style="2" customWidth="1"/>
    <col min="4610" max="4610" width="13.140625" style="2" customWidth="1"/>
    <col min="4611" max="4611" width="12.7109375" style="2" bestFit="1" customWidth="1"/>
    <col min="4612" max="4612" width="11.5703125" style="2" customWidth="1"/>
    <col min="4613" max="4613" width="14.7109375" style="2" customWidth="1"/>
    <col min="4614" max="4614" width="13.7109375" style="2" customWidth="1"/>
    <col min="4615" max="4615" width="12.7109375" style="2" bestFit="1" customWidth="1"/>
    <col min="4616" max="4616" width="9.7109375" style="2" bestFit="1" customWidth="1"/>
    <col min="4617" max="4617" width="11.42578125" style="2" customWidth="1"/>
    <col min="4618" max="4618" width="11.5703125" style="2" bestFit="1" customWidth="1"/>
    <col min="4619" max="4856" width="9.140625" style="2"/>
    <col min="4857" max="4857" width="6.7109375" style="2" bestFit="1" customWidth="1"/>
    <col min="4858" max="4858" width="74.5703125" style="2" customWidth="1"/>
    <col min="4859" max="4859" width="12.7109375" style="2" bestFit="1" customWidth="1"/>
    <col min="4860" max="4860" width="11.28515625" style="2" customWidth="1"/>
    <col min="4861" max="4861" width="15" style="2" customWidth="1"/>
    <col min="4862" max="4862" width="13.85546875" style="2" customWidth="1"/>
    <col min="4863" max="4863" width="12.7109375" style="2" bestFit="1" customWidth="1"/>
    <col min="4864" max="4864" width="9.7109375" style="2" bestFit="1" customWidth="1"/>
    <col min="4865" max="4865" width="11.140625" style="2" customWidth="1"/>
    <col min="4866" max="4866" width="13.140625" style="2" customWidth="1"/>
    <col min="4867" max="4867" width="12.7109375" style="2" bestFit="1" customWidth="1"/>
    <col min="4868" max="4868" width="11.5703125" style="2" customWidth="1"/>
    <col min="4869" max="4869" width="14.7109375" style="2" customWidth="1"/>
    <col min="4870" max="4870" width="13.7109375" style="2" customWidth="1"/>
    <col min="4871" max="4871" width="12.7109375" style="2" bestFit="1" customWidth="1"/>
    <col min="4872" max="4872" width="9.7109375" style="2" bestFit="1" customWidth="1"/>
    <col min="4873" max="4873" width="11.42578125" style="2" customWidth="1"/>
    <col min="4874" max="4874" width="11.5703125" style="2" bestFit="1" customWidth="1"/>
    <col min="4875" max="5112" width="9.140625" style="2"/>
    <col min="5113" max="5113" width="6.7109375" style="2" bestFit="1" customWidth="1"/>
    <col min="5114" max="5114" width="74.5703125" style="2" customWidth="1"/>
    <col min="5115" max="5115" width="12.7109375" style="2" bestFit="1" customWidth="1"/>
    <col min="5116" max="5116" width="11.28515625" style="2" customWidth="1"/>
    <col min="5117" max="5117" width="15" style="2" customWidth="1"/>
    <col min="5118" max="5118" width="13.85546875" style="2" customWidth="1"/>
    <col min="5119" max="5119" width="12.7109375" style="2" bestFit="1" customWidth="1"/>
    <col min="5120" max="5120" width="9.7109375" style="2" bestFit="1" customWidth="1"/>
    <col min="5121" max="5121" width="11.140625" style="2" customWidth="1"/>
    <col min="5122" max="5122" width="13.140625" style="2" customWidth="1"/>
    <col min="5123" max="5123" width="12.7109375" style="2" bestFit="1" customWidth="1"/>
    <col min="5124" max="5124" width="11.5703125" style="2" customWidth="1"/>
    <col min="5125" max="5125" width="14.7109375" style="2" customWidth="1"/>
    <col min="5126" max="5126" width="13.7109375" style="2" customWidth="1"/>
    <col min="5127" max="5127" width="12.7109375" style="2" bestFit="1" customWidth="1"/>
    <col min="5128" max="5128" width="9.7109375" style="2" bestFit="1" customWidth="1"/>
    <col min="5129" max="5129" width="11.42578125" style="2" customWidth="1"/>
    <col min="5130" max="5130" width="11.5703125" style="2" bestFit="1" customWidth="1"/>
    <col min="5131" max="5368" width="9.140625" style="2"/>
    <col min="5369" max="5369" width="6.7109375" style="2" bestFit="1" customWidth="1"/>
    <col min="5370" max="5370" width="74.5703125" style="2" customWidth="1"/>
    <col min="5371" max="5371" width="12.7109375" style="2" bestFit="1" customWidth="1"/>
    <col min="5372" max="5372" width="11.28515625" style="2" customWidth="1"/>
    <col min="5373" max="5373" width="15" style="2" customWidth="1"/>
    <col min="5374" max="5374" width="13.85546875" style="2" customWidth="1"/>
    <col min="5375" max="5375" width="12.7109375" style="2" bestFit="1" customWidth="1"/>
    <col min="5376" max="5376" width="9.7109375" style="2" bestFit="1" customWidth="1"/>
    <col min="5377" max="5377" width="11.140625" style="2" customWidth="1"/>
    <col min="5378" max="5378" width="13.140625" style="2" customWidth="1"/>
    <col min="5379" max="5379" width="12.7109375" style="2" bestFit="1" customWidth="1"/>
    <col min="5380" max="5380" width="11.5703125" style="2" customWidth="1"/>
    <col min="5381" max="5381" width="14.7109375" style="2" customWidth="1"/>
    <col min="5382" max="5382" width="13.7109375" style="2" customWidth="1"/>
    <col min="5383" max="5383" width="12.7109375" style="2" bestFit="1" customWidth="1"/>
    <col min="5384" max="5384" width="9.7109375" style="2" bestFit="1" customWidth="1"/>
    <col min="5385" max="5385" width="11.42578125" style="2" customWidth="1"/>
    <col min="5386" max="5386" width="11.5703125" style="2" bestFit="1" customWidth="1"/>
    <col min="5387" max="5624" width="9.140625" style="2"/>
    <col min="5625" max="5625" width="6.7109375" style="2" bestFit="1" customWidth="1"/>
    <col min="5626" max="5626" width="74.5703125" style="2" customWidth="1"/>
    <col min="5627" max="5627" width="12.7109375" style="2" bestFit="1" customWidth="1"/>
    <col min="5628" max="5628" width="11.28515625" style="2" customWidth="1"/>
    <col min="5629" max="5629" width="15" style="2" customWidth="1"/>
    <col min="5630" max="5630" width="13.85546875" style="2" customWidth="1"/>
    <col min="5631" max="5631" width="12.7109375" style="2" bestFit="1" customWidth="1"/>
    <col min="5632" max="5632" width="9.7109375" style="2" bestFit="1" customWidth="1"/>
    <col min="5633" max="5633" width="11.140625" style="2" customWidth="1"/>
    <col min="5634" max="5634" width="13.140625" style="2" customWidth="1"/>
    <col min="5635" max="5635" width="12.7109375" style="2" bestFit="1" customWidth="1"/>
    <col min="5636" max="5636" width="11.5703125" style="2" customWidth="1"/>
    <col min="5637" max="5637" width="14.7109375" style="2" customWidth="1"/>
    <col min="5638" max="5638" width="13.7109375" style="2" customWidth="1"/>
    <col min="5639" max="5639" width="12.7109375" style="2" bestFit="1" customWidth="1"/>
    <col min="5640" max="5640" width="9.7109375" style="2" bestFit="1" customWidth="1"/>
    <col min="5641" max="5641" width="11.42578125" style="2" customWidth="1"/>
    <col min="5642" max="5642" width="11.5703125" style="2" bestFit="1" customWidth="1"/>
    <col min="5643" max="5880" width="9.140625" style="2"/>
    <col min="5881" max="5881" width="6.7109375" style="2" bestFit="1" customWidth="1"/>
    <col min="5882" max="5882" width="74.5703125" style="2" customWidth="1"/>
    <col min="5883" max="5883" width="12.7109375" style="2" bestFit="1" customWidth="1"/>
    <col min="5884" max="5884" width="11.28515625" style="2" customWidth="1"/>
    <col min="5885" max="5885" width="15" style="2" customWidth="1"/>
    <col min="5886" max="5886" width="13.85546875" style="2" customWidth="1"/>
    <col min="5887" max="5887" width="12.7109375" style="2" bestFit="1" customWidth="1"/>
    <col min="5888" max="5888" width="9.7109375" style="2" bestFit="1" customWidth="1"/>
    <col min="5889" max="5889" width="11.140625" style="2" customWidth="1"/>
    <col min="5890" max="5890" width="13.140625" style="2" customWidth="1"/>
    <col min="5891" max="5891" width="12.7109375" style="2" bestFit="1" customWidth="1"/>
    <col min="5892" max="5892" width="11.5703125" style="2" customWidth="1"/>
    <col min="5893" max="5893" width="14.7109375" style="2" customWidth="1"/>
    <col min="5894" max="5894" width="13.7109375" style="2" customWidth="1"/>
    <col min="5895" max="5895" width="12.7109375" style="2" bestFit="1" customWidth="1"/>
    <col min="5896" max="5896" width="9.7109375" style="2" bestFit="1" customWidth="1"/>
    <col min="5897" max="5897" width="11.42578125" style="2" customWidth="1"/>
    <col min="5898" max="5898" width="11.5703125" style="2" bestFit="1" customWidth="1"/>
    <col min="5899" max="6136" width="9.140625" style="2"/>
    <col min="6137" max="6137" width="6.7109375" style="2" bestFit="1" customWidth="1"/>
    <col min="6138" max="6138" width="74.5703125" style="2" customWidth="1"/>
    <col min="6139" max="6139" width="12.7109375" style="2" bestFit="1" customWidth="1"/>
    <col min="6140" max="6140" width="11.28515625" style="2" customWidth="1"/>
    <col min="6141" max="6141" width="15" style="2" customWidth="1"/>
    <col min="6142" max="6142" width="13.85546875" style="2" customWidth="1"/>
    <col min="6143" max="6143" width="12.7109375" style="2" bestFit="1" customWidth="1"/>
    <col min="6144" max="6144" width="9.7109375" style="2" bestFit="1" customWidth="1"/>
    <col min="6145" max="6145" width="11.140625" style="2" customWidth="1"/>
    <col min="6146" max="6146" width="13.140625" style="2" customWidth="1"/>
    <col min="6147" max="6147" width="12.7109375" style="2" bestFit="1" customWidth="1"/>
    <col min="6148" max="6148" width="11.5703125" style="2" customWidth="1"/>
    <col min="6149" max="6149" width="14.7109375" style="2" customWidth="1"/>
    <col min="6150" max="6150" width="13.7109375" style="2" customWidth="1"/>
    <col min="6151" max="6151" width="12.7109375" style="2" bestFit="1" customWidth="1"/>
    <col min="6152" max="6152" width="9.7109375" style="2" bestFit="1" customWidth="1"/>
    <col min="6153" max="6153" width="11.42578125" style="2" customWidth="1"/>
    <col min="6154" max="6154" width="11.5703125" style="2" bestFit="1" customWidth="1"/>
    <col min="6155" max="6392" width="9.140625" style="2"/>
    <col min="6393" max="6393" width="6.7109375" style="2" bestFit="1" customWidth="1"/>
    <col min="6394" max="6394" width="74.5703125" style="2" customWidth="1"/>
    <col min="6395" max="6395" width="12.7109375" style="2" bestFit="1" customWidth="1"/>
    <col min="6396" max="6396" width="11.28515625" style="2" customWidth="1"/>
    <col min="6397" max="6397" width="15" style="2" customWidth="1"/>
    <col min="6398" max="6398" width="13.85546875" style="2" customWidth="1"/>
    <col min="6399" max="6399" width="12.7109375" style="2" bestFit="1" customWidth="1"/>
    <col min="6400" max="6400" width="9.7109375" style="2" bestFit="1" customWidth="1"/>
    <col min="6401" max="6401" width="11.140625" style="2" customWidth="1"/>
    <col min="6402" max="6402" width="13.140625" style="2" customWidth="1"/>
    <col min="6403" max="6403" width="12.7109375" style="2" bestFit="1" customWidth="1"/>
    <col min="6404" max="6404" width="11.5703125" style="2" customWidth="1"/>
    <col min="6405" max="6405" width="14.7109375" style="2" customWidth="1"/>
    <col min="6406" max="6406" width="13.7109375" style="2" customWidth="1"/>
    <col min="6407" max="6407" width="12.7109375" style="2" bestFit="1" customWidth="1"/>
    <col min="6408" max="6408" width="9.7109375" style="2" bestFit="1" customWidth="1"/>
    <col min="6409" max="6409" width="11.42578125" style="2" customWidth="1"/>
    <col min="6410" max="6410" width="11.5703125" style="2" bestFit="1" customWidth="1"/>
    <col min="6411" max="6648" width="9.140625" style="2"/>
    <col min="6649" max="6649" width="6.7109375" style="2" bestFit="1" customWidth="1"/>
    <col min="6650" max="6650" width="74.5703125" style="2" customWidth="1"/>
    <col min="6651" max="6651" width="12.7109375" style="2" bestFit="1" customWidth="1"/>
    <col min="6652" max="6652" width="11.28515625" style="2" customWidth="1"/>
    <col min="6653" max="6653" width="15" style="2" customWidth="1"/>
    <col min="6654" max="6654" width="13.85546875" style="2" customWidth="1"/>
    <col min="6655" max="6655" width="12.7109375" style="2" bestFit="1" customWidth="1"/>
    <col min="6656" max="6656" width="9.7109375" style="2" bestFit="1" customWidth="1"/>
    <col min="6657" max="6657" width="11.140625" style="2" customWidth="1"/>
    <col min="6658" max="6658" width="13.140625" style="2" customWidth="1"/>
    <col min="6659" max="6659" width="12.7109375" style="2" bestFit="1" customWidth="1"/>
    <col min="6660" max="6660" width="11.5703125" style="2" customWidth="1"/>
    <col min="6661" max="6661" width="14.7109375" style="2" customWidth="1"/>
    <col min="6662" max="6662" width="13.7109375" style="2" customWidth="1"/>
    <col min="6663" max="6663" width="12.7109375" style="2" bestFit="1" customWidth="1"/>
    <col min="6664" max="6664" width="9.7109375" style="2" bestFit="1" customWidth="1"/>
    <col min="6665" max="6665" width="11.42578125" style="2" customWidth="1"/>
    <col min="6666" max="6666" width="11.5703125" style="2" bestFit="1" customWidth="1"/>
    <col min="6667" max="6904" width="9.140625" style="2"/>
    <col min="6905" max="6905" width="6.7109375" style="2" bestFit="1" customWidth="1"/>
    <col min="6906" max="6906" width="74.5703125" style="2" customWidth="1"/>
    <col min="6907" max="6907" width="12.7109375" style="2" bestFit="1" customWidth="1"/>
    <col min="6908" max="6908" width="11.28515625" style="2" customWidth="1"/>
    <col min="6909" max="6909" width="15" style="2" customWidth="1"/>
    <col min="6910" max="6910" width="13.85546875" style="2" customWidth="1"/>
    <col min="6911" max="6911" width="12.7109375" style="2" bestFit="1" customWidth="1"/>
    <col min="6912" max="6912" width="9.7109375" style="2" bestFit="1" customWidth="1"/>
    <col min="6913" max="6913" width="11.140625" style="2" customWidth="1"/>
    <col min="6914" max="6914" width="13.140625" style="2" customWidth="1"/>
    <col min="6915" max="6915" width="12.7109375" style="2" bestFit="1" customWidth="1"/>
    <col min="6916" max="6916" width="11.5703125" style="2" customWidth="1"/>
    <col min="6917" max="6917" width="14.7109375" style="2" customWidth="1"/>
    <col min="6918" max="6918" width="13.7109375" style="2" customWidth="1"/>
    <col min="6919" max="6919" width="12.7109375" style="2" bestFit="1" customWidth="1"/>
    <col min="6920" max="6920" width="9.7109375" style="2" bestFit="1" customWidth="1"/>
    <col min="6921" max="6921" width="11.42578125" style="2" customWidth="1"/>
    <col min="6922" max="6922" width="11.5703125" style="2" bestFit="1" customWidth="1"/>
    <col min="6923" max="7160" width="9.140625" style="2"/>
    <col min="7161" max="7161" width="6.7109375" style="2" bestFit="1" customWidth="1"/>
    <col min="7162" max="7162" width="74.5703125" style="2" customWidth="1"/>
    <col min="7163" max="7163" width="12.7109375" style="2" bestFit="1" customWidth="1"/>
    <col min="7164" max="7164" width="11.28515625" style="2" customWidth="1"/>
    <col min="7165" max="7165" width="15" style="2" customWidth="1"/>
    <col min="7166" max="7166" width="13.85546875" style="2" customWidth="1"/>
    <col min="7167" max="7167" width="12.7109375" style="2" bestFit="1" customWidth="1"/>
    <col min="7168" max="7168" width="9.7109375" style="2" bestFit="1" customWidth="1"/>
    <col min="7169" max="7169" width="11.140625" style="2" customWidth="1"/>
    <col min="7170" max="7170" width="13.140625" style="2" customWidth="1"/>
    <col min="7171" max="7171" width="12.7109375" style="2" bestFit="1" customWidth="1"/>
    <col min="7172" max="7172" width="11.5703125" style="2" customWidth="1"/>
    <col min="7173" max="7173" width="14.7109375" style="2" customWidth="1"/>
    <col min="7174" max="7174" width="13.7109375" style="2" customWidth="1"/>
    <col min="7175" max="7175" width="12.7109375" style="2" bestFit="1" customWidth="1"/>
    <col min="7176" max="7176" width="9.7109375" style="2" bestFit="1" customWidth="1"/>
    <col min="7177" max="7177" width="11.42578125" style="2" customWidth="1"/>
    <col min="7178" max="7178" width="11.5703125" style="2" bestFit="1" customWidth="1"/>
    <col min="7179" max="7416" width="9.140625" style="2"/>
    <col min="7417" max="7417" width="6.7109375" style="2" bestFit="1" customWidth="1"/>
    <col min="7418" max="7418" width="74.5703125" style="2" customWidth="1"/>
    <col min="7419" max="7419" width="12.7109375" style="2" bestFit="1" customWidth="1"/>
    <col min="7420" max="7420" width="11.28515625" style="2" customWidth="1"/>
    <col min="7421" max="7421" width="15" style="2" customWidth="1"/>
    <col min="7422" max="7422" width="13.85546875" style="2" customWidth="1"/>
    <col min="7423" max="7423" width="12.7109375" style="2" bestFit="1" customWidth="1"/>
    <col min="7424" max="7424" width="9.7109375" style="2" bestFit="1" customWidth="1"/>
    <col min="7425" max="7425" width="11.140625" style="2" customWidth="1"/>
    <col min="7426" max="7426" width="13.140625" style="2" customWidth="1"/>
    <col min="7427" max="7427" width="12.7109375" style="2" bestFit="1" customWidth="1"/>
    <col min="7428" max="7428" width="11.5703125" style="2" customWidth="1"/>
    <col min="7429" max="7429" width="14.7109375" style="2" customWidth="1"/>
    <col min="7430" max="7430" width="13.7109375" style="2" customWidth="1"/>
    <col min="7431" max="7431" width="12.7109375" style="2" bestFit="1" customWidth="1"/>
    <col min="7432" max="7432" width="9.7109375" style="2" bestFit="1" customWidth="1"/>
    <col min="7433" max="7433" width="11.42578125" style="2" customWidth="1"/>
    <col min="7434" max="7434" width="11.5703125" style="2" bestFit="1" customWidth="1"/>
    <col min="7435" max="7672" width="9.140625" style="2"/>
    <col min="7673" max="7673" width="6.7109375" style="2" bestFit="1" customWidth="1"/>
    <col min="7674" max="7674" width="74.5703125" style="2" customWidth="1"/>
    <col min="7675" max="7675" width="12.7109375" style="2" bestFit="1" customWidth="1"/>
    <col min="7676" max="7676" width="11.28515625" style="2" customWidth="1"/>
    <col min="7677" max="7677" width="15" style="2" customWidth="1"/>
    <col min="7678" max="7678" width="13.85546875" style="2" customWidth="1"/>
    <col min="7679" max="7679" width="12.7109375" style="2" bestFit="1" customWidth="1"/>
    <col min="7680" max="7680" width="9.7109375" style="2" bestFit="1" customWidth="1"/>
    <col min="7681" max="7681" width="11.140625" style="2" customWidth="1"/>
    <col min="7682" max="7682" width="13.140625" style="2" customWidth="1"/>
    <col min="7683" max="7683" width="12.7109375" style="2" bestFit="1" customWidth="1"/>
    <col min="7684" max="7684" width="11.5703125" style="2" customWidth="1"/>
    <col min="7685" max="7685" width="14.7109375" style="2" customWidth="1"/>
    <col min="7686" max="7686" width="13.7109375" style="2" customWidth="1"/>
    <col min="7687" max="7687" width="12.7109375" style="2" bestFit="1" customWidth="1"/>
    <col min="7688" max="7688" width="9.7109375" style="2" bestFit="1" customWidth="1"/>
    <col min="7689" max="7689" width="11.42578125" style="2" customWidth="1"/>
    <col min="7690" max="7690" width="11.5703125" style="2" bestFit="1" customWidth="1"/>
    <col min="7691" max="7928" width="9.140625" style="2"/>
    <col min="7929" max="7929" width="6.7109375" style="2" bestFit="1" customWidth="1"/>
    <col min="7930" max="7930" width="74.5703125" style="2" customWidth="1"/>
    <col min="7931" max="7931" width="12.7109375" style="2" bestFit="1" customWidth="1"/>
    <col min="7932" max="7932" width="11.28515625" style="2" customWidth="1"/>
    <col min="7933" max="7933" width="15" style="2" customWidth="1"/>
    <col min="7934" max="7934" width="13.85546875" style="2" customWidth="1"/>
    <col min="7935" max="7935" width="12.7109375" style="2" bestFit="1" customWidth="1"/>
    <col min="7936" max="7936" width="9.7109375" style="2" bestFit="1" customWidth="1"/>
    <col min="7937" max="7937" width="11.140625" style="2" customWidth="1"/>
    <col min="7938" max="7938" width="13.140625" style="2" customWidth="1"/>
    <col min="7939" max="7939" width="12.7109375" style="2" bestFit="1" customWidth="1"/>
    <col min="7940" max="7940" width="11.5703125" style="2" customWidth="1"/>
    <col min="7941" max="7941" width="14.7109375" style="2" customWidth="1"/>
    <col min="7942" max="7942" width="13.7109375" style="2" customWidth="1"/>
    <col min="7943" max="7943" width="12.7109375" style="2" bestFit="1" customWidth="1"/>
    <col min="7944" max="7944" width="9.7109375" style="2" bestFit="1" customWidth="1"/>
    <col min="7945" max="7945" width="11.42578125" style="2" customWidth="1"/>
    <col min="7946" max="7946" width="11.5703125" style="2" bestFit="1" customWidth="1"/>
    <col min="7947" max="8184" width="9.140625" style="2"/>
    <col min="8185" max="8185" width="6.7109375" style="2" bestFit="1" customWidth="1"/>
    <col min="8186" max="8186" width="74.5703125" style="2" customWidth="1"/>
    <col min="8187" max="8187" width="12.7109375" style="2" bestFit="1" customWidth="1"/>
    <col min="8188" max="8188" width="11.28515625" style="2" customWidth="1"/>
    <col min="8189" max="8189" width="15" style="2" customWidth="1"/>
    <col min="8190" max="8190" width="13.85546875" style="2" customWidth="1"/>
    <col min="8191" max="8191" width="12.7109375" style="2" bestFit="1" customWidth="1"/>
    <col min="8192" max="8192" width="9.7109375" style="2" bestFit="1" customWidth="1"/>
    <col min="8193" max="8193" width="11.140625" style="2" customWidth="1"/>
    <col min="8194" max="8194" width="13.140625" style="2" customWidth="1"/>
    <col min="8195" max="8195" width="12.7109375" style="2" bestFit="1" customWidth="1"/>
    <col min="8196" max="8196" width="11.5703125" style="2" customWidth="1"/>
    <col min="8197" max="8197" width="14.7109375" style="2" customWidth="1"/>
    <col min="8198" max="8198" width="13.7109375" style="2" customWidth="1"/>
    <col min="8199" max="8199" width="12.7109375" style="2" bestFit="1" customWidth="1"/>
    <col min="8200" max="8200" width="9.7109375" style="2" bestFit="1" customWidth="1"/>
    <col min="8201" max="8201" width="11.42578125" style="2" customWidth="1"/>
    <col min="8202" max="8202" width="11.5703125" style="2" bestFit="1" customWidth="1"/>
    <col min="8203" max="8440" width="9.140625" style="2"/>
    <col min="8441" max="8441" width="6.7109375" style="2" bestFit="1" customWidth="1"/>
    <col min="8442" max="8442" width="74.5703125" style="2" customWidth="1"/>
    <col min="8443" max="8443" width="12.7109375" style="2" bestFit="1" customWidth="1"/>
    <col min="8444" max="8444" width="11.28515625" style="2" customWidth="1"/>
    <col min="8445" max="8445" width="15" style="2" customWidth="1"/>
    <col min="8446" max="8446" width="13.85546875" style="2" customWidth="1"/>
    <col min="8447" max="8447" width="12.7109375" style="2" bestFit="1" customWidth="1"/>
    <col min="8448" max="8448" width="9.7109375" style="2" bestFit="1" customWidth="1"/>
    <col min="8449" max="8449" width="11.140625" style="2" customWidth="1"/>
    <col min="8450" max="8450" width="13.140625" style="2" customWidth="1"/>
    <col min="8451" max="8451" width="12.7109375" style="2" bestFit="1" customWidth="1"/>
    <col min="8452" max="8452" width="11.5703125" style="2" customWidth="1"/>
    <col min="8453" max="8453" width="14.7109375" style="2" customWidth="1"/>
    <col min="8454" max="8454" width="13.7109375" style="2" customWidth="1"/>
    <col min="8455" max="8455" width="12.7109375" style="2" bestFit="1" customWidth="1"/>
    <col min="8456" max="8456" width="9.7109375" style="2" bestFit="1" customWidth="1"/>
    <col min="8457" max="8457" width="11.42578125" style="2" customWidth="1"/>
    <col min="8458" max="8458" width="11.5703125" style="2" bestFit="1" customWidth="1"/>
    <col min="8459" max="8696" width="9.140625" style="2"/>
    <col min="8697" max="8697" width="6.7109375" style="2" bestFit="1" customWidth="1"/>
    <col min="8698" max="8698" width="74.5703125" style="2" customWidth="1"/>
    <col min="8699" max="8699" width="12.7109375" style="2" bestFit="1" customWidth="1"/>
    <col min="8700" max="8700" width="11.28515625" style="2" customWidth="1"/>
    <col min="8701" max="8701" width="15" style="2" customWidth="1"/>
    <col min="8702" max="8702" width="13.85546875" style="2" customWidth="1"/>
    <col min="8703" max="8703" width="12.7109375" style="2" bestFit="1" customWidth="1"/>
    <col min="8704" max="8704" width="9.7109375" style="2" bestFit="1" customWidth="1"/>
    <col min="8705" max="8705" width="11.140625" style="2" customWidth="1"/>
    <col min="8706" max="8706" width="13.140625" style="2" customWidth="1"/>
    <col min="8707" max="8707" width="12.7109375" style="2" bestFit="1" customWidth="1"/>
    <col min="8708" max="8708" width="11.5703125" style="2" customWidth="1"/>
    <col min="8709" max="8709" width="14.7109375" style="2" customWidth="1"/>
    <col min="8710" max="8710" width="13.7109375" style="2" customWidth="1"/>
    <col min="8711" max="8711" width="12.7109375" style="2" bestFit="1" customWidth="1"/>
    <col min="8712" max="8712" width="9.7109375" style="2" bestFit="1" customWidth="1"/>
    <col min="8713" max="8713" width="11.42578125" style="2" customWidth="1"/>
    <col min="8714" max="8714" width="11.5703125" style="2" bestFit="1" customWidth="1"/>
    <col min="8715" max="8952" width="9.140625" style="2"/>
    <col min="8953" max="8953" width="6.7109375" style="2" bestFit="1" customWidth="1"/>
    <col min="8954" max="8954" width="74.5703125" style="2" customWidth="1"/>
    <col min="8955" max="8955" width="12.7109375" style="2" bestFit="1" customWidth="1"/>
    <col min="8956" max="8956" width="11.28515625" style="2" customWidth="1"/>
    <col min="8957" max="8957" width="15" style="2" customWidth="1"/>
    <col min="8958" max="8958" width="13.85546875" style="2" customWidth="1"/>
    <col min="8959" max="8959" width="12.7109375" style="2" bestFit="1" customWidth="1"/>
    <col min="8960" max="8960" width="9.7109375" style="2" bestFit="1" customWidth="1"/>
    <col min="8961" max="8961" width="11.140625" style="2" customWidth="1"/>
    <col min="8962" max="8962" width="13.140625" style="2" customWidth="1"/>
    <col min="8963" max="8963" width="12.7109375" style="2" bestFit="1" customWidth="1"/>
    <col min="8964" max="8964" width="11.5703125" style="2" customWidth="1"/>
    <col min="8965" max="8965" width="14.7109375" style="2" customWidth="1"/>
    <col min="8966" max="8966" width="13.7109375" style="2" customWidth="1"/>
    <col min="8967" max="8967" width="12.7109375" style="2" bestFit="1" customWidth="1"/>
    <col min="8968" max="8968" width="9.7109375" style="2" bestFit="1" customWidth="1"/>
    <col min="8969" max="8969" width="11.42578125" style="2" customWidth="1"/>
    <col min="8970" max="8970" width="11.5703125" style="2" bestFit="1" customWidth="1"/>
    <col min="8971" max="9208" width="9.140625" style="2"/>
    <col min="9209" max="9209" width="6.7109375" style="2" bestFit="1" customWidth="1"/>
    <col min="9210" max="9210" width="74.5703125" style="2" customWidth="1"/>
    <col min="9211" max="9211" width="12.7109375" style="2" bestFit="1" customWidth="1"/>
    <col min="9212" max="9212" width="11.28515625" style="2" customWidth="1"/>
    <col min="9213" max="9213" width="15" style="2" customWidth="1"/>
    <col min="9214" max="9214" width="13.85546875" style="2" customWidth="1"/>
    <col min="9215" max="9215" width="12.7109375" style="2" bestFit="1" customWidth="1"/>
    <col min="9216" max="9216" width="9.7109375" style="2" bestFit="1" customWidth="1"/>
    <col min="9217" max="9217" width="11.140625" style="2" customWidth="1"/>
    <col min="9218" max="9218" width="13.140625" style="2" customWidth="1"/>
    <col min="9219" max="9219" width="12.7109375" style="2" bestFit="1" customWidth="1"/>
    <col min="9220" max="9220" width="11.5703125" style="2" customWidth="1"/>
    <col min="9221" max="9221" width="14.7109375" style="2" customWidth="1"/>
    <col min="9222" max="9222" width="13.7109375" style="2" customWidth="1"/>
    <col min="9223" max="9223" width="12.7109375" style="2" bestFit="1" customWidth="1"/>
    <col min="9224" max="9224" width="9.7109375" style="2" bestFit="1" customWidth="1"/>
    <col min="9225" max="9225" width="11.42578125" style="2" customWidth="1"/>
    <col min="9226" max="9226" width="11.5703125" style="2" bestFit="1" customWidth="1"/>
    <col min="9227" max="9464" width="9.140625" style="2"/>
    <col min="9465" max="9465" width="6.7109375" style="2" bestFit="1" customWidth="1"/>
    <col min="9466" max="9466" width="74.5703125" style="2" customWidth="1"/>
    <col min="9467" max="9467" width="12.7109375" style="2" bestFit="1" customWidth="1"/>
    <col min="9468" max="9468" width="11.28515625" style="2" customWidth="1"/>
    <col min="9469" max="9469" width="15" style="2" customWidth="1"/>
    <col min="9470" max="9470" width="13.85546875" style="2" customWidth="1"/>
    <col min="9471" max="9471" width="12.7109375" style="2" bestFit="1" customWidth="1"/>
    <col min="9472" max="9472" width="9.7109375" style="2" bestFit="1" customWidth="1"/>
    <col min="9473" max="9473" width="11.140625" style="2" customWidth="1"/>
    <col min="9474" max="9474" width="13.140625" style="2" customWidth="1"/>
    <col min="9475" max="9475" width="12.7109375" style="2" bestFit="1" customWidth="1"/>
    <col min="9476" max="9476" width="11.5703125" style="2" customWidth="1"/>
    <col min="9477" max="9477" width="14.7109375" style="2" customWidth="1"/>
    <col min="9478" max="9478" width="13.7109375" style="2" customWidth="1"/>
    <col min="9479" max="9479" width="12.7109375" style="2" bestFit="1" customWidth="1"/>
    <col min="9480" max="9480" width="9.7109375" style="2" bestFit="1" customWidth="1"/>
    <col min="9481" max="9481" width="11.42578125" style="2" customWidth="1"/>
    <col min="9482" max="9482" width="11.5703125" style="2" bestFit="1" customWidth="1"/>
    <col min="9483" max="9720" width="9.140625" style="2"/>
    <col min="9721" max="9721" width="6.7109375" style="2" bestFit="1" customWidth="1"/>
    <col min="9722" max="9722" width="74.5703125" style="2" customWidth="1"/>
    <col min="9723" max="9723" width="12.7109375" style="2" bestFit="1" customWidth="1"/>
    <col min="9724" max="9724" width="11.28515625" style="2" customWidth="1"/>
    <col min="9725" max="9725" width="15" style="2" customWidth="1"/>
    <col min="9726" max="9726" width="13.85546875" style="2" customWidth="1"/>
    <col min="9727" max="9727" width="12.7109375" style="2" bestFit="1" customWidth="1"/>
    <col min="9728" max="9728" width="9.7109375" style="2" bestFit="1" customWidth="1"/>
    <col min="9729" max="9729" width="11.140625" style="2" customWidth="1"/>
    <col min="9730" max="9730" width="13.140625" style="2" customWidth="1"/>
    <col min="9731" max="9731" width="12.7109375" style="2" bestFit="1" customWidth="1"/>
    <col min="9732" max="9732" width="11.5703125" style="2" customWidth="1"/>
    <col min="9733" max="9733" width="14.7109375" style="2" customWidth="1"/>
    <col min="9734" max="9734" width="13.7109375" style="2" customWidth="1"/>
    <col min="9735" max="9735" width="12.7109375" style="2" bestFit="1" customWidth="1"/>
    <col min="9736" max="9736" width="9.7109375" style="2" bestFit="1" customWidth="1"/>
    <col min="9737" max="9737" width="11.42578125" style="2" customWidth="1"/>
    <col min="9738" max="9738" width="11.5703125" style="2" bestFit="1" customWidth="1"/>
    <col min="9739" max="9976" width="9.140625" style="2"/>
    <col min="9977" max="9977" width="6.7109375" style="2" bestFit="1" customWidth="1"/>
    <col min="9978" max="9978" width="74.5703125" style="2" customWidth="1"/>
    <col min="9979" max="9979" width="12.7109375" style="2" bestFit="1" customWidth="1"/>
    <col min="9980" max="9980" width="11.28515625" style="2" customWidth="1"/>
    <col min="9981" max="9981" width="15" style="2" customWidth="1"/>
    <col min="9982" max="9982" width="13.85546875" style="2" customWidth="1"/>
    <col min="9983" max="9983" width="12.7109375" style="2" bestFit="1" customWidth="1"/>
    <col min="9984" max="9984" width="9.7109375" style="2" bestFit="1" customWidth="1"/>
    <col min="9985" max="9985" width="11.140625" style="2" customWidth="1"/>
    <col min="9986" max="9986" width="13.140625" style="2" customWidth="1"/>
    <col min="9987" max="9987" width="12.7109375" style="2" bestFit="1" customWidth="1"/>
    <col min="9988" max="9988" width="11.5703125" style="2" customWidth="1"/>
    <col min="9989" max="9989" width="14.7109375" style="2" customWidth="1"/>
    <col min="9990" max="9990" width="13.7109375" style="2" customWidth="1"/>
    <col min="9991" max="9991" width="12.7109375" style="2" bestFit="1" customWidth="1"/>
    <col min="9992" max="9992" width="9.7109375" style="2" bestFit="1" customWidth="1"/>
    <col min="9993" max="9993" width="11.42578125" style="2" customWidth="1"/>
    <col min="9994" max="9994" width="11.5703125" style="2" bestFit="1" customWidth="1"/>
    <col min="9995" max="10232" width="9.140625" style="2"/>
    <col min="10233" max="10233" width="6.7109375" style="2" bestFit="1" customWidth="1"/>
    <col min="10234" max="10234" width="74.5703125" style="2" customWidth="1"/>
    <col min="10235" max="10235" width="12.7109375" style="2" bestFit="1" customWidth="1"/>
    <col min="10236" max="10236" width="11.28515625" style="2" customWidth="1"/>
    <col min="10237" max="10237" width="15" style="2" customWidth="1"/>
    <col min="10238" max="10238" width="13.85546875" style="2" customWidth="1"/>
    <col min="10239" max="10239" width="12.7109375" style="2" bestFit="1" customWidth="1"/>
    <col min="10240" max="10240" width="9.7109375" style="2" bestFit="1" customWidth="1"/>
    <col min="10241" max="10241" width="11.140625" style="2" customWidth="1"/>
    <col min="10242" max="10242" width="13.140625" style="2" customWidth="1"/>
    <col min="10243" max="10243" width="12.7109375" style="2" bestFit="1" customWidth="1"/>
    <col min="10244" max="10244" width="11.5703125" style="2" customWidth="1"/>
    <col min="10245" max="10245" width="14.7109375" style="2" customWidth="1"/>
    <col min="10246" max="10246" width="13.7109375" style="2" customWidth="1"/>
    <col min="10247" max="10247" width="12.7109375" style="2" bestFit="1" customWidth="1"/>
    <col min="10248" max="10248" width="9.7109375" style="2" bestFit="1" customWidth="1"/>
    <col min="10249" max="10249" width="11.42578125" style="2" customWidth="1"/>
    <col min="10250" max="10250" width="11.5703125" style="2" bestFit="1" customWidth="1"/>
    <col min="10251" max="10488" width="9.140625" style="2"/>
    <col min="10489" max="10489" width="6.7109375" style="2" bestFit="1" customWidth="1"/>
    <col min="10490" max="10490" width="74.5703125" style="2" customWidth="1"/>
    <col min="10491" max="10491" width="12.7109375" style="2" bestFit="1" customWidth="1"/>
    <col min="10492" max="10492" width="11.28515625" style="2" customWidth="1"/>
    <col min="10493" max="10493" width="15" style="2" customWidth="1"/>
    <col min="10494" max="10494" width="13.85546875" style="2" customWidth="1"/>
    <col min="10495" max="10495" width="12.7109375" style="2" bestFit="1" customWidth="1"/>
    <col min="10496" max="10496" width="9.7109375" style="2" bestFit="1" customWidth="1"/>
    <col min="10497" max="10497" width="11.140625" style="2" customWidth="1"/>
    <col min="10498" max="10498" width="13.140625" style="2" customWidth="1"/>
    <col min="10499" max="10499" width="12.7109375" style="2" bestFit="1" customWidth="1"/>
    <col min="10500" max="10500" width="11.5703125" style="2" customWidth="1"/>
    <col min="10501" max="10501" width="14.7109375" style="2" customWidth="1"/>
    <col min="10502" max="10502" width="13.7109375" style="2" customWidth="1"/>
    <col min="10503" max="10503" width="12.7109375" style="2" bestFit="1" customWidth="1"/>
    <col min="10504" max="10504" width="9.7109375" style="2" bestFit="1" customWidth="1"/>
    <col min="10505" max="10505" width="11.42578125" style="2" customWidth="1"/>
    <col min="10506" max="10506" width="11.5703125" style="2" bestFit="1" customWidth="1"/>
    <col min="10507" max="10744" width="9.140625" style="2"/>
    <col min="10745" max="10745" width="6.7109375" style="2" bestFit="1" customWidth="1"/>
    <col min="10746" max="10746" width="74.5703125" style="2" customWidth="1"/>
    <col min="10747" max="10747" width="12.7109375" style="2" bestFit="1" customWidth="1"/>
    <col min="10748" max="10748" width="11.28515625" style="2" customWidth="1"/>
    <col min="10749" max="10749" width="15" style="2" customWidth="1"/>
    <col min="10750" max="10750" width="13.85546875" style="2" customWidth="1"/>
    <col min="10751" max="10751" width="12.7109375" style="2" bestFit="1" customWidth="1"/>
    <col min="10752" max="10752" width="9.7109375" style="2" bestFit="1" customWidth="1"/>
    <col min="10753" max="10753" width="11.140625" style="2" customWidth="1"/>
    <col min="10754" max="10754" width="13.140625" style="2" customWidth="1"/>
    <col min="10755" max="10755" width="12.7109375" style="2" bestFit="1" customWidth="1"/>
    <col min="10756" max="10756" width="11.5703125" style="2" customWidth="1"/>
    <col min="10757" max="10757" width="14.7109375" style="2" customWidth="1"/>
    <col min="10758" max="10758" width="13.7109375" style="2" customWidth="1"/>
    <col min="10759" max="10759" width="12.7109375" style="2" bestFit="1" customWidth="1"/>
    <col min="10760" max="10760" width="9.7109375" style="2" bestFit="1" customWidth="1"/>
    <col min="10761" max="10761" width="11.42578125" style="2" customWidth="1"/>
    <col min="10762" max="10762" width="11.5703125" style="2" bestFit="1" customWidth="1"/>
    <col min="10763" max="11000" width="9.140625" style="2"/>
    <col min="11001" max="11001" width="6.7109375" style="2" bestFit="1" customWidth="1"/>
    <col min="11002" max="11002" width="74.5703125" style="2" customWidth="1"/>
    <col min="11003" max="11003" width="12.7109375" style="2" bestFit="1" customWidth="1"/>
    <col min="11004" max="11004" width="11.28515625" style="2" customWidth="1"/>
    <col min="11005" max="11005" width="15" style="2" customWidth="1"/>
    <col min="11006" max="11006" width="13.85546875" style="2" customWidth="1"/>
    <col min="11007" max="11007" width="12.7109375" style="2" bestFit="1" customWidth="1"/>
    <col min="11008" max="11008" width="9.7109375" style="2" bestFit="1" customWidth="1"/>
    <col min="11009" max="11009" width="11.140625" style="2" customWidth="1"/>
    <col min="11010" max="11010" width="13.140625" style="2" customWidth="1"/>
    <col min="11011" max="11011" width="12.7109375" style="2" bestFit="1" customWidth="1"/>
    <col min="11012" max="11012" width="11.5703125" style="2" customWidth="1"/>
    <col min="11013" max="11013" width="14.7109375" style="2" customWidth="1"/>
    <col min="11014" max="11014" width="13.7109375" style="2" customWidth="1"/>
    <col min="11015" max="11015" width="12.7109375" style="2" bestFit="1" customWidth="1"/>
    <col min="11016" max="11016" width="9.7109375" style="2" bestFit="1" customWidth="1"/>
    <col min="11017" max="11017" width="11.42578125" style="2" customWidth="1"/>
    <col min="11018" max="11018" width="11.5703125" style="2" bestFit="1" customWidth="1"/>
    <col min="11019" max="11256" width="9.140625" style="2"/>
    <col min="11257" max="11257" width="6.7109375" style="2" bestFit="1" customWidth="1"/>
    <col min="11258" max="11258" width="74.5703125" style="2" customWidth="1"/>
    <col min="11259" max="11259" width="12.7109375" style="2" bestFit="1" customWidth="1"/>
    <col min="11260" max="11260" width="11.28515625" style="2" customWidth="1"/>
    <col min="11261" max="11261" width="15" style="2" customWidth="1"/>
    <col min="11262" max="11262" width="13.85546875" style="2" customWidth="1"/>
    <col min="11263" max="11263" width="12.7109375" style="2" bestFit="1" customWidth="1"/>
    <col min="11264" max="11264" width="9.7109375" style="2" bestFit="1" customWidth="1"/>
    <col min="11265" max="11265" width="11.140625" style="2" customWidth="1"/>
    <col min="11266" max="11266" width="13.140625" style="2" customWidth="1"/>
    <col min="11267" max="11267" width="12.7109375" style="2" bestFit="1" customWidth="1"/>
    <col min="11268" max="11268" width="11.5703125" style="2" customWidth="1"/>
    <col min="11269" max="11269" width="14.7109375" style="2" customWidth="1"/>
    <col min="11270" max="11270" width="13.7109375" style="2" customWidth="1"/>
    <col min="11271" max="11271" width="12.7109375" style="2" bestFit="1" customWidth="1"/>
    <col min="11272" max="11272" width="9.7109375" style="2" bestFit="1" customWidth="1"/>
    <col min="11273" max="11273" width="11.42578125" style="2" customWidth="1"/>
    <col min="11274" max="11274" width="11.5703125" style="2" bestFit="1" customWidth="1"/>
    <col min="11275" max="11512" width="9.140625" style="2"/>
    <col min="11513" max="11513" width="6.7109375" style="2" bestFit="1" customWidth="1"/>
    <col min="11514" max="11514" width="74.5703125" style="2" customWidth="1"/>
    <col min="11515" max="11515" width="12.7109375" style="2" bestFit="1" customWidth="1"/>
    <col min="11516" max="11516" width="11.28515625" style="2" customWidth="1"/>
    <col min="11517" max="11517" width="15" style="2" customWidth="1"/>
    <col min="11518" max="11518" width="13.85546875" style="2" customWidth="1"/>
    <col min="11519" max="11519" width="12.7109375" style="2" bestFit="1" customWidth="1"/>
    <col min="11520" max="11520" width="9.7109375" style="2" bestFit="1" customWidth="1"/>
    <col min="11521" max="11521" width="11.140625" style="2" customWidth="1"/>
    <col min="11522" max="11522" width="13.140625" style="2" customWidth="1"/>
    <col min="11523" max="11523" width="12.7109375" style="2" bestFit="1" customWidth="1"/>
    <col min="11524" max="11524" width="11.5703125" style="2" customWidth="1"/>
    <col min="11525" max="11525" width="14.7109375" style="2" customWidth="1"/>
    <col min="11526" max="11526" width="13.7109375" style="2" customWidth="1"/>
    <col min="11527" max="11527" width="12.7109375" style="2" bestFit="1" customWidth="1"/>
    <col min="11528" max="11528" width="9.7109375" style="2" bestFit="1" customWidth="1"/>
    <col min="11529" max="11529" width="11.42578125" style="2" customWidth="1"/>
    <col min="11530" max="11530" width="11.5703125" style="2" bestFit="1" customWidth="1"/>
    <col min="11531" max="11768" width="9.140625" style="2"/>
    <col min="11769" max="11769" width="6.7109375" style="2" bestFit="1" customWidth="1"/>
    <col min="11770" max="11770" width="74.5703125" style="2" customWidth="1"/>
    <col min="11771" max="11771" width="12.7109375" style="2" bestFit="1" customWidth="1"/>
    <col min="11772" max="11772" width="11.28515625" style="2" customWidth="1"/>
    <col min="11773" max="11773" width="15" style="2" customWidth="1"/>
    <col min="11774" max="11774" width="13.85546875" style="2" customWidth="1"/>
    <col min="11775" max="11775" width="12.7109375" style="2" bestFit="1" customWidth="1"/>
    <col min="11776" max="11776" width="9.7109375" style="2" bestFit="1" customWidth="1"/>
    <col min="11777" max="11777" width="11.140625" style="2" customWidth="1"/>
    <col min="11778" max="11778" width="13.140625" style="2" customWidth="1"/>
    <col min="11779" max="11779" width="12.7109375" style="2" bestFit="1" customWidth="1"/>
    <col min="11780" max="11780" width="11.5703125" style="2" customWidth="1"/>
    <col min="11781" max="11781" width="14.7109375" style="2" customWidth="1"/>
    <col min="11782" max="11782" width="13.7109375" style="2" customWidth="1"/>
    <col min="11783" max="11783" width="12.7109375" style="2" bestFit="1" customWidth="1"/>
    <col min="11784" max="11784" width="9.7109375" style="2" bestFit="1" customWidth="1"/>
    <col min="11785" max="11785" width="11.42578125" style="2" customWidth="1"/>
    <col min="11786" max="11786" width="11.5703125" style="2" bestFit="1" customWidth="1"/>
    <col min="11787" max="12024" width="9.140625" style="2"/>
    <col min="12025" max="12025" width="6.7109375" style="2" bestFit="1" customWidth="1"/>
    <col min="12026" max="12026" width="74.5703125" style="2" customWidth="1"/>
    <col min="12027" max="12027" width="12.7109375" style="2" bestFit="1" customWidth="1"/>
    <col min="12028" max="12028" width="11.28515625" style="2" customWidth="1"/>
    <col min="12029" max="12029" width="15" style="2" customWidth="1"/>
    <col min="12030" max="12030" width="13.85546875" style="2" customWidth="1"/>
    <col min="12031" max="12031" width="12.7109375" style="2" bestFit="1" customWidth="1"/>
    <col min="12032" max="12032" width="9.7109375" style="2" bestFit="1" customWidth="1"/>
    <col min="12033" max="12033" width="11.140625" style="2" customWidth="1"/>
    <col min="12034" max="12034" width="13.140625" style="2" customWidth="1"/>
    <col min="12035" max="12035" width="12.7109375" style="2" bestFit="1" customWidth="1"/>
    <col min="12036" max="12036" width="11.5703125" style="2" customWidth="1"/>
    <col min="12037" max="12037" width="14.7109375" style="2" customWidth="1"/>
    <col min="12038" max="12038" width="13.7109375" style="2" customWidth="1"/>
    <col min="12039" max="12039" width="12.7109375" style="2" bestFit="1" customWidth="1"/>
    <col min="12040" max="12040" width="9.7109375" style="2" bestFit="1" customWidth="1"/>
    <col min="12041" max="12041" width="11.42578125" style="2" customWidth="1"/>
    <col min="12042" max="12042" width="11.5703125" style="2" bestFit="1" customWidth="1"/>
    <col min="12043" max="12280" width="9.140625" style="2"/>
    <col min="12281" max="12281" width="6.7109375" style="2" bestFit="1" customWidth="1"/>
    <col min="12282" max="12282" width="74.5703125" style="2" customWidth="1"/>
    <col min="12283" max="12283" width="12.7109375" style="2" bestFit="1" customWidth="1"/>
    <col min="12284" max="12284" width="11.28515625" style="2" customWidth="1"/>
    <col min="12285" max="12285" width="15" style="2" customWidth="1"/>
    <col min="12286" max="12286" width="13.85546875" style="2" customWidth="1"/>
    <col min="12287" max="12287" width="12.7109375" style="2" bestFit="1" customWidth="1"/>
    <col min="12288" max="12288" width="9.7109375" style="2" bestFit="1" customWidth="1"/>
    <col min="12289" max="12289" width="11.140625" style="2" customWidth="1"/>
    <col min="12290" max="12290" width="13.140625" style="2" customWidth="1"/>
    <col min="12291" max="12291" width="12.7109375" style="2" bestFit="1" customWidth="1"/>
    <col min="12292" max="12292" width="11.5703125" style="2" customWidth="1"/>
    <col min="12293" max="12293" width="14.7109375" style="2" customWidth="1"/>
    <col min="12294" max="12294" width="13.7109375" style="2" customWidth="1"/>
    <col min="12295" max="12295" width="12.7109375" style="2" bestFit="1" customWidth="1"/>
    <col min="12296" max="12296" width="9.7109375" style="2" bestFit="1" customWidth="1"/>
    <col min="12297" max="12297" width="11.42578125" style="2" customWidth="1"/>
    <col min="12298" max="12298" width="11.5703125" style="2" bestFit="1" customWidth="1"/>
    <col min="12299" max="12536" width="9.140625" style="2"/>
    <col min="12537" max="12537" width="6.7109375" style="2" bestFit="1" customWidth="1"/>
    <col min="12538" max="12538" width="74.5703125" style="2" customWidth="1"/>
    <col min="12539" max="12539" width="12.7109375" style="2" bestFit="1" customWidth="1"/>
    <col min="12540" max="12540" width="11.28515625" style="2" customWidth="1"/>
    <col min="12541" max="12541" width="15" style="2" customWidth="1"/>
    <col min="12542" max="12542" width="13.85546875" style="2" customWidth="1"/>
    <col min="12543" max="12543" width="12.7109375" style="2" bestFit="1" customWidth="1"/>
    <col min="12544" max="12544" width="9.7109375" style="2" bestFit="1" customWidth="1"/>
    <col min="12545" max="12545" width="11.140625" style="2" customWidth="1"/>
    <col min="12546" max="12546" width="13.140625" style="2" customWidth="1"/>
    <col min="12547" max="12547" width="12.7109375" style="2" bestFit="1" customWidth="1"/>
    <col min="12548" max="12548" width="11.5703125" style="2" customWidth="1"/>
    <col min="12549" max="12549" width="14.7109375" style="2" customWidth="1"/>
    <col min="12550" max="12550" width="13.7109375" style="2" customWidth="1"/>
    <col min="12551" max="12551" width="12.7109375" style="2" bestFit="1" customWidth="1"/>
    <col min="12552" max="12552" width="9.7109375" style="2" bestFit="1" customWidth="1"/>
    <col min="12553" max="12553" width="11.42578125" style="2" customWidth="1"/>
    <col min="12554" max="12554" width="11.5703125" style="2" bestFit="1" customWidth="1"/>
    <col min="12555" max="12792" width="9.140625" style="2"/>
    <col min="12793" max="12793" width="6.7109375" style="2" bestFit="1" customWidth="1"/>
    <col min="12794" max="12794" width="74.5703125" style="2" customWidth="1"/>
    <col min="12795" max="12795" width="12.7109375" style="2" bestFit="1" customWidth="1"/>
    <col min="12796" max="12796" width="11.28515625" style="2" customWidth="1"/>
    <col min="12797" max="12797" width="15" style="2" customWidth="1"/>
    <col min="12798" max="12798" width="13.85546875" style="2" customWidth="1"/>
    <col min="12799" max="12799" width="12.7109375" style="2" bestFit="1" customWidth="1"/>
    <col min="12800" max="12800" width="9.7109375" style="2" bestFit="1" customWidth="1"/>
    <col min="12801" max="12801" width="11.140625" style="2" customWidth="1"/>
    <col min="12802" max="12802" width="13.140625" style="2" customWidth="1"/>
    <col min="12803" max="12803" width="12.7109375" style="2" bestFit="1" customWidth="1"/>
    <col min="12804" max="12804" width="11.5703125" style="2" customWidth="1"/>
    <col min="12805" max="12805" width="14.7109375" style="2" customWidth="1"/>
    <col min="12806" max="12806" width="13.7109375" style="2" customWidth="1"/>
    <col min="12807" max="12807" width="12.7109375" style="2" bestFit="1" customWidth="1"/>
    <col min="12808" max="12808" width="9.7109375" style="2" bestFit="1" customWidth="1"/>
    <col min="12809" max="12809" width="11.42578125" style="2" customWidth="1"/>
    <col min="12810" max="12810" width="11.5703125" style="2" bestFit="1" customWidth="1"/>
    <col min="12811" max="13048" width="9.140625" style="2"/>
    <col min="13049" max="13049" width="6.7109375" style="2" bestFit="1" customWidth="1"/>
    <col min="13050" max="13050" width="74.5703125" style="2" customWidth="1"/>
    <col min="13051" max="13051" width="12.7109375" style="2" bestFit="1" customWidth="1"/>
    <col min="13052" max="13052" width="11.28515625" style="2" customWidth="1"/>
    <col min="13053" max="13053" width="15" style="2" customWidth="1"/>
    <col min="13054" max="13054" width="13.85546875" style="2" customWidth="1"/>
    <col min="13055" max="13055" width="12.7109375" style="2" bestFit="1" customWidth="1"/>
    <col min="13056" max="13056" width="9.7109375" style="2" bestFit="1" customWidth="1"/>
    <col min="13057" max="13057" width="11.140625" style="2" customWidth="1"/>
    <col min="13058" max="13058" width="13.140625" style="2" customWidth="1"/>
    <col min="13059" max="13059" width="12.7109375" style="2" bestFit="1" customWidth="1"/>
    <col min="13060" max="13060" width="11.5703125" style="2" customWidth="1"/>
    <col min="13061" max="13061" width="14.7109375" style="2" customWidth="1"/>
    <col min="13062" max="13062" width="13.7109375" style="2" customWidth="1"/>
    <col min="13063" max="13063" width="12.7109375" style="2" bestFit="1" customWidth="1"/>
    <col min="13064" max="13064" width="9.7109375" style="2" bestFit="1" customWidth="1"/>
    <col min="13065" max="13065" width="11.42578125" style="2" customWidth="1"/>
    <col min="13066" max="13066" width="11.5703125" style="2" bestFit="1" customWidth="1"/>
    <col min="13067" max="13304" width="9.140625" style="2"/>
    <col min="13305" max="13305" width="6.7109375" style="2" bestFit="1" customWidth="1"/>
    <col min="13306" max="13306" width="74.5703125" style="2" customWidth="1"/>
    <col min="13307" max="13307" width="12.7109375" style="2" bestFit="1" customWidth="1"/>
    <col min="13308" max="13308" width="11.28515625" style="2" customWidth="1"/>
    <col min="13309" max="13309" width="15" style="2" customWidth="1"/>
    <col min="13310" max="13310" width="13.85546875" style="2" customWidth="1"/>
    <col min="13311" max="13311" width="12.7109375" style="2" bestFit="1" customWidth="1"/>
    <col min="13312" max="13312" width="9.7109375" style="2" bestFit="1" customWidth="1"/>
    <col min="13313" max="13313" width="11.140625" style="2" customWidth="1"/>
    <col min="13314" max="13314" width="13.140625" style="2" customWidth="1"/>
    <col min="13315" max="13315" width="12.7109375" style="2" bestFit="1" customWidth="1"/>
    <col min="13316" max="13316" width="11.5703125" style="2" customWidth="1"/>
    <col min="13317" max="13317" width="14.7109375" style="2" customWidth="1"/>
    <col min="13318" max="13318" width="13.7109375" style="2" customWidth="1"/>
    <col min="13319" max="13319" width="12.7109375" style="2" bestFit="1" customWidth="1"/>
    <col min="13320" max="13320" width="9.7109375" style="2" bestFit="1" customWidth="1"/>
    <col min="13321" max="13321" width="11.42578125" style="2" customWidth="1"/>
    <col min="13322" max="13322" width="11.5703125" style="2" bestFit="1" customWidth="1"/>
    <col min="13323" max="13560" width="9.140625" style="2"/>
    <col min="13561" max="13561" width="6.7109375" style="2" bestFit="1" customWidth="1"/>
    <col min="13562" max="13562" width="74.5703125" style="2" customWidth="1"/>
    <col min="13563" max="13563" width="12.7109375" style="2" bestFit="1" customWidth="1"/>
    <col min="13564" max="13564" width="11.28515625" style="2" customWidth="1"/>
    <col min="13565" max="13565" width="15" style="2" customWidth="1"/>
    <col min="13566" max="13566" width="13.85546875" style="2" customWidth="1"/>
    <col min="13567" max="13567" width="12.7109375" style="2" bestFit="1" customWidth="1"/>
    <col min="13568" max="13568" width="9.7109375" style="2" bestFit="1" customWidth="1"/>
    <col min="13569" max="13569" width="11.140625" style="2" customWidth="1"/>
    <col min="13570" max="13570" width="13.140625" style="2" customWidth="1"/>
    <col min="13571" max="13571" width="12.7109375" style="2" bestFit="1" customWidth="1"/>
    <col min="13572" max="13572" width="11.5703125" style="2" customWidth="1"/>
    <col min="13573" max="13573" width="14.7109375" style="2" customWidth="1"/>
    <col min="13574" max="13574" width="13.7109375" style="2" customWidth="1"/>
    <col min="13575" max="13575" width="12.7109375" style="2" bestFit="1" customWidth="1"/>
    <col min="13576" max="13576" width="9.7109375" style="2" bestFit="1" customWidth="1"/>
    <col min="13577" max="13577" width="11.42578125" style="2" customWidth="1"/>
    <col min="13578" max="13578" width="11.5703125" style="2" bestFit="1" customWidth="1"/>
    <col min="13579" max="13816" width="9.140625" style="2"/>
    <col min="13817" max="13817" width="6.7109375" style="2" bestFit="1" customWidth="1"/>
    <col min="13818" max="13818" width="74.5703125" style="2" customWidth="1"/>
    <col min="13819" max="13819" width="12.7109375" style="2" bestFit="1" customWidth="1"/>
    <col min="13820" max="13820" width="11.28515625" style="2" customWidth="1"/>
    <col min="13821" max="13821" width="15" style="2" customWidth="1"/>
    <col min="13822" max="13822" width="13.85546875" style="2" customWidth="1"/>
    <col min="13823" max="13823" width="12.7109375" style="2" bestFit="1" customWidth="1"/>
    <col min="13824" max="13824" width="9.7109375" style="2" bestFit="1" customWidth="1"/>
    <col min="13825" max="13825" width="11.140625" style="2" customWidth="1"/>
    <col min="13826" max="13826" width="13.140625" style="2" customWidth="1"/>
    <col min="13827" max="13827" width="12.7109375" style="2" bestFit="1" customWidth="1"/>
    <col min="13828" max="13828" width="11.5703125" style="2" customWidth="1"/>
    <col min="13829" max="13829" width="14.7109375" style="2" customWidth="1"/>
    <col min="13830" max="13830" width="13.7109375" style="2" customWidth="1"/>
    <col min="13831" max="13831" width="12.7109375" style="2" bestFit="1" customWidth="1"/>
    <col min="13832" max="13832" width="9.7109375" style="2" bestFit="1" customWidth="1"/>
    <col min="13833" max="13833" width="11.42578125" style="2" customWidth="1"/>
    <col min="13834" max="13834" width="11.5703125" style="2" bestFit="1" customWidth="1"/>
    <col min="13835" max="14072" width="9.140625" style="2"/>
    <col min="14073" max="14073" width="6.7109375" style="2" bestFit="1" customWidth="1"/>
    <col min="14074" max="14074" width="74.5703125" style="2" customWidth="1"/>
    <col min="14075" max="14075" width="12.7109375" style="2" bestFit="1" customWidth="1"/>
    <col min="14076" max="14076" width="11.28515625" style="2" customWidth="1"/>
    <col min="14077" max="14077" width="15" style="2" customWidth="1"/>
    <col min="14078" max="14078" width="13.85546875" style="2" customWidth="1"/>
    <col min="14079" max="14079" width="12.7109375" style="2" bestFit="1" customWidth="1"/>
    <col min="14080" max="14080" width="9.7109375" style="2" bestFit="1" customWidth="1"/>
    <col min="14081" max="14081" width="11.140625" style="2" customWidth="1"/>
    <col min="14082" max="14082" width="13.140625" style="2" customWidth="1"/>
    <col min="14083" max="14083" width="12.7109375" style="2" bestFit="1" customWidth="1"/>
    <col min="14084" max="14084" width="11.5703125" style="2" customWidth="1"/>
    <col min="14085" max="14085" width="14.7109375" style="2" customWidth="1"/>
    <col min="14086" max="14086" width="13.7109375" style="2" customWidth="1"/>
    <col min="14087" max="14087" width="12.7109375" style="2" bestFit="1" customWidth="1"/>
    <col min="14088" max="14088" width="9.7109375" style="2" bestFit="1" customWidth="1"/>
    <col min="14089" max="14089" width="11.42578125" style="2" customWidth="1"/>
    <col min="14090" max="14090" width="11.5703125" style="2" bestFit="1" customWidth="1"/>
    <col min="14091" max="14328" width="9.140625" style="2"/>
    <col min="14329" max="14329" width="6.7109375" style="2" bestFit="1" customWidth="1"/>
    <col min="14330" max="14330" width="74.5703125" style="2" customWidth="1"/>
    <col min="14331" max="14331" width="12.7109375" style="2" bestFit="1" customWidth="1"/>
    <col min="14332" max="14332" width="11.28515625" style="2" customWidth="1"/>
    <col min="14333" max="14333" width="15" style="2" customWidth="1"/>
    <col min="14334" max="14334" width="13.85546875" style="2" customWidth="1"/>
    <col min="14335" max="14335" width="12.7109375" style="2" bestFit="1" customWidth="1"/>
    <col min="14336" max="14336" width="9.7109375" style="2" bestFit="1" customWidth="1"/>
    <col min="14337" max="14337" width="11.140625" style="2" customWidth="1"/>
    <col min="14338" max="14338" width="13.140625" style="2" customWidth="1"/>
    <col min="14339" max="14339" width="12.7109375" style="2" bestFit="1" customWidth="1"/>
    <col min="14340" max="14340" width="11.5703125" style="2" customWidth="1"/>
    <col min="14341" max="14341" width="14.7109375" style="2" customWidth="1"/>
    <col min="14342" max="14342" width="13.7109375" style="2" customWidth="1"/>
    <col min="14343" max="14343" width="12.7109375" style="2" bestFit="1" customWidth="1"/>
    <col min="14344" max="14344" width="9.7109375" style="2" bestFit="1" customWidth="1"/>
    <col min="14345" max="14345" width="11.42578125" style="2" customWidth="1"/>
    <col min="14346" max="14346" width="11.5703125" style="2" bestFit="1" customWidth="1"/>
    <col min="14347" max="14584" width="9.140625" style="2"/>
    <col min="14585" max="14585" width="6.7109375" style="2" bestFit="1" customWidth="1"/>
    <col min="14586" max="14586" width="74.5703125" style="2" customWidth="1"/>
    <col min="14587" max="14587" width="12.7109375" style="2" bestFit="1" customWidth="1"/>
    <col min="14588" max="14588" width="11.28515625" style="2" customWidth="1"/>
    <col min="14589" max="14589" width="15" style="2" customWidth="1"/>
    <col min="14590" max="14590" width="13.85546875" style="2" customWidth="1"/>
    <col min="14591" max="14591" width="12.7109375" style="2" bestFit="1" customWidth="1"/>
    <col min="14592" max="14592" width="9.7109375" style="2" bestFit="1" customWidth="1"/>
    <col min="14593" max="14593" width="11.140625" style="2" customWidth="1"/>
    <col min="14594" max="14594" width="13.140625" style="2" customWidth="1"/>
    <col min="14595" max="14595" width="12.7109375" style="2" bestFit="1" customWidth="1"/>
    <col min="14596" max="14596" width="11.5703125" style="2" customWidth="1"/>
    <col min="14597" max="14597" width="14.7109375" style="2" customWidth="1"/>
    <col min="14598" max="14598" width="13.7109375" style="2" customWidth="1"/>
    <col min="14599" max="14599" width="12.7109375" style="2" bestFit="1" customWidth="1"/>
    <col min="14600" max="14600" width="9.7109375" style="2" bestFit="1" customWidth="1"/>
    <col min="14601" max="14601" width="11.42578125" style="2" customWidth="1"/>
    <col min="14602" max="14602" width="11.5703125" style="2" bestFit="1" customWidth="1"/>
    <col min="14603" max="14840" width="9.140625" style="2"/>
    <col min="14841" max="14841" width="6.7109375" style="2" bestFit="1" customWidth="1"/>
    <col min="14842" max="14842" width="74.5703125" style="2" customWidth="1"/>
    <col min="14843" max="14843" width="12.7109375" style="2" bestFit="1" customWidth="1"/>
    <col min="14844" max="14844" width="11.28515625" style="2" customWidth="1"/>
    <col min="14845" max="14845" width="15" style="2" customWidth="1"/>
    <col min="14846" max="14846" width="13.85546875" style="2" customWidth="1"/>
    <col min="14847" max="14847" width="12.7109375" style="2" bestFit="1" customWidth="1"/>
    <col min="14848" max="14848" width="9.7109375" style="2" bestFit="1" customWidth="1"/>
    <col min="14849" max="14849" width="11.140625" style="2" customWidth="1"/>
    <col min="14850" max="14850" width="13.140625" style="2" customWidth="1"/>
    <col min="14851" max="14851" width="12.7109375" style="2" bestFit="1" customWidth="1"/>
    <col min="14852" max="14852" width="11.5703125" style="2" customWidth="1"/>
    <col min="14853" max="14853" width="14.7109375" style="2" customWidth="1"/>
    <col min="14854" max="14854" width="13.7109375" style="2" customWidth="1"/>
    <col min="14855" max="14855" width="12.7109375" style="2" bestFit="1" customWidth="1"/>
    <col min="14856" max="14856" width="9.7109375" style="2" bestFit="1" customWidth="1"/>
    <col min="14857" max="14857" width="11.42578125" style="2" customWidth="1"/>
    <col min="14858" max="14858" width="11.5703125" style="2" bestFit="1" customWidth="1"/>
    <col min="14859" max="15096" width="9.140625" style="2"/>
    <col min="15097" max="15097" width="6.7109375" style="2" bestFit="1" customWidth="1"/>
    <col min="15098" max="15098" width="74.5703125" style="2" customWidth="1"/>
    <col min="15099" max="15099" width="12.7109375" style="2" bestFit="1" customWidth="1"/>
    <col min="15100" max="15100" width="11.28515625" style="2" customWidth="1"/>
    <col min="15101" max="15101" width="15" style="2" customWidth="1"/>
    <col min="15102" max="15102" width="13.85546875" style="2" customWidth="1"/>
    <col min="15103" max="15103" width="12.7109375" style="2" bestFit="1" customWidth="1"/>
    <col min="15104" max="15104" width="9.7109375" style="2" bestFit="1" customWidth="1"/>
    <col min="15105" max="15105" width="11.140625" style="2" customWidth="1"/>
    <col min="15106" max="15106" width="13.140625" style="2" customWidth="1"/>
    <col min="15107" max="15107" width="12.7109375" style="2" bestFit="1" customWidth="1"/>
    <col min="15108" max="15108" width="11.5703125" style="2" customWidth="1"/>
    <col min="15109" max="15109" width="14.7109375" style="2" customWidth="1"/>
    <col min="15110" max="15110" width="13.7109375" style="2" customWidth="1"/>
    <col min="15111" max="15111" width="12.7109375" style="2" bestFit="1" customWidth="1"/>
    <col min="15112" max="15112" width="9.7109375" style="2" bestFit="1" customWidth="1"/>
    <col min="15113" max="15113" width="11.42578125" style="2" customWidth="1"/>
    <col min="15114" max="15114" width="11.5703125" style="2" bestFit="1" customWidth="1"/>
    <col min="15115" max="15352" width="9.140625" style="2"/>
    <col min="15353" max="15353" width="6.7109375" style="2" bestFit="1" customWidth="1"/>
    <col min="15354" max="15354" width="74.5703125" style="2" customWidth="1"/>
    <col min="15355" max="15355" width="12.7109375" style="2" bestFit="1" customWidth="1"/>
    <col min="15356" max="15356" width="11.28515625" style="2" customWidth="1"/>
    <col min="15357" max="15357" width="15" style="2" customWidth="1"/>
    <col min="15358" max="15358" width="13.85546875" style="2" customWidth="1"/>
    <col min="15359" max="15359" width="12.7109375" style="2" bestFit="1" customWidth="1"/>
    <col min="15360" max="15360" width="9.7109375" style="2" bestFit="1" customWidth="1"/>
    <col min="15361" max="15361" width="11.140625" style="2" customWidth="1"/>
    <col min="15362" max="15362" width="13.140625" style="2" customWidth="1"/>
    <col min="15363" max="15363" width="12.7109375" style="2" bestFit="1" customWidth="1"/>
    <col min="15364" max="15364" width="11.5703125" style="2" customWidth="1"/>
    <col min="15365" max="15365" width="14.7109375" style="2" customWidth="1"/>
    <col min="15366" max="15366" width="13.7109375" style="2" customWidth="1"/>
    <col min="15367" max="15367" width="12.7109375" style="2" bestFit="1" customWidth="1"/>
    <col min="15368" max="15368" width="9.7109375" style="2" bestFit="1" customWidth="1"/>
    <col min="15369" max="15369" width="11.42578125" style="2" customWidth="1"/>
    <col min="15370" max="15370" width="11.5703125" style="2" bestFit="1" customWidth="1"/>
    <col min="15371" max="15608" width="9.140625" style="2"/>
    <col min="15609" max="15609" width="6.7109375" style="2" bestFit="1" customWidth="1"/>
    <col min="15610" max="15610" width="74.5703125" style="2" customWidth="1"/>
    <col min="15611" max="15611" width="12.7109375" style="2" bestFit="1" customWidth="1"/>
    <col min="15612" max="15612" width="11.28515625" style="2" customWidth="1"/>
    <col min="15613" max="15613" width="15" style="2" customWidth="1"/>
    <col min="15614" max="15614" width="13.85546875" style="2" customWidth="1"/>
    <col min="15615" max="15615" width="12.7109375" style="2" bestFit="1" customWidth="1"/>
    <col min="15616" max="15616" width="9.7109375" style="2" bestFit="1" customWidth="1"/>
    <col min="15617" max="15617" width="11.140625" style="2" customWidth="1"/>
    <col min="15618" max="15618" width="13.140625" style="2" customWidth="1"/>
    <col min="15619" max="15619" width="12.7109375" style="2" bestFit="1" customWidth="1"/>
    <col min="15620" max="15620" width="11.5703125" style="2" customWidth="1"/>
    <col min="15621" max="15621" width="14.7109375" style="2" customWidth="1"/>
    <col min="15622" max="15622" width="13.7109375" style="2" customWidth="1"/>
    <col min="15623" max="15623" width="12.7109375" style="2" bestFit="1" customWidth="1"/>
    <col min="15624" max="15624" width="9.7109375" style="2" bestFit="1" customWidth="1"/>
    <col min="15625" max="15625" width="11.42578125" style="2" customWidth="1"/>
    <col min="15626" max="15626" width="11.5703125" style="2" bestFit="1" customWidth="1"/>
    <col min="15627" max="15864" width="9.140625" style="2"/>
    <col min="15865" max="15865" width="6.7109375" style="2" bestFit="1" customWidth="1"/>
    <col min="15866" max="15866" width="74.5703125" style="2" customWidth="1"/>
    <col min="15867" max="15867" width="12.7109375" style="2" bestFit="1" customWidth="1"/>
    <col min="15868" max="15868" width="11.28515625" style="2" customWidth="1"/>
    <col min="15869" max="15869" width="15" style="2" customWidth="1"/>
    <col min="15870" max="15870" width="13.85546875" style="2" customWidth="1"/>
    <col min="15871" max="15871" width="12.7109375" style="2" bestFit="1" customWidth="1"/>
    <col min="15872" max="15872" width="9.7109375" style="2" bestFit="1" customWidth="1"/>
    <col min="15873" max="15873" width="11.140625" style="2" customWidth="1"/>
    <col min="15874" max="15874" width="13.140625" style="2" customWidth="1"/>
    <col min="15875" max="15875" width="12.7109375" style="2" bestFit="1" customWidth="1"/>
    <col min="15876" max="15876" width="11.5703125" style="2" customWidth="1"/>
    <col min="15877" max="15877" width="14.7109375" style="2" customWidth="1"/>
    <col min="15878" max="15878" width="13.7109375" style="2" customWidth="1"/>
    <col min="15879" max="15879" width="12.7109375" style="2" bestFit="1" customWidth="1"/>
    <col min="15880" max="15880" width="9.7109375" style="2" bestFit="1" customWidth="1"/>
    <col min="15881" max="15881" width="11.42578125" style="2" customWidth="1"/>
    <col min="15882" max="15882" width="11.5703125" style="2" bestFit="1" customWidth="1"/>
    <col min="15883" max="16120" width="9.140625" style="2"/>
    <col min="16121" max="16121" width="6.7109375" style="2" bestFit="1" customWidth="1"/>
    <col min="16122" max="16122" width="74.5703125" style="2" customWidth="1"/>
    <col min="16123" max="16123" width="12.7109375" style="2" bestFit="1" customWidth="1"/>
    <col min="16124" max="16124" width="11.28515625" style="2" customWidth="1"/>
    <col min="16125" max="16125" width="15" style="2" customWidth="1"/>
    <col min="16126" max="16126" width="13.85546875" style="2" customWidth="1"/>
    <col min="16127" max="16127" width="12.7109375" style="2" bestFit="1" customWidth="1"/>
    <col min="16128" max="16128" width="9.7109375" style="2" bestFit="1" customWidth="1"/>
    <col min="16129" max="16129" width="11.140625" style="2" customWidth="1"/>
    <col min="16130" max="16130" width="13.140625" style="2" customWidth="1"/>
    <col min="16131" max="16131" width="12.7109375" style="2" bestFit="1" customWidth="1"/>
    <col min="16132" max="16132" width="11.5703125" style="2" customWidth="1"/>
    <col min="16133" max="16133" width="14.7109375" style="2" customWidth="1"/>
    <col min="16134" max="16134" width="13.7109375" style="2" customWidth="1"/>
    <col min="16135" max="16135" width="12.7109375" style="2" bestFit="1" customWidth="1"/>
    <col min="16136" max="16136" width="9.7109375" style="2" bestFit="1" customWidth="1"/>
    <col min="16137" max="16137" width="11.42578125" style="2" customWidth="1"/>
    <col min="16138" max="16138" width="11.5703125" style="2" bestFit="1" customWidth="1"/>
    <col min="16139" max="16384" width="9.140625" style="2"/>
  </cols>
  <sheetData>
    <row r="1" spans="1:10" ht="15.75" customHeight="1" x14ac:dyDescent="0.25">
      <c r="A1" s="175" t="s">
        <v>73</v>
      </c>
      <c r="B1" s="175"/>
      <c r="C1" s="175"/>
      <c r="D1" s="175"/>
      <c r="E1" s="175"/>
      <c r="F1" s="175"/>
      <c r="G1" s="175"/>
      <c r="H1" s="175"/>
      <c r="I1" s="175"/>
      <c r="J1" s="175"/>
    </row>
    <row r="2" spans="1:10" ht="15.75" customHeight="1" x14ac:dyDescent="0.25">
      <c r="A2" s="176" t="s">
        <v>72</v>
      </c>
      <c r="B2" s="176"/>
      <c r="C2" s="176"/>
      <c r="D2" s="176"/>
      <c r="E2" s="176"/>
      <c r="F2" s="176"/>
      <c r="G2" s="176"/>
      <c r="H2" s="176"/>
      <c r="I2" s="176"/>
      <c r="J2" s="176"/>
    </row>
    <row r="3" spans="1:10" ht="15.75" x14ac:dyDescent="0.25">
      <c r="A3" s="186" t="s">
        <v>0</v>
      </c>
      <c r="B3" s="186"/>
      <c r="C3" s="186"/>
      <c r="D3" s="186"/>
      <c r="E3" s="186"/>
      <c r="F3" s="186"/>
      <c r="G3" s="186"/>
      <c r="H3" s="186"/>
      <c r="I3" s="186"/>
      <c r="J3" s="186"/>
    </row>
    <row r="4" spans="1:10" ht="15.75" x14ac:dyDescent="0.25">
      <c r="A4" s="187" t="s">
        <v>71</v>
      </c>
      <c r="B4" s="187"/>
      <c r="C4" s="187"/>
      <c r="D4" s="187"/>
      <c r="E4" s="187"/>
      <c r="F4" s="187"/>
      <c r="G4" s="187"/>
      <c r="H4" s="187"/>
      <c r="I4" s="187"/>
      <c r="J4" s="187"/>
    </row>
    <row r="5" spans="1:10" ht="40.5" customHeight="1" x14ac:dyDescent="0.25">
      <c r="A5" s="181" t="s">
        <v>74</v>
      </c>
      <c r="B5" s="183" t="s">
        <v>2</v>
      </c>
      <c r="C5" s="172" t="s">
        <v>3</v>
      </c>
      <c r="D5" s="172"/>
      <c r="E5" s="172" t="s">
        <v>4</v>
      </c>
      <c r="F5" s="172"/>
      <c r="G5" s="173" t="s">
        <v>5</v>
      </c>
      <c r="H5" s="174"/>
      <c r="I5" s="172" t="s">
        <v>6</v>
      </c>
      <c r="J5" s="172"/>
    </row>
    <row r="6" spans="1:10" ht="15" customHeight="1" thickBot="1" x14ac:dyDescent="0.3">
      <c r="A6" s="182"/>
      <c r="B6" s="183"/>
      <c r="C6" s="3" t="s">
        <v>7</v>
      </c>
      <c r="D6" s="3" t="s">
        <v>8</v>
      </c>
      <c r="E6" s="3" t="s">
        <v>7</v>
      </c>
      <c r="F6" s="3" t="s">
        <v>8</v>
      </c>
      <c r="G6" s="3" t="s">
        <v>7</v>
      </c>
      <c r="H6" s="3" t="s">
        <v>8</v>
      </c>
      <c r="I6" s="3" t="s">
        <v>7</v>
      </c>
      <c r="J6" s="4" t="s">
        <v>8</v>
      </c>
    </row>
    <row r="7" spans="1:10" s="5" customFormat="1" ht="15" customHeight="1" x14ac:dyDescent="0.25">
      <c r="A7" s="154">
        <v>1</v>
      </c>
      <c r="B7" s="155" t="s">
        <v>9</v>
      </c>
      <c r="C7" s="178"/>
      <c r="D7" s="179"/>
      <c r="E7" s="179"/>
      <c r="F7" s="179"/>
      <c r="G7" s="179"/>
      <c r="H7" s="179"/>
      <c r="I7" s="179"/>
      <c r="J7" s="179"/>
    </row>
    <row r="8" spans="1:10" ht="15" customHeight="1" x14ac:dyDescent="0.25">
      <c r="A8" s="102" t="s">
        <v>10</v>
      </c>
      <c r="B8" s="103" t="s">
        <v>11</v>
      </c>
      <c r="C8" s="105">
        <f>C9+C10+C11</f>
        <v>4169</v>
      </c>
      <c r="D8" s="105">
        <f t="shared" ref="D8:F8" si="0">D9+D10+D11</f>
        <v>293941.30660000001</v>
      </c>
      <c r="E8" s="105">
        <f t="shared" si="0"/>
        <v>36878</v>
      </c>
      <c r="F8" s="105">
        <f t="shared" si="0"/>
        <v>1318500</v>
      </c>
      <c r="G8" s="139">
        <f>E8/C8*100</f>
        <v>884.57663708323332</v>
      </c>
      <c r="H8" s="139">
        <f>F8/D8*100</f>
        <v>448.55893690172496</v>
      </c>
      <c r="I8" s="105">
        <f t="shared" ref="I8:J8" si="1">I9+I10+I11</f>
        <v>75628</v>
      </c>
      <c r="J8" s="105">
        <f t="shared" si="1"/>
        <v>1773513.0000000002</v>
      </c>
    </row>
    <row r="9" spans="1:10" ht="15" customHeight="1" x14ac:dyDescent="0.25">
      <c r="A9" s="9" t="s">
        <v>12</v>
      </c>
      <c r="B9" s="10" t="s">
        <v>13</v>
      </c>
      <c r="C9" s="49">
        <v>3105</v>
      </c>
      <c r="D9" s="49">
        <v>233549.96660000001</v>
      </c>
      <c r="E9" s="49">
        <v>31412</v>
      </c>
      <c r="F9" s="49">
        <v>1131097</v>
      </c>
      <c r="G9" s="138">
        <f>E9/C9*100</f>
        <v>1011.6586151368761</v>
      </c>
      <c r="H9" s="138">
        <f>F9/D9*100</f>
        <v>484.30621355524528</v>
      </c>
      <c r="I9" s="49">
        <v>64353</v>
      </c>
      <c r="J9" s="49">
        <v>1502871.0000000002</v>
      </c>
    </row>
    <row r="10" spans="1:10" ht="15" customHeight="1" x14ac:dyDescent="0.25">
      <c r="A10" s="9" t="s">
        <v>14</v>
      </c>
      <c r="B10" s="10" t="s">
        <v>15</v>
      </c>
      <c r="C10" s="49">
        <v>511</v>
      </c>
      <c r="D10" s="49">
        <v>46033.34</v>
      </c>
      <c r="E10" s="49">
        <v>86</v>
      </c>
      <c r="F10" s="49">
        <v>3246</v>
      </c>
      <c r="G10" s="138">
        <f t="shared" ref="G10:G29" si="2">E10/C10*100</f>
        <v>16.829745596868882</v>
      </c>
      <c r="H10" s="138">
        <f t="shared" ref="H10:H29" si="3">F10/D10*100</f>
        <v>7.0514109990715435</v>
      </c>
      <c r="I10" s="49">
        <v>180</v>
      </c>
      <c r="J10" s="49">
        <v>3975</v>
      </c>
    </row>
    <row r="11" spans="1:10" ht="15" customHeight="1" x14ac:dyDescent="0.25">
      <c r="A11" s="9" t="s">
        <v>16</v>
      </c>
      <c r="B11" s="10" t="s">
        <v>17</v>
      </c>
      <c r="C11" s="49">
        <v>553</v>
      </c>
      <c r="D11" s="49">
        <v>14358.000000000002</v>
      </c>
      <c r="E11" s="49">
        <v>5380</v>
      </c>
      <c r="F11" s="49">
        <v>184157.00000000003</v>
      </c>
      <c r="G11" s="138">
        <f t="shared" si="2"/>
        <v>972.875226039783</v>
      </c>
      <c r="H11" s="138">
        <f t="shared" si="3"/>
        <v>1282.6089984677533</v>
      </c>
      <c r="I11" s="49">
        <v>11095</v>
      </c>
      <c r="J11" s="49">
        <v>266666.99999999994</v>
      </c>
    </row>
    <row r="12" spans="1:10" ht="15" customHeight="1" x14ac:dyDescent="0.25">
      <c r="A12" s="9"/>
      <c r="B12" s="12" t="s">
        <v>18</v>
      </c>
      <c r="C12" s="49"/>
      <c r="D12" s="49"/>
      <c r="E12" s="49">
        <v>0</v>
      </c>
      <c r="F12" s="49">
        <v>0</v>
      </c>
      <c r="G12" s="138" t="e">
        <f t="shared" si="2"/>
        <v>#DIV/0!</v>
      </c>
      <c r="H12" s="138" t="e">
        <f t="shared" si="3"/>
        <v>#DIV/0!</v>
      </c>
      <c r="I12" s="49">
        <v>0</v>
      </c>
      <c r="J12" s="49">
        <v>0</v>
      </c>
    </row>
    <row r="13" spans="1:10" ht="15" customHeight="1" x14ac:dyDescent="0.25">
      <c r="A13" s="9"/>
      <c r="B13" s="12" t="s">
        <v>19</v>
      </c>
      <c r="C13" s="49"/>
      <c r="D13" s="49"/>
      <c r="E13" s="49">
        <v>14549</v>
      </c>
      <c r="F13" s="49">
        <v>467836</v>
      </c>
      <c r="G13" s="138" t="e">
        <f t="shared" si="2"/>
        <v>#DIV/0!</v>
      </c>
      <c r="H13" s="138" t="e">
        <f t="shared" si="3"/>
        <v>#DIV/0!</v>
      </c>
      <c r="I13" s="49">
        <v>64071</v>
      </c>
      <c r="J13" s="49">
        <v>1357295.1404399944</v>
      </c>
    </row>
    <row r="14" spans="1:10" ht="15" customHeight="1" x14ac:dyDescent="0.25">
      <c r="A14" s="102" t="s">
        <v>20</v>
      </c>
      <c r="B14" s="112" t="s">
        <v>21</v>
      </c>
      <c r="C14" s="105">
        <f>C15+C16+C17+C18</f>
        <v>1792</v>
      </c>
      <c r="D14" s="105">
        <f t="shared" ref="D14:F14" si="4">D15+D16+D17+D18</f>
        <v>1174682</v>
      </c>
      <c r="E14" s="105">
        <f t="shared" si="4"/>
        <v>0</v>
      </c>
      <c r="F14" s="105">
        <f t="shared" si="4"/>
        <v>0</v>
      </c>
      <c r="G14" s="139">
        <f t="shared" si="2"/>
        <v>0</v>
      </c>
      <c r="H14" s="139">
        <f t="shared" si="3"/>
        <v>0</v>
      </c>
      <c r="I14" s="105">
        <f t="shared" ref="I14:J14" si="5">I15+I16+I17+I18</f>
        <v>3028</v>
      </c>
      <c r="J14" s="105">
        <f t="shared" si="5"/>
        <v>402094</v>
      </c>
    </row>
    <row r="15" spans="1:10" ht="15" customHeight="1" x14ac:dyDescent="0.25">
      <c r="A15" s="9" t="s">
        <v>22</v>
      </c>
      <c r="B15" s="13" t="s">
        <v>23</v>
      </c>
      <c r="C15" s="49">
        <v>1297</v>
      </c>
      <c r="D15" s="49">
        <v>98604</v>
      </c>
      <c r="E15" s="49">
        <v>0</v>
      </c>
      <c r="F15" s="49">
        <v>0</v>
      </c>
      <c r="G15" s="138">
        <f t="shared" si="2"/>
        <v>0</v>
      </c>
      <c r="H15" s="138">
        <f t="shared" si="3"/>
        <v>0</v>
      </c>
      <c r="I15" s="49">
        <v>2807</v>
      </c>
      <c r="J15" s="49">
        <v>186682</v>
      </c>
    </row>
    <row r="16" spans="1:10" ht="15" customHeight="1" x14ac:dyDescent="0.25">
      <c r="A16" s="9" t="s">
        <v>24</v>
      </c>
      <c r="B16" s="14" t="s">
        <v>25</v>
      </c>
      <c r="C16" s="49">
        <v>102</v>
      </c>
      <c r="D16" s="49">
        <v>583754.00000000012</v>
      </c>
      <c r="E16" s="49">
        <v>0</v>
      </c>
      <c r="F16" s="49">
        <v>0</v>
      </c>
      <c r="G16" s="138">
        <f t="shared" si="2"/>
        <v>0</v>
      </c>
      <c r="H16" s="138">
        <f t="shared" si="3"/>
        <v>0</v>
      </c>
      <c r="I16" s="49">
        <v>162</v>
      </c>
      <c r="J16" s="49">
        <v>118369</v>
      </c>
    </row>
    <row r="17" spans="1:10" ht="15" customHeight="1" x14ac:dyDescent="0.25">
      <c r="A17" s="9" t="s">
        <v>26</v>
      </c>
      <c r="B17" s="14" t="s">
        <v>27</v>
      </c>
      <c r="C17" s="49">
        <v>7</v>
      </c>
      <c r="D17" s="49">
        <v>1382.9999999999998</v>
      </c>
      <c r="E17" s="49">
        <v>0</v>
      </c>
      <c r="F17" s="49">
        <v>0</v>
      </c>
      <c r="G17" s="138">
        <f t="shared" si="2"/>
        <v>0</v>
      </c>
      <c r="H17" s="138">
        <f t="shared" si="3"/>
        <v>0</v>
      </c>
      <c r="I17" s="49">
        <v>59</v>
      </c>
      <c r="J17" s="49">
        <v>97043</v>
      </c>
    </row>
    <row r="18" spans="1:10" ht="15" customHeight="1" x14ac:dyDescent="0.25">
      <c r="A18" s="9" t="s">
        <v>28</v>
      </c>
      <c r="B18" s="11" t="s">
        <v>29</v>
      </c>
      <c r="C18" s="49">
        <v>386</v>
      </c>
      <c r="D18" s="49">
        <v>490941</v>
      </c>
      <c r="E18" s="49">
        <v>0</v>
      </c>
      <c r="F18" s="49">
        <v>0</v>
      </c>
      <c r="G18" s="138">
        <f t="shared" si="2"/>
        <v>0</v>
      </c>
      <c r="H18" s="138">
        <f t="shared" si="3"/>
        <v>0</v>
      </c>
      <c r="I18" s="49">
        <v>0</v>
      </c>
      <c r="J18" s="49">
        <v>0</v>
      </c>
    </row>
    <row r="19" spans="1:10" ht="15" customHeight="1" x14ac:dyDescent="0.25">
      <c r="A19" s="9"/>
      <c r="B19" s="15" t="s">
        <v>30</v>
      </c>
      <c r="C19" s="49"/>
      <c r="D19" s="49"/>
      <c r="E19" s="49">
        <v>0</v>
      </c>
      <c r="F19" s="49">
        <v>0</v>
      </c>
      <c r="G19" s="138" t="e">
        <f t="shared" si="2"/>
        <v>#DIV/0!</v>
      </c>
      <c r="H19" s="138" t="e">
        <f t="shared" si="3"/>
        <v>#DIV/0!</v>
      </c>
      <c r="I19" s="49">
        <v>0</v>
      </c>
      <c r="J19" s="49">
        <v>0</v>
      </c>
    </row>
    <row r="20" spans="1:10" ht="15" customHeight="1" x14ac:dyDescent="0.25">
      <c r="A20" s="6" t="s">
        <v>31</v>
      </c>
      <c r="B20" s="7" t="s">
        <v>32</v>
      </c>
      <c r="C20" s="48">
        <v>133</v>
      </c>
      <c r="D20" s="48">
        <v>15591.999999999998</v>
      </c>
      <c r="E20" s="48">
        <v>0</v>
      </c>
      <c r="F20" s="48">
        <v>0</v>
      </c>
      <c r="G20" s="138">
        <f t="shared" si="2"/>
        <v>0</v>
      </c>
      <c r="H20" s="138">
        <f t="shared" si="3"/>
        <v>0</v>
      </c>
      <c r="I20" s="48">
        <v>0</v>
      </c>
      <c r="J20" s="48">
        <v>0</v>
      </c>
    </row>
    <row r="21" spans="1:10" ht="15" customHeight="1" x14ac:dyDescent="0.25">
      <c r="A21" s="6" t="s">
        <v>33</v>
      </c>
      <c r="B21" s="7" t="s">
        <v>34</v>
      </c>
      <c r="C21" s="48">
        <v>974</v>
      </c>
      <c r="D21" s="48">
        <v>87218</v>
      </c>
      <c r="E21" s="48">
        <v>0</v>
      </c>
      <c r="F21" s="48">
        <v>0</v>
      </c>
      <c r="G21" s="138">
        <f t="shared" si="2"/>
        <v>0</v>
      </c>
      <c r="H21" s="138">
        <f t="shared" si="3"/>
        <v>0</v>
      </c>
      <c r="I21" s="48">
        <v>0</v>
      </c>
      <c r="J21" s="48">
        <v>0</v>
      </c>
    </row>
    <row r="22" spans="1:10" ht="15" customHeight="1" x14ac:dyDescent="0.25">
      <c r="A22" s="6" t="s">
        <v>35</v>
      </c>
      <c r="B22" s="7" t="s">
        <v>36</v>
      </c>
      <c r="C22" s="48">
        <v>483</v>
      </c>
      <c r="D22" s="48">
        <v>591416</v>
      </c>
      <c r="E22" s="48">
        <v>5</v>
      </c>
      <c r="F22" s="48">
        <v>190</v>
      </c>
      <c r="G22" s="138">
        <f t="shared" si="2"/>
        <v>1.0351966873706004</v>
      </c>
      <c r="H22" s="138">
        <f t="shared" si="3"/>
        <v>3.2126286742326891E-2</v>
      </c>
      <c r="I22" s="48">
        <v>1973</v>
      </c>
      <c r="J22" s="48">
        <v>2276819.9999999995</v>
      </c>
    </row>
    <row r="23" spans="1:10" ht="15" customHeight="1" x14ac:dyDescent="0.25">
      <c r="A23" s="6" t="s">
        <v>37</v>
      </c>
      <c r="B23" s="7" t="s">
        <v>38</v>
      </c>
      <c r="C23" s="48">
        <v>508</v>
      </c>
      <c r="D23" s="48">
        <v>48351</v>
      </c>
      <c r="E23" s="48">
        <v>0</v>
      </c>
      <c r="F23" s="48">
        <v>0</v>
      </c>
      <c r="G23" s="138">
        <f t="shared" si="2"/>
        <v>0</v>
      </c>
      <c r="H23" s="138">
        <f t="shared" si="3"/>
        <v>0</v>
      </c>
      <c r="I23" s="48">
        <v>0</v>
      </c>
      <c r="J23" s="48">
        <v>0</v>
      </c>
    </row>
    <row r="24" spans="1:10" ht="15" customHeight="1" x14ac:dyDescent="0.25">
      <c r="A24" s="6" t="s">
        <v>39</v>
      </c>
      <c r="B24" s="7" t="s">
        <v>40</v>
      </c>
      <c r="C24" s="48">
        <v>102</v>
      </c>
      <c r="D24" s="48">
        <v>12582</v>
      </c>
      <c r="E24" s="48">
        <v>0</v>
      </c>
      <c r="F24" s="48">
        <v>0</v>
      </c>
      <c r="G24" s="138">
        <f t="shared" si="2"/>
        <v>0</v>
      </c>
      <c r="H24" s="138">
        <f t="shared" si="3"/>
        <v>0</v>
      </c>
      <c r="I24" s="48">
        <v>0</v>
      </c>
      <c r="J24" s="48">
        <v>0</v>
      </c>
    </row>
    <row r="25" spans="1:10" ht="15" customHeight="1" x14ac:dyDescent="0.25">
      <c r="A25" s="6" t="s">
        <v>41</v>
      </c>
      <c r="B25" s="7" t="s">
        <v>42</v>
      </c>
      <c r="C25" s="48">
        <v>28103</v>
      </c>
      <c r="D25" s="48">
        <v>651595.00000000012</v>
      </c>
      <c r="E25" s="48">
        <v>143123</v>
      </c>
      <c r="F25" s="48">
        <v>4863913.9999999991</v>
      </c>
      <c r="G25" s="138">
        <f t="shared" si="2"/>
        <v>509.28014802690097</v>
      </c>
      <c r="H25" s="138">
        <f t="shared" si="3"/>
        <v>746.46275677376264</v>
      </c>
      <c r="I25" s="48">
        <v>309444</v>
      </c>
      <c r="J25" s="48">
        <v>6759791.9999999981</v>
      </c>
    </row>
    <row r="26" spans="1:10" ht="15" customHeight="1" x14ac:dyDescent="0.25">
      <c r="A26" s="9"/>
      <c r="B26" s="12" t="s">
        <v>43</v>
      </c>
      <c r="C26" s="49"/>
      <c r="D26" s="49"/>
      <c r="E26" s="49">
        <v>0</v>
      </c>
      <c r="F26" s="49">
        <v>0</v>
      </c>
      <c r="G26" s="138" t="e">
        <f t="shared" si="2"/>
        <v>#DIV/0!</v>
      </c>
      <c r="H26" s="138" t="e">
        <f t="shared" si="3"/>
        <v>#DIV/0!</v>
      </c>
      <c r="I26" s="49">
        <v>0</v>
      </c>
      <c r="J26" s="49">
        <v>0</v>
      </c>
    </row>
    <row r="27" spans="1:10" ht="15" customHeight="1" x14ac:dyDescent="0.25">
      <c r="A27" s="115">
        <v>2</v>
      </c>
      <c r="B27" s="116" t="s">
        <v>44</v>
      </c>
      <c r="C27" s="118">
        <f>C8+C14+C20+C21+C22+C23+C24+C25</f>
        <v>36264</v>
      </c>
      <c r="D27" s="118">
        <f t="shared" ref="D27:F27" si="6">D8+D14+D20+D21+D22+D23+D24+D25</f>
        <v>2875377.3065999998</v>
      </c>
      <c r="E27" s="118">
        <f t="shared" si="6"/>
        <v>180006</v>
      </c>
      <c r="F27" s="118">
        <f t="shared" si="6"/>
        <v>6182603.9999999991</v>
      </c>
      <c r="G27" s="139">
        <f t="shared" si="2"/>
        <v>496.37657180675046</v>
      </c>
      <c r="H27" s="139">
        <f t="shared" si="3"/>
        <v>215.01887720295886</v>
      </c>
      <c r="I27" s="118">
        <f t="shared" ref="I27:J27" si="7">I8+I14+I20+I21+I22+I23+I24+I25</f>
        <v>390073</v>
      </c>
      <c r="J27" s="118">
        <f t="shared" si="7"/>
        <v>11212218.999999998</v>
      </c>
    </row>
    <row r="28" spans="1:10" ht="15" customHeight="1" x14ac:dyDescent="0.25">
      <c r="A28" s="9">
        <v>3</v>
      </c>
      <c r="B28" s="16" t="s">
        <v>45</v>
      </c>
      <c r="C28" s="49">
        <v>10051</v>
      </c>
      <c r="D28" s="49">
        <v>531725</v>
      </c>
      <c r="E28" s="49">
        <v>52733</v>
      </c>
      <c r="F28" s="49">
        <v>1761457.0000000002</v>
      </c>
      <c r="G28" s="138">
        <f t="shared" si="2"/>
        <v>524.65426325738736</v>
      </c>
      <c r="H28" s="138">
        <f t="shared" si="3"/>
        <v>331.27218016832012</v>
      </c>
      <c r="I28" s="49">
        <v>193023</v>
      </c>
      <c r="J28" s="49">
        <v>3875040</v>
      </c>
    </row>
    <row r="29" spans="1:10" ht="15" customHeight="1" thickBot="1" x14ac:dyDescent="0.3">
      <c r="A29" s="17"/>
      <c r="B29" s="18" t="s">
        <v>46</v>
      </c>
      <c r="C29" s="50"/>
      <c r="D29" s="50"/>
      <c r="E29" s="50">
        <v>899</v>
      </c>
      <c r="F29" s="50">
        <v>72200</v>
      </c>
      <c r="G29" s="138" t="e">
        <f t="shared" si="2"/>
        <v>#DIV/0!</v>
      </c>
      <c r="H29" s="138" t="e">
        <f t="shared" si="3"/>
        <v>#DIV/0!</v>
      </c>
      <c r="I29" s="50">
        <v>6784</v>
      </c>
      <c r="J29" s="50">
        <v>205590.32887000003</v>
      </c>
    </row>
    <row r="30" spans="1:10" s="5" customFormat="1" ht="15" customHeight="1" x14ac:dyDescent="0.25">
      <c r="A30" s="150">
        <v>4</v>
      </c>
      <c r="B30" s="151" t="s">
        <v>47</v>
      </c>
      <c r="C30" s="190"/>
      <c r="D30" s="191"/>
      <c r="E30" s="191"/>
      <c r="F30" s="191"/>
      <c r="G30" s="191"/>
      <c r="H30" s="191"/>
      <c r="I30" s="191"/>
      <c r="J30" s="191"/>
    </row>
    <row r="31" spans="1:10" ht="15" customHeight="1" x14ac:dyDescent="0.25">
      <c r="A31" s="20" t="s">
        <v>48</v>
      </c>
      <c r="B31" s="11" t="s">
        <v>49</v>
      </c>
      <c r="C31" s="45">
        <v>0</v>
      </c>
      <c r="D31" s="49">
        <v>0</v>
      </c>
      <c r="E31" s="45">
        <v>0</v>
      </c>
      <c r="F31" s="49">
        <v>0</v>
      </c>
      <c r="G31" s="138" t="e">
        <f t="shared" ref="G31:G37" si="8">E31/C31*100</f>
        <v>#DIV/0!</v>
      </c>
      <c r="H31" s="138" t="e">
        <f t="shared" ref="H31:H37" si="9">F31/D31*100</f>
        <v>#DIV/0!</v>
      </c>
      <c r="I31" s="45">
        <v>3</v>
      </c>
      <c r="J31" s="49">
        <v>14785.000000000002</v>
      </c>
    </row>
    <row r="32" spans="1:10" ht="15" customHeight="1" x14ac:dyDescent="0.25">
      <c r="A32" s="20" t="s">
        <v>50</v>
      </c>
      <c r="B32" s="11" t="s">
        <v>34</v>
      </c>
      <c r="C32" s="45">
        <v>0</v>
      </c>
      <c r="D32" s="49">
        <v>0</v>
      </c>
      <c r="E32" s="45">
        <v>0</v>
      </c>
      <c r="F32" s="49">
        <v>0</v>
      </c>
      <c r="G32" s="138" t="e">
        <f t="shared" si="8"/>
        <v>#DIV/0!</v>
      </c>
      <c r="H32" s="138" t="e">
        <f t="shared" si="9"/>
        <v>#DIV/0!</v>
      </c>
      <c r="I32" s="45">
        <v>0</v>
      </c>
      <c r="J32" s="49">
        <v>0</v>
      </c>
    </row>
    <row r="33" spans="1:10" ht="15" customHeight="1" x14ac:dyDescent="0.25">
      <c r="A33" s="20" t="s">
        <v>51</v>
      </c>
      <c r="B33" s="11" t="s">
        <v>52</v>
      </c>
      <c r="C33" s="45">
        <v>146</v>
      </c>
      <c r="D33" s="49">
        <v>114001</v>
      </c>
      <c r="E33" s="45">
        <v>0</v>
      </c>
      <c r="F33" s="49">
        <v>0</v>
      </c>
      <c r="G33" s="138">
        <f t="shared" si="8"/>
        <v>0</v>
      </c>
      <c r="H33" s="138">
        <f t="shared" si="9"/>
        <v>0</v>
      </c>
      <c r="I33" s="45">
        <v>570</v>
      </c>
      <c r="J33" s="49">
        <v>709750</v>
      </c>
    </row>
    <row r="34" spans="1:10" ht="15" customHeight="1" x14ac:dyDescent="0.25">
      <c r="A34" s="20" t="s">
        <v>53</v>
      </c>
      <c r="B34" s="11" t="s">
        <v>54</v>
      </c>
      <c r="C34" s="45">
        <v>5943</v>
      </c>
      <c r="D34" s="49">
        <v>45613</v>
      </c>
      <c r="E34" s="45">
        <v>0</v>
      </c>
      <c r="F34" s="49">
        <v>0</v>
      </c>
      <c r="G34" s="138">
        <f t="shared" si="8"/>
        <v>0</v>
      </c>
      <c r="H34" s="138">
        <f t="shared" si="9"/>
        <v>0</v>
      </c>
      <c r="I34" s="45">
        <v>4053</v>
      </c>
      <c r="J34" s="49">
        <v>775139</v>
      </c>
    </row>
    <row r="35" spans="1:10" ht="15" customHeight="1" x14ac:dyDescent="0.25">
      <c r="A35" s="20" t="s">
        <v>55</v>
      </c>
      <c r="B35" s="11" t="s">
        <v>42</v>
      </c>
      <c r="C35" s="45">
        <v>454</v>
      </c>
      <c r="D35" s="49">
        <v>617885</v>
      </c>
      <c r="E35" s="45">
        <v>2</v>
      </c>
      <c r="F35" s="49">
        <v>48.000000000000007</v>
      </c>
      <c r="G35" s="138">
        <f t="shared" si="8"/>
        <v>0.44052863436123352</v>
      </c>
      <c r="H35" s="138">
        <f t="shared" si="9"/>
        <v>7.7684358739894977E-3</v>
      </c>
      <c r="I35" s="45">
        <v>80131</v>
      </c>
      <c r="J35" s="49">
        <v>4310252</v>
      </c>
    </row>
    <row r="36" spans="1:10" ht="15" customHeight="1" thickBot="1" x14ac:dyDescent="0.3">
      <c r="A36" s="21">
        <v>5</v>
      </c>
      <c r="B36" s="22" t="s">
        <v>56</v>
      </c>
      <c r="C36" s="122">
        <f>C31+C32+C33+C34+C35</f>
        <v>6543</v>
      </c>
      <c r="D36" s="77">
        <f t="shared" ref="D36:F36" si="10">D31+D32+D33+D34+D35</f>
        <v>777499</v>
      </c>
      <c r="E36" s="122">
        <f t="shared" si="10"/>
        <v>2</v>
      </c>
      <c r="F36" s="77">
        <f t="shared" si="10"/>
        <v>48.000000000000007</v>
      </c>
      <c r="G36" s="137">
        <f t="shared" si="8"/>
        <v>3.0567018187375821E-2</v>
      </c>
      <c r="H36" s="137">
        <f t="shared" si="9"/>
        <v>6.1736413808892365E-3</v>
      </c>
      <c r="I36" s="122">
        <f t="shared" ref="I36:J36" si="11">I31+I32+I33+I34+I35</f>
        <v>84757</v>
      </c>
      <c r="J36" s="77">
        <f t="shared" si="11"/>
        <v>5809926</v>
      </c>
    </row>
    <row r="37" spans="1:10" s="5" customFormat="1" ht="15" customHeight="1" thickBot="1" x14ac:dyDescent="0.3">
      <c r="A37" s="125"/>
      <c r="B37" s="126" t="s">
        <v>57</v>
      </c>
      <c r="C37" s="127">
        <f>C27+C36</f>
        <v>42807</v>
      </c>
      <c r="D37" s="124">
        <f t="shared" ref="D37:F37" si="12">D27+D36</f>
        <v>3652876.3065999998</v>
      </c>
      <c r="E37" s="127">
        <f t="shared" si="12"/>
        <v>180008</v>
      </c>
      <c r="F37" s="124">
        <f t="shared" si="12"/>
        <v>6182651.9999999991</v>
      </c>
      <c r="G37" s="141">
        <f t="shared" si="8"/>
        <v>420.51066414371485</v>
      </c>
      <c r="H37" s="141">
        <f t="shared" si="9"/>
        <v>169.25434865750074</v>
      </c>
      <c r="I37" s="127">
        <f t="shared" ref="I37:J37" si="13">I27+I36</f>
        <v>474830</v>
      </c>
      <c r="J37" s="124">
        <f t="shared" si="13"/>
        <v>17022145</v>
      </c>
    </row>
    <row r="38" spans="1:10" x14ac:dyDescent="0.25">
      <c r="A38" s="25"/>
      <c r="B38" s="26"/>
      <c r="C38" s="26"/>
      <c r="D38" s="26"/>
      <c r="E38" s="26"/>
      <c r="F38" s="24"/>
      <c r="G38" s="24"/>
      <c r="H38" s="24"/>
      <c r="I38" s="24"/>
      <c r="J38" s="24"/>
    </row>
  </sheetData>
  <mergeCells count="12">
    <mergeCell ref="A1:J1"/>
    <mergeCell ref="A2:J2"/>
    <mergeCell ref="A3:J3"/>
    <mergeCell ref="C7:J7"/>
    <mergeCell ref="A4:J4"/>
    <mergeCell ref="A5:A6"/>
    <mergeCell ref="B5:B6"/>
    <mergeCell ref="C30:J30"/>
    <mergeCell ref="C5:D5"/>
    <mergeCell ref="E5:F5"/>
    <mergeCell ref="G5:H5"/>
    <mergeCell ref="I5:J5"/>
  </mergeCells>
  <printOptions horizontalCentered="1"/>
  <pageMargins left="0.5" right="0.5" top="0.5" bottom="0.5" header="0.25" footer="0.25"/>
  <pageSetup paperSize="9" scale="90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38"/>
  <sheetViews>
    <sheetView zoomScaleNormal="100" workbookViewId="0">
      <selection activeCell="A38" sqref="A38:XFD40"/>
    </sheetView>
  </sheetViews>
  <sheetFormatPr defaultRowHeight="15" x14ac:dyDescent="0.25"/>
  <cols>
    <col min="1" max="1" width="6.7109375" style="23" bestFit="1" customWidth="1"/>
    <col min="2" max="2" width="41.140625" style="2" customWidth="1"/>
    <col min="3" max="3" width="12.7109375" style="2" bestFit="1" customWidth="1"/>
    <col min="4" max="4" width="14.42578125" style="2" customWidth="1"/>
    <col min="5" max="5" width="15" style="2" customWidth="1"/>
    <col min="6" max="6" width="13.85546875" style="2" customWidth="1"/>
    <col min="7" max="7" width="12.7109375" style="2" bestFit="1" customWidth="1"/>
    <col min="8" max="8" width="9.7109375" style="2" bestFit="1" customWidth="1"/>
    <col min="9" max="9" width="11.140625" style="2" customWidth="1"/>
    <col min="10" max="10" width="13.140625" style="2" customWidth="1"/>
    <col min="11" max="248" width="9.140625" style="2"/>
    <col min="249" max="249" width="6.7109375" style="2" bestFit="1" customWidth="1"/>
    <col min="250" max="250" width="74.5703125" style="2" customWidth="1"/>
    <col min="251" max="251" width="12.7109375" style="2" bestFit="1" customWidth="1"/>
    <col min="252" max="252" width="11.28515625" style="2" customWidth="1"/>
    <col min="253" max="253" width="15" style="2" customWidth="1"/>
    <col min="254" max="254" width="13.85546875" style="2" customWidth="1"/>
    <col min="255" max="255" width="12.7109375" style="2" bestFit="1" customWidth="1"/>
    <col min="256" max="256" width="9.7109375" style="2" bestFit="1" customWidth="1"/>
    <col min="257" max="257" width="11.140625" style="2" customWidth="1"/>
    <col min="258" max="258" width="13.140625" style="2" customWidth="1"/>
    <col min="259" max="259" width="12.7109375" style="2" bestFit="1" customWidth="1"/>
    <col min="260" max="260" width="11.5703125" style="2" customWidth="1"/>
    <col min="261" max="261" width="14.7109375" style="2" customWidth="1"/>
    <col min="262" max="262" width="13.7109375" style="2" customWidth="1"/>
    <col min="263" max="263" width="12.7109375" style="2" bestFit="1" customWidth="1"/>
    <col min="264" max="264" width="9.7109375" style="2" bestFit="1" customWidth="1"/>
    <col min="265" max="265" width="11.42578125" style="2" customWidth="1"/>
    <col min="266" max="266" width="11.5703125" style="2" bestFit="1" customWidth="1"/>
    <col min="267" max="504" width="9.140625" style="2"/>
    <col min="505" max="505" width="6.7109375" style="2" bestFit="1" customWidth="1"/>
    <col min="506" max="506" width="74.5703125" style="2" customWidth="1"/>
    <col min="507" max="507" width="12.7109375" style="2" bestFit="1" customWidth="1"/>
    <col min="508" max="508" width="11.28515625" style="2" customWidth="1"/>
    <col min="509" max="509" width="15" style="2" customWidth="1"/>
    <col min="510" max="510" width="13.85546875" style="2" customWidth="1"/>
    <col min="511" max="511" width="12.7109375" style="2" bestFit="1" customWidth="1"/>
    <col min="512" max="512" width="9.7109375" style="2" bestFit="1" customWidth="1"/>
    <col min="513" max="513" width="11.140625" style="2" customWidth="1"/>
    <col min="514" max="514" width="13.140625" style="2" customWidth="1"/>
    <col min="515" max="515" width="12.7109375" style="2" bestFit="1" customWidth="1"/>
    <col min="516" max="516" width="11.5703125" style="2" customWidth="1"/>
    <col min="517" max="517" width="14.7109375" style="2" customWidth="1"/>
    <col min="518" max="518" width="13.7109375" style="2" customWidth="1"/>
    <col min="519" max="519" width="12.7109375" style="2" bestFit="1" customWidth="1"/>
    <col min="520" max="520" width="9.7109375" style="2" bestFit="1" customWidth="1"/>
    <col min="521" max="521" width="11.42578125" style="2" customWidth="1"/>
    <col min="522" max="522" width="11.5703125" style="2" bestFit="1" customWidth="1"/>
    <col min="523" max="760" width="9.140625" style="2"/>
    <col min="761" max="761" width="6.7109375" style="2" bestFit="1" customWidth="1"/>
    <col min="762" max="762" width="74.5703125" style="2" customWidth="1"/>
    <col min="763" max="763" width="12.7109375" style="2" bestFit="1" customWidth="1"/>
    <col min="764" max="764" width="11.28515625" style="2" customWidth="1"/>
    <col min="765" max="765" width="15" style="2" customWidth="1"/>
    <col min="766" max="766" width="13.85546875" style="2" customWidth="1"/>
    <col min="767" max="767" width="12.7109375" style="2" bestFit="1" customWidth="1"/>
    <col min="768" max="768" width="9.7109375" style="2" bestFit="1" customWidth="1"/>
    <col min="769" max="769" width="11.140625" style="2" customWidth="1"/>
    <col min="770" max="770" width="13.140625" style="2" customWidth="1"/>
    <col min="771" max="771" width="12.7109375" style="2" bestFit="1" customWidth="1"/>
    <col min="772" max="772" width="11.5703125" style="2" customWidth="1"/>
    <col min="773" max="773" width="14.7109375" style="2" customWidth="1"/>
    <col min="774" max="774" width="13.7109375" style="2" customWidth="1"/>
    <col min="775" max="775" width="12.7109375" style="2" bestFit="1" customWidth="1"/>
    <col min="776" max="776" width="9.7109375" style="2" bestFit="1" customWidth="1"/>
    <col min="777" max="777" width="11.42578125" style="2" customWidth="1"/>
    <col min="778" max="778" width="11.5703125" style="2" bestFit="1" customWidth="1"/>
    <col min="779" max="1016" width="9.140625" style="2"/>
    <col min="1017" max="1017" width="6.7109375" style="2" bestFit="1" customWidth="1"/>
    <col min="1018" max="1018" width="74.5703125" style="2" customWidth="1"/>
    <col min="1019" max="1019" width="12.7109375" style="2" bestFit="1" customWidth="1"/>
    <col min="1020" max="1020" width="11.28515625" style="2" customWidth="1"/>
    <col min="1021" max="1021" width="15" style="2" customWidth="1"/>
    <col min="1022" max="1022" width="13.85546875" style="2" customWidth="1"/>
    <col min="1023" max="1023" width="12.7109375" style="2" bestFit="1" customWidth="1"/>
    <col min="1024" max="1024" width="9.7109375" style="2" bestFit="1" customWidth="1"/>
    <col min="1025" max="1025" width="11.140625" style="2" customWidth="1"/>
    <col min="1026" max="1026" width="13.140625" style="2" customWidth="1"/>
    <col min="1027" max="1027" width="12.7109375" style="2" bestFit="1" customWidth="1"/>
    <col min="1028" max="1028" width="11.5703125" style="2" customWidth="1"/>
    <col min="1029" max="1029" width="14.7109375" style="2" customWidth="1"/>
    <col min="1030" max="1030" width="13.7109375" style="2" customWidth="1"/>
    <col min="1031" max="1031" width="12.7109375" style="2" bestFit="1" customWidth="1"/>
    <col min="1032" max="1032" width="9.7109375" style="2" bestFit="1" customWidth="1"/>
    <col min="1033" max="1033" width="11.42578125" style="2" customWidth="1"/>
    <col min="1034" max="1034" width="11.5703125" style="2" bestFit="1" customWidth="1"/>
    <col min="1035" max="1272" width="9.140625" style="2"/>
    <col min="1273" max="1273" width="6.7109375" style="2" bestFit="1" customWidth="1"/>
    <col min="1274" max="1274" width="74.5703125" style="2" customWidth="1"/>
    <col min="1275" max="1275" width="12.7109375" style="2" bestFit="1" customWidth="1"/>
    <col min="1276" max="1276" width="11.28515625" style="2" customWidth="1"/>
    <col min="1277" max="1277" width="15" style="2" customWidth="1"/>
    <col min="1278" max="1278" width="13.85546875" style="2" customWidth="1"/>
    <col min="1279" max="1279" width="12.7109375" style="2" bestFit="1" customWidth="1"/>
    <col min="1280" max="1280" width="9.7109375" style="2" bestFit="1" customWidth="1"/>
    <col min="1281" max="1281" width="11.140625" style="2" customWidth="1"/>
    <col min="1282" max="1282" width="13.140625" style="2" customWidth="1"/>
    <col min="1283" max="1283" width="12.7109375" style="2" bestFit="1" customWidth="1"/>
    <col min="1284" max="1284" width="11.5703125" style="2" customWidth="1"/>
    <col min="1285" max="1285" width="14.7109375" style="2" customWidth="1"/>
    <col min="1286" max="1286" width="13.7109375" style="2" customWidth="1"/>
    <col min="1287" max="1287" width="12.7109375" style="2" bestFit="1" customWidth="1"/>
    <col min="1288" max="1288" width="9.7109375" style="2" bestFit="1" customWidth="1"/>
    <col min="1289" max="1289" width="11.42578125" style="2" customWidth="1"/>
    <col min="1290" max="1290" width="11.5703125" style="2" bestFit="1" customWidth="1"/>
    <col min="1291" max="1528" width="9.140625" style="2"/>
    <col min="1529" max="1529" width="6.7109375" style="2" bestFit="1" customWidth="1"/>
    <col min="1530" max="1530" width="74.5703125" style="2" customWidth="1"/>
    <col min="1531" max="1531" width="12.7109375" style="2" bestFit="1" customWidth="1"/>
    <col min="1532" max="1532" width="11.28515625" style="2" customWidth="1"/>
    <col min="1533" max="1533" width="15" style="2" customWidth="1"/>
    <col min="1534" max="1534" width="13.85546875" style="2" customWidth="1"/>
    <col min="1535" max="1535" width="12.7109375" style="2" bestFit="1" customWidth="1"/>
    <col min="1536" max="1536" width="9.7109375" style="2" bestFit="1" customWidth="1"/>
    <col min="1537" max="1537" width="11.140625" style="2" customWidth="1"/>
    <col min="1538" max="1538" width="13.140625" style="2" customWidth="1"/>
    <col min="1539" max="1539" width="12.7109375" style="2" bestFit="1" customWidth="1"/>
    <col min="1540" max="1540" width="11.5703125" style="2" customWidth="1"/>
    <col min="1541" max="1541" width="14.7109375" style="2" customWidth="1"/>
    <col min="1542" max="1542" width="13.7109375" style="2" customWidth="1"/>
    <col min="1543" max="1543" width="12.7109375" style="2" bestFit="1" customWidth="1"/>
    <col min="1544" max="1544" width="9.7109375" style="2" bestFit="1" customWidth="1"/>
    <col min="1545" max="1545" width="11.42578125" style="2" customWidth="1"/>
    <col min="1546" max="1546" width="11.5703125" style="2" bestFit="1" customWidth="1"/>
    <col min="1547" max="1784" width="9.140625" style="2"/>
    <col min="1785" max="1785" width="6.7109375" style="2" bestFit="1" customWidth="1"/>
    <col min="1786" max="1786" width="74.5703125" style="2" customWidth="1"/>
    <col min="1787" max="1787" width="12.7109375" style="2" bestFit="1" customWidth="1"/>
    <col min="1788" max="1788" width="11.28515625" style="2" customWidth="1"/>
    <col min="1789" max="1789" width="15" style="2" customWidth="1"/>
    <col min="1790" max="1790" width="13.85546875" style="2" customWidth="1"/>
    <col min="1791" max="1791" width="12.7109375" style="2" bestFit="1" customWidth="1"/>
    <col min="1792" max="1792" width="9.7109375" style="2" bestFit="1" customWidth="1"/>
    <col min="1793" max="1793" width="11.140625" style="2" customWidth="1"/>
    <col min="1794" max="1794" width="13.140625" style="2" customWidth="1"/>
    <col min="1795" max="1795" width="12.7109375" style="2" bestFit="1" customWidth="1"/>
    <col min="1796" max="1796" width="11.5703125" style="2" customWidth="1"/>
    <col min="1797" max="1797" width="14.7109375" style="2" customWidth="1"/>
    <col min="1798" max="1798" width="13.7109375" style="2" customWidth="1"/>
    <col min="1799" max="1799" width="12.7109375" style="2" bestFit="1" customWidth="1"/>
    <col min="1800" max="1800" width="9.7109375" style="2" bestFit="1" customWidth="1"/>
    <col min="1801" max="1801" width="11.42578125" style="2" customWidth="1"/>
    <col min="1802" max="1802" width="11.5703125" style="2" bestFit="1" customWidth="1"/>
    <col min="1803" max="2040" width="9.140625" style="2"/>
    <col min="2041" max="2041" width="6.7109375" style="2" bestFit="1" customWidth="1"/>
    <col min="2042" max="2042" width="74.5703125" style="2" customWidth="1"/>
    <col min="2043" max="2043" width="12.7109375" style="2" bestFit="1" customWidth="1"/>
    <col min="2044" max="2044" width="11.28515625" style="2" customWidth="1"/>
    <col min="2045" max="2045" width="15" style="2" customWidth="1"/>
    <col min="2046" max="2046" width="13.85546875" style="2" customWidth="1"/>
    <col min="2047" max="2047" width="12.7109375" style="2" bestFit="1" customWidth="1"/>
    <col min="2048" max="2048" width="9.7109375" style="2" bestFit="1" customWidth="1"/>
    <col min="2049" max="2049" width="11.140625" style="2" customWidth="1"/>
    <col min="2050" max="2050" width="13.140625" style="2" customWidth="1"/>
    <col min="2051" max="2051" width="12.7109375" style="2" bestFit="1" customWidth="1"/>
    <col min="2052" max="2052" width="11.5703125" style="2" customWidth="1"/>
    <col min="2053" max="2053" width="14.7109375" style="2" customWidth="1"/>
    <col min="2054" max="2054" width="13.7109375" style="2" customWidth="1"/>
    <col min="2055" max="2055" width="12.7109375" style="2" bestFit="1" customWidth="1"/>
    <col min="2056" max="2056" width="9.7109375" style="2" bestFit="1" customWidth="1"/>
    <col min="2057" max="2057" width="11.42578125" style="2" customWidth="1"/>
    <col min="2058" max="2058" width="11.5703125" style="2" bestFit="1" customWidth="1"/>
    <col min="2059" max="2296" width="9.140625" style="2"/>
    <col min="2297" max="2297" width="6.7109375" style="2" bestFit="1" customWidth="1"/>
    <col min="2298" max="2298" width="74.5703125" style="2" customWidth="1"/>
    <col min="2299" max="2299" width="12.7109375" style="2" bestFit="1" customWidth="1"/>
    <col min="2300" max="2300" width="11.28515625" style="2" customWidth="1"/>
    <col min="2301" max="2301" width="15" style="2" customWidth="1"/>
    <col min="2302" max="2302" width="13.85546875" style="2" customWidth="1"/>
    <col min="2303" max="2303" width="12.7109375" style="2" bestFit="1" customWidth="1"/>
    <col min="2304" max="2304" width="9.7109375" style="2" bestFit="1" customWidth="1"/>
    <col min="2305" max="2305" width="11.140625" style="2" customWidth="1"/>
    <col min="2306" max="2306" width="13.140625" style="2" customWidth="1"/>
    <col min="2307" max="2307" width="12.7109375" style="2" bestFit="1" customWidth="1"/>
    <col min="2308" max="2308" width="11.5703125" style="2" customWidth="1"/>
    <col min="2309" max="2309" width="14.7109375" style="2" customWidth="1"/>
    <col min="2310" max="2310" width="13.7109375" style="2" customWidth="1"/>
    <col min="2311" max="2311" width="12.7109375" style="2" bestFit="1" customWidth="1"/>
    <col min="2312" max="2312" width="9.7109375" style="2" bestFit="1" customWidth="1"/>
    <col min="2313" max="2313" width="11.42578125" style="2" customWidth="1"/>
    <col min="2314" max="2314" width="11.5703125" style="2" bestFit="1" customWidth="1"/>
    <col min="2315" max="2552" width="9.140625" style="2"/>
    <col min="2553" max="2553" width="6.7109375" style="2" bestFit="1" customWidth="1"/>
    <col min="2554" max="2554" width="74.5703125" style="2" customWidth="1"/>
    <col min="2555" max="2555" width="12.7109375" style="2" bestFit="1" customWidth="1"/>
    <col min="2556" max="2556" width="11.28515625" style="2" customWidth="1"/>
    <col min="2557" max="2557" width="15" style="2" customWidth="1"/>
    <col min="2558" max="2558" width="13.85546875" style="2" customWidth="1"/>
    <col min="2559" max="2559" width="12.7109375" style="2" bestFit="1" customWidth="1"/>
    <col min="2560" max="2560" width="9.7109375" style="2" bestFit="1" customWidth="1"/>
    <col min="2561" max="2561" width="11.140625" style="2" customWidth="1"/>
    <col min="2562" max="2562" width="13.140625" style="2" customWidth="1"/>
    <col min="2563" max="2563" width="12.7109375" style="2" bestFit="1" customWidth="1"/>
    <col min="2564" max="2564" width="11.5703125" style="2" customWidth="1"/>
    <col min="2565" max="2565" width="14.7109375" style="2" customWidth="1"/>
    <col min="2566" max="2566" width="13.7109375" style="2" customWidth="1"/>
    <col min="2567" max="2567" width="12.7109375" style="2" bestFit="1" customWidth="1"/>
    <col min="2568" max="2568" width="9.7109375" style="2" bestFit="1" customWidth="1"/>
    <col min="2569" max="2569" width="11.42578125" style="2" customWidth="1"/>
    <col min="2570" max="2570" width="11.5703125" style="2" bestFit="1" customWidth="1"/>
    <col min="2571" max="2808" width="9.140625" style="2"/>
    <col min="2809" max="2809" width="6.7109375" style="2" bestFit="1" customWidth="1"/>
    <col min="2810" max="2810" width="74.5703125" style="2" customWidth="1"/>
    <col min="2811" max="2811" width="12.7109375" style="2" bestFit="1" customWidth="1"/>
    <col min="2812" max="2812" width="11.28515625" style="2" customWidth="1"/>
    <col min="2813" max="2813" width="15" style="2" customWidth="1"/>
    <col min="2814" max="2814" width="13.85546875" style="2" customWidth="1"/>
    <col min="2815" max="2815" width="12.7109375" style="2" bestFit="1" customWidth="1"/>
    <col min="2816" max="2816" width="9.7109375" style="2" bestFit="1" customWidth="1"/>
    <col min="2817" max="2817" width="11.140625" style="2" customWidth="1"/>
    <col min="2818" max="2818" width="13.140625" style="2" customWidth="1"/>
    <col min="2819" max="2819" width="12.7109375" style="2" bestFit="1" customWidth="1"/>
    <col min="2820" max="2820" width="11.5703125" style="2" customWidth="1"/>
    <col min="2821" max="2821" width="14.7109375" style="2" customWidth="1"/>
    <col min="2822" max="2822" width="13.7109375" style="2" customWidth="1"/>
    <col min="2823" max="2823" width="12.7109375" style="2" bestFit="1" customWidth="1"/>
    <col min="2824" max="2824" width="9.7109375" style="2" bestFit="1" customWidth="1"/>
    <col min="2825" max="2825" width="11.42578125" style="2" customWidth="1"/>
    <col min="2826" max="2826" width="11.5703125" style="2" bestFit="1" customWidth="1"/>
    <col min="2827" max="3064" width="9.140625" style="2"/>
    <col min="3065" max="3065" width="6.7109375" style="2" bestFit="1" customWidth="1"/>
    <col min="3066" max="3066" width="74.5703125" style="2" customWidth="1"/>
    <col min="3067" max="3067" width="12.7109375" style="2" bestFit="1" customWidth="1"/>
    <col min="3068" max="3068" width="11.28515625" style="2" customWidth="1"/>
    <col min="3069" max="3069" width="15" style="2" customWidth="1"/>
    <col min="3070" max="3070" width="13.85546875" style="2" customWidth="1"/>
    <col min="3071" max="3071" width="12.7109375" style="2" bestFit="1" customWidth="1"/>
    <col min="3072" max="3072" width="9.7109375" style="2" bestFit="1" customWidth="1"/>
    <col min="3073" max="3073" width="11.140625" style="2" customWidth="1"/>
    <col min="3074" max="3074" width="13.140625" style="2" customWidth="1"/>
    <col min="3075" max="3075" width="12.7109375" style="2" bestFit="1" customWidth="1"/>
    <col min="3076" max="3076" width="11.5703125" style="2" customWidth="1"/>
    <col min="3077" max="3077" width="14.7109375" style="2" customWidth="1"/>
    <col min="3078" max="3078" width="13.7109375" style="2" customWidth="1"/>
    <col min="3079" max="3079" width="12.7109375" style="2" bestFit="1" customWidth="1"/>
    <col min="3080" max="3080" width="9.7109375" style="2" bestFit="1" customWidth="1"/>
    <col min="3081" max="3081" width="11.42578125" style="2" customWidth="1"/>
    <col min="3082" max="3082" width="11.5703125" style="2" bestFit="1" customWidth="1"/>
    <col min="3083" max="3320" width="9.140625" style="2"/>
    <col min="3321" max="3321" width="6.7109375" style="2" bestFit="1" customWidth="1"/>
    <col min="3322" max="3322" width="74.5703125" style="2" customWidth="1"/>
    <col min="3323" max="3323" width="12.7109375" style="2" bestFit="1" customWidth="1"/>
    <col min="3324" max="3324" width="11.28515625" style="2" customWidth="1"/>
    <col min="3325" max="3325" width="15" style="2" customWidth="1"/>
    <col min="3326" max="3326" width="13.85546875" style="2" customWidth="1"/>
    <col min="3327" max="3327" width="12.7109375" style="2" bestFit="1" customWidth="1"/>
    <col min="3328" max="3328" width="9.7109375" style="2" bestFit="1" customWidth="1"/>
    <col min="3329" max="3329" width="11.140625" style="2" customWidth="1"/>
    <col min="3330" max="3330" width="13.140625" style="2" customWidth="1"/>
    <col min="3331" max="3331" width="12.7109375" style="2" bestFit="1" customWidth="1"/>
    <col min="3332" max="3332" width="11.5703125" style="2" customWidth="1"/>
    <col min="3333" max="3333" width="14.7109375" style="2" customWidth="1"/>
    <col min="3334" max="3334" width="13.7109375" style="2" customWidth="1"/>
    <col min="3335" max="3335" width="12.7109375" style="2" bestFit="1" customWidth="1"/>
    <col min="3336" max="3336" width="9.7109375" style="2" bestFit="1" customWidth="1"/>
    <col min="3337" max="3337" width="11.42578125" style="2" customWidth="1"/>
    <col min="3338" max="3338" width="11.5703125" style="2" bestFit="1" customWidth="1"/>
    <col min="3339" max="3576" width="9.140625" style="2"/>
    <col min="3577" max="3577" width="6.7109375" style="2" bestFit="1" customWidth="1"/>
    <col min="3578" max="3578" width="74.5703125" style="2" customWidth="1"/>
    <col min="3579" max="3579" width="12.7109375" style="2" bestFit="1" customWidth="1"/>
    <col min="3580" max="3580" width="11.28515625" style="2" customWidth="1"/>
    <col min="3581" max="3581" width="15" style="2" customWidth="1"/>
    <col min="3582" max="3582" width="13.85546875" style="2" customWidth="1"/>
    <col min="3583" max="3583" width="12.7109375" style="2" bestFit="1" customWidth="1"/>
    <col min="3584" max="3584" width="9.7109375" style="2" bestFit="1" customWidth="1"/>
    <col min="3585" max="3585" width="11.140625" style="2" customWidth="1"/>
    <col min="3586" max="3586" width="13.140625" style="2" customWidth="1"/>
    <col min="3587" max="3587" width="12.7109375" style="2" bestFit="1" customWidth="1"/>
    <col min="3588" max="3588" width="11.5703125" style="2" customWidth="1"/>
    <col min="3589" max="3589" width="14.7109375" style="2" customWidth="1"/>
    <col min="3590" max="3590" width="13.7109375" style="2" customWidth="1"/>
    <col min="3591" max="3591" width="12.7109375" style="2" bestFit="1" customWidth="1"/>
    <col min="3592" max="3592" width="9.7109375" style="2" bestFit="1" customWidth="1"/>
    <col min="3593" max="3593" width="11.42578125" style="2" customWidth="1"/>
    <col min="3594" max="3594" width="11.5703125" style="2" bestFit="1" customWidth="1"/>
    <col min="3595" max="3832" width="9.140625" style="2"/>
    <col min="3833" max="3833" width="6.7109375" style="2" bestFit="1" customWidth="1"/>
    <col min="3834" max="3834" width="74.5703125" style="2" customWidth="1"/>
    <col min="3835" max="3835" width="12.7109375" style="2" bestFit="1" customWidth="1"/>
    <col min="3836" max="3836" width="11.28515625" style="2" customWidth="1"/>
    <col min="3837" max="3837" width="15" style="2" customWidth="1"/>
    <col min="3838" max="3838" width="13.85546875" style="2" customWidth="1"/>
    <col min="3839" max="3839" width="12.7109375" style="2" bestFit="1" customWidth="1"/>
    <col min="3840" max="3840" width="9.7109375" style="2" bestFit="1" customWidth="1"/>
    <col min="3841" max="3841" width="11.140625" style="2" customWidth="1"/>
    <col min="3842" max="3842" width="13.140625" style="2" customWidth="1"/>
    <col min="3843" max="3843" width="12.7109375" style="2" bestFit="1" customWidth="1"/>
    <col min="3844" max="3844" width="11.5703125" style="2" customWidth="1"/>
    <col min="3845" max="3845" width="14.7109375" style="2" customWidth="1"/>
    <col min="3846" max="3846" width="13.7109375" style="2" customWidth="1"/>
    <col min="3847" max="3847" width="12.7109375" style="2" bestFit="1" customWidth="1"/>
    <col min="3848" max="3848" width="9.7109375" style="2" bestFit="1" customWidth="1"/>
    <col min="3849" max="3849" width="11.42578125" style="2" customWidth="1"/>
    <col min="3850" max="3850" width="11.5703125" style="2" bestFit="1" customWidth="1"/>
    <col min="3851" max="4088" width="9.140625" style="2"/>
    <col min="4089" max="4089" width="6.7109375" style="2" bestFit="1" customWidth="1"/>
    <col min="4090" max="4090" width="74.5703125" style="2" customWidth="1"/>
    <col min="4091" max="4091" width="12.7109375" style="2" bestFit="1" customWidth="1"/>
    <col min="4092" max="4092" width="11.28515625" style="2" customWidth="1"/>
    <col min="4093" max="4093" width="15" style="2" customWidth="1"/>
    <col min="4094" max="4094" width="13.85546875" style="2" customWidth="1"/>
    <col min="4095" max="4095" width="12.7109375" style="2" bestFit="1" customWidth="1"/>
    <col min="4096" max="4096" width="9.7109375" style="2" bestFit="1" customWidth="1"/>
    <col min="4097" max="4097" width="11.140625" style="2" customWidth="1"/>
    <col min="4098" max="4098" width="13.140625" style="2" customWidth="1"/>
    <col min="4099" max="4099" width="12.7109375" style="2" bestFit="1" customWidth="1"/>
    <col min="4100" max="4100" width="11.5703125" style="2" customWidth="1"/>
    <col min="4101" max="4101" width="14.7109375" style="2" customWidth="1"/>
    <col min="4102" max="4102" width="13.7109375" style="2" customWidth="1"/>
    <col min="4103" max="4103" width="12.7109375" style="2" bestFit="1" customWidth="1"/>
    <col min="4104" max="4104" width="9.7109375" style="2" bestFit="1" customWidth="1"/>
    <col min="4105" max="4105" width="11.42578125" style="2" customWidth="1"/>
    <col min="4106" max="4106" width="11.5703125" style="2" bestFit="1" customWidth="1"/>
    <col min="4107" max="4344" width="9.140625" style="2"/>
    <col min="4345" max="4345" width="6.7109375" style="2" bestFit="1" customWidth="1"/>
    <col min="4346" max="4346" width="74.5703125" style="2" customWidth="1"/>
    <col min="4347" max="4347" width="12.7109375" style="2" bestFit="1" customWidth="1"/>
    <col min="4348" max="4348" width="11.28515625" style="2" customWidth="1"/>
    <col min="4349" max="4349" width="15" style="2" customWidth="1"/>
    <col min="4350" max="4350" width="13.85546875" style="2" customWidth="1"/>
    <col min="4351" max="4351" width="12.7109375" style="2" bestFit="1" customWidth="1"/>
    <col min="4352" max="4352" width="9.7109375" style="2" bestFit="1" customWidth="1"/>
    <col min="4353" max="4353" width="11.140625" style="2" customWidth="1"/>
    <col min="4354" max="4354" width="13.140625" style="2" customWidth="1"/>
    <col min="4355" max="4355" width="12.7109375" style="2" bestFit="1" customWidth="1"/>
    <col min="4356" max="4356" width="11.5703125" style="2" customWidth="1"/>
    <col min="4357" max="4357" width="14.7109375" style="2" customWidth="1"/>
    <col min="4358" max="4358" width="13.7109375" style="2" customWidth="1"/>
    <col min="4359" max="4359" width="12.7109375" style="2" bestFit="1" customWidth="1"/>
    <col min="4360" max="4360" width="9.7109375" style="2" bestFit="1" customWidth="1"/>
    <col min="4361" max="4361" width="11.42578125" style="2" customWidth="1"/>
    <col min="4362" max="4362" width="11.5703125" style="2" bestFit="1" customWidth="1"/>
    <col min="4363" max="4600" width="9.140625" style="2"/>
    <col min="4601" max="4601" width="6.7109375" style="2" bestFit="1" customWidth="1"/>
    <col min="4602" max="4602" width="74.5703125" style="2" customWidth="1"/>
    <col min="4603" max="4603" width="12.7109375" style="2" bestFit="1" customWidth="1"/>
    <col min="4604" max="4604" width="11.28515625" style="2" customWidth="1"/>
    <col min="4605" max="4605" width="15" style="2" customWidth="1"/>
    <col min="4606" max="4606" width="13.85546875" style="2" customWidth="1"/>
    <col min="4607" max="4607" width="12.7109375" style="2" bestFit="1" customWidth="1"/>
    <col min="4608" max="4608" width="9.7109375" style="2" bestFit="1" customWidth="1"/>
    <col min="4609" max="4609" width="11.140625" style="2" customWidth="1"/>
    <col min="4610" max="4610" width="13.140625" style="2" customWidth="1"/>
    <col min="4611" max="4611" width="12.7109375" style="2" bestFit="1" customWidth="1"/>
    <col min="4612" max="4612" width="11.5703125" style="2" customWidth="1"/>
    <col min="4613" max="4613" width="14.7109375" style="2" customWidth="1"/>
    <col min="4614" max="4614" width="13.7109375" style="2" customWidth="1"/>
    <col min="4615" max="4615" width="12.7109375" style="2" bestFit="1" customWidth="1"/>
    <col min="4616" max="4616" width="9.7109375" style="2" bestFit="1" customWidth="1"/>
    <col min="4617" max="4617" width="11.42578125" style="2" customWidth="1"/>
    <col min="4618" max="4618" width="11.5703125" style="2" bestFit="1" customWidth="1"/>
    <col min="4619" max="4856" width="9.140625" style="2"/>
    <col min="4857" max="4857" width="6.7109375" style="2" bestFit="1" customWidth="1"/>
    <col min="4858" max="4858" width="74.5703125" style="2" customWidth="1"/>
    <col min="4859" max="4859" width="12.7109375" style="2" bestFit="1" customWidth="1"/>
    <col min="4860" max="4860" width="11.28515625" style="2" customWidth="1"/>
    <col min="4861" max="4861" width="15" style="2" customWidth="1"/>
    <col min="4862" max="4862" width="13.85546875" style="2" customWidth="1"/>
    <col min="4863" max="4863" width="12.7109375" style="2" bestFit="1" customWidth="1"/>
    <col min="4864" max="4864" width="9.7109375" style="2" bestFit="1" customWidth="1"/>
    <col min="4865" max="4865" width="11.140625" style="2" customWidth="1"/>
    <col min="4866" max="4866" width="13.140625" style="2" customWidth="1"/>
    <col min="4867" max="4867" width="12.7109375" style="2" bestFit="1" customWidth="1"/>
    <col min="4868" max="4868" width="11.5703125" style="2" customWidth="1"/>
    <col min="4869" max="4869" width="14.7109375" style="2" customWidth="1"/>
    <col min="4870" max="4870" width="13.7109375" style="2" customWidth="1"/>
    <col min="4871" max="4871" width="12.7109375" style="2" bestFit="1" customWidth="1"/>
    <col min="4872" max="4872" width="9.7109375" style="2" bestFit="1" customWidth="1"/>
    <col min="4873" max="4873" width="11.42578125" style="2" customWidth="1"/>
    <col min="4874" max="4874" width="11.5703125" style="2" bestFit="1" customWidth="1"/>
    <col min="4875" max="5112" width="9.140625" style="2"/>
    <col min="5113" max="5113" width="6.7109375" style="2" bestFit="1" customWidth="1"/>
    <col min="5114" max="5114" width="74.5703125" style="2" customWidth="1"/>
    <col min="5115" max="5115" width="12.7109375" style="2" bestFit="1" customWidth="1"/>
    <col min="5116" max="5116" width="11.28515625" style="2" customWidth="1"/>
    <col min="5117" max="5117" width="15" style="2" customWidth="1"/>
    <col min="5118" max="5118" width="13.85546875" style="2" customWidth="1"/>
    <col min="5119" max="5119" width="12.7109375" style="2" bestFit="1" customWidth="1"/>
    <col min="5120" max="5120" width="9.7109375" style="2" bestFit="1" customWidth="1"/>
    <col min="5121" max="5121" width="11.140625" style="2" customWidth="1"/>
    <col min="5122" max="5122" width="13.140625" style="2" customWidth="1"/>
    <col min="5123" max="5123" width="12.7109375" style="2" bestFit="1" customWidth="1"/>
    <col min="5124" max="5124" width="11.5703125" style="2" customWidth="1"/>
    <col min="5125" max="5125" width="14.7109375" style="2" customWidth="1"/>
    <col min="5126" max="5126" width="13.7109375" style="2" customWidth="1"/>
    <col min="5127" max="5127" width="12.7109375" style="2" bestFit="1" customWidth="1"/>
    <col min="5128" max="5128" width="9.7109375" style="2" bestFit="1" customWidth="1"/>
    <col min="5129" max="5129" width="11.42578125" style="2" customWidth="1"/>
    <col min="5130" max="5130" width="11.5703125" style="2" bestFit="1" customWidth="1"/>
    <col min="5131" max="5368" width="9.140625" style="2"/>
    <col min="5369" max="5369" width="6.7109375" style="2" bestFit="1" customWidth="1"/>
    <col min="5370" max="5370" width="74.5703125" style="2" customWidth="1"/>
    <col min="5371" max="5371" width="12.7109375" style="2" bestFit="1" customWidth="1"/>
    <col min="5372" max="5372" width="11.28515625" style="2" customWidth="1"/>
    <col min="5373" max="5373" width="15" style="2" customWidth="1"/>
    <col min="5374" max="5374" width="13.85546875" style="2" customWidth="1"/>
    <col min="5375" max="5375" width="12.7109375" style="2" bestFit="1" customWidth="1"/>
    <col min="5376" max="5376" width="9.7109375" style="2" bestFit="1" customWidth="1"/>
    <col min="5377" max="5377" width="11.140625" style="2" customWidth="1"/>
    <col min="5378" max="5378" width="13.140625" style="2" customWidth="1"/>
    <col min="5379" max="5379" width="12.7109375" style="2" bestFit="1" customWidth="1"/>
    <col min="5380" max="5380" width="11.5703125" style="2" customWidth="1"/>
    <col min="5381" max="5381" width="14.7109375" style="2" customWidth="1"/>
    <col min="5382" max="5382" width="13.7109375" style="2" customWidth="1"/>
    <col min="5383" max="5383" width="12.7109375" style="2" bestFit="1" customWidth="1"/>
    <col min="5384" max="5384" width="9.7109375" style="2" bestFit="1" customWidth="1"/>
    <col min="5385" max="5385" width="11.42578125" style="2" customWidth="1"/>
    <col min="5386" max="5386" width="11.5703125" style="2" bestFit="1" customWidth="1"/>
    <col min="5387" max="5624" width="9.140625" style="2"/>
    <col min="5625" max="5625" width="6.7109375" style="2" bestFit="1" customWidth="1"/>
    <col min="5626" max="5626" width="74.5703125" style="2" customWidth="1"/>
    <col min="5627" max="5627" width="12.7109375" style="2" bestFit="1" customWidth="1"/>
    <col min="5628" max="5628" width="11.28515625" style="2" customWidth="1"/>
    <col min="5629" max="5629" width="15" style="2" customWidth="1"/>
    <col min="5630" max="5630" width="13.85546875" style="2" customWidth="1"/>
    <col min="5631" max="5631" width="12.7109375" style="2" bestFit="1" customWidth="1"/>
    <col min="5632" max="5632" width="9.7109375" style="2" bestFit="1" customWidth="1"/>
    <col min="5633" max="5633" width="11.140625" style="2" customWidth="1"/>
    <col min="5634" max="5634" width="13.140625" style="2" customWidth="1"/>
    <col min="5635" max="5635" width="12.7109375" style="2" bestFit="1" customWidth="1"/>
    <col min="5636" max="5636" width="11.5703125" style="2" customWidth="1"/>
    <col min="5637" max="5637" width="14.7109375" style="2" customWidth="1"/>
    <col min="5638" max="5638" width="13.7109375" style="2" customWidth="1"/>
    <col min="5639" max="5639" width="12.7109375" style="2" bestFit="1" customWidth="1"/>
    <col min="5640" max="5640" width="9.7109375" style="2" bestFit="1" customWidth="1"/>
    <col min="5641" max="5641" width="11.42578125" style="2" customWidth="1"/>
    <col min="5642" max="5642" width="11.5703125" style="2" bestFit="1" customWidth="1"/>
    <col min="5643" max="5880" width="9.140625" style="2"/>
    <col min="5881" max="5881" width="6.7109375" style="2" bestFit="1" customWidth="1"/>
    <col min="5882" max="5882" width="74.5703125" style="2" customWidth="1"/>
    <col min="5883" max="5883" width="12.7109375" style="2" bestFit="1" customWidth="1"/>
    <col min="5884" max="5884" width="11.28515625" style="2" customWidth="1"/>
    <col min="5885" max="5885" width="15" style="2" customWidth="1"/>
    <col min="5886" max="5886" width="13.85546875" style="2" customWidth="1"/>
    <col min="5887" max="5887" width="12.7109375" style="2" bestFit="1" customWidth="1"/>
    <col min="5888" max="5888" width="9.7109375" style="2" bestFit="1" customWidth="1"/>
    <col min="5889" max="5889" width="11.140625" style="2" customWidth="1"/>
    <col min="5890" max="5890" width="13.140625" style="2" customWidth="1"/>
    <col min="5891" max="5891" width="12.7109375" style="2" bestFit="1" customWidth="1"/>
    <col min="5892" max="5892" width="11.5703125" style="2" customWidth="1"/>
    <col min="5893" max="5893" width="14.7109375" style="2" customWidth="1"/>
    <col min="5894" max="5894" width="13.7109375" style="2" customWidth="1"/>
    <col min="5895" max="5895" width="12.7109375" style="2" bestFit="1" customWidth="1"/>
    <col min="5896" max="5896" width="9.7109375" style="2" bestFit="1" customWidth="1"/>
    <col min="5897" max="5897" width="11.42578125" style="2" customWidth="1"/>
    <col min="5898" max="5898" width="11.5703125" style="2" bestFit="1" customWidth="1"/>
    <col min="5899" max="6136" width="9.140625" style="2"/>
    <col min="6137" max="6137" width="6.7109375" style="2" bestFit="1" customWidth="1"/>
    <col min="6138" max="6138" width="74.5703125" style="2" customWidth="1"/>
    <col min="6139" max="6139" width="12.7109375" style="2" bestFit="1" customWidth="1"/>
    <col min="6140" max="6140" width="11.28515625" style="2" customWidth="1"/>
    <col min="6141" max="6141" width="15" style="2" customWidth="1"/>
    <col min="6142" max="6142" width="13.85546875" style="2" customWidth="1"/>
    <col min="6143" max="6143" width="12.7109375" style="2" bestFit="1" customWidth="1"/>
    <col min="6144" max="6144" width="9.7109375" style="2" bestFit="1" customWidth="1"/>
    <col min="6145" max="6145" width="11.140625" style="2" customWidth="1"/>
    <col min="6146" max="6146" width="13.140625" style="2" customWidth="1"/>
    <col min="6147" max="6147" width="12.7109375" style="2" bestFit="1" customWidth="1"/>
    <col min="6148" max="6148" width="11.5703125" style="2" customWidth="1"/>
    <col min="6149" max="6149" width="14.7109375" style="2" customWidth="1"/>
    <col min="6150" max="6150" width="13.7109375" style="2" customWidth="1"/>
    <col min="6151" max="6151" width="12.7109375" style="2" bestFit="1" customWidth="1"/>
    <col min="6152" max="6152" width="9.7109375" style="2" bestFit="1" customWidth="1"/>
    <col min="6153" max="6153" width="11.42578125" style="2" customWidth="1"/>
    <col min="6154" max="6154" width="11.5703125" style="2" bestFit="1" customWidth="1"/>
    <col min="6155" max="6392" width="9.140625" style="2"/>
    <col min="6393" max="6393" width="6.7109375" style="2" bestFit="1" customWidth="1"/>
    <col min="6394" max="6394" width="74.5703125" style="2" customWidth="1"/>
    <col min="6395" max="6395" width="12.7109375" style="2" bestFit="1" customWidth="1"/>
    <col min="6396" max="6396" width="11.28515625" style="2" customWidth="1"/>
    <col min="6397" max="6397" width="15" style="2" customWidth="1"/>
    <col min="6398" max="6398" width="13.85546875" style="2" customWidth="1"/>
    <col min="6399" max="6399" width="12.7109375" style="2" bestFit="1" customWidth="1"/>
    <col min="6400" max="6400" width="9.7109375" style="2" bestFit="1" customWidth="1"/>
    <col min="6401" max="6401" width="11.140625" style="2" customWidth="1"/>
    <col min="6402" max="6402" width="13.140625" style="2" customWidth="1"/>
    <col min="6403" max="6403" width="12.7109375" style="2" bestFit="1" customWidth="1"/>
    <col min="6404" max="6404" width="11.5703125" style="2" customWidth="1"/>
    <col min="6405" max="6405" width="14.7109375" style="2" customWidth="1"/>
    <col min="6406" max="6406" width="13.7109375" style="2" customWidth="1"/>
    <col min="6407" max="6407" width="12.7109375" style="2" bestFit="1" customWidth="1"/>
    <col min="6408" max="6408" width="9.7109375" style="2" bestFit="1" customWidth="1"/>
    <col min="6409" max="6409" width="11.42578125" style="2" customWidth="1"/>
    <col min="6410" max="6410" width="11.5703125" style="2" bestFit="1" customWidth="1"/>
    <col min="6411" max="6648" width="9.140625" style="2"/>
    <col min="6649" max="6649" width="6.7109375" style="2" bestFit="1" customWidth="1"/>
    <col min="6650" max="6650" width="74.5703125" style="2" customWidth="1"/>
    <col min="6651" max="6651" width="12.7109375" style="2" bestFit="1" customWidth="1"/>
    <col min="6652" max="6652" width="11.28515625" style="2" customWidth="1"/>
    <col min="6653" max="6653" width="15" style="2" customWidth="1"/>
    <col min="6654" max="6654" width="13.85546875" style="2" customWidth="1"/>
    <col min="6655" max="6655" width="12.7109375" style="2" bestFit="1" customWidth="1"/>
    <col min="6656" max="6656" width="9.7109375" style="2" bestFit="1" customWidth="1"/>
    <col min="6657" max="6657" width="11.140625" style="2" customWidth="1"/>
    <col min="6658" max="6658" width="13.140625" style="2" customWidth="1"/>
    <col min="6659" max="6659" width="12.7109375" style="2" bestFit="1" customWidth="1"/>
    <col min="6660" max="6660" width="11.5703125" style="2" customWidth="1"/>
    <col min="6661" max="6661" width="14.7109375" style="2" customWidth="1"/>
    <col min="6662" max="6662" width="13.7109375" style="2" customWidth="1"/>
    <col min="6663" max="6663" width="12.7109375" style="2" bestFit="1" customWidth="1"/>
    <col min="6664" max="6664" width="9.7109375" style="2" bestFit="1" customWidth="1"/>
    <col min="6665" max="6665" width="11.42578125" style="2" customWidth="1"/>
    <col min="6666" max="6666" width="11.5703125" style="2" bestFit="1" customWidth="1"/>
    <col min="6667" max="6904" width="9.140625" style="2"/>
    <col min="6905" max="6905" width="6.7109375" style="2" bestFit="1" customWidth="1"/>
    <col min="6906" max="6906" width="74.5703125" style="2" customWidth="1"/>
    <col min="6907" max="6907" width="12.7109375" style="2" bestFit="1" customWidth="1"/>
    <col min="6908" max="6908" width="11.28515625" style="2" customWidth="1"/>
    <col min="6909" max="6909" width="15" style="2" customWidth="1"/>
    <col min="6910" max="6910" width="13.85546875" style="2" customWidth="1"/>
    <col min="6911" max="6911" width="12.7109375" style="2" bestFit="1" customWidth="1"/>
    <col min="6912" max="6912" width="9.7109375" style="2" bestFit="1" customWidth="1"/>
    <col min="6913" max="6913" width="11.140625" style="2" customWidth="1"/>
    <col min="6914" max="6914" width="13.140625" style="2" customWidth="1"/>
    <col min="6915" max="6915" width="12.7109375" style="2" bestFit="1" customWidth="1"/>
    <col min="6916" max="6916" width="11.5703125" style="2" customWidth="1"/>
    <col min="6917" max="6917" width="14.7109375" style="2" customWidth="1"/>
    <col min="6918" max="6918" width="13.7109375" style="2" customWidth="1"/>
    <col min="6919" max="6919" width="12.7109375" style="2" bestFit="1" customWidth="1"/>
    <col min="6920" max="6920" width="9.7109375" style="2" bestFit="1" customWidth="1"/>
    <col min="6921" max="6921" width="11.42578125" style="2" customWidth="1"/>
    <col min="6922" max="6922" width="11.5703125" style="2" bestFit="1" customWidth="1"/>
    <col min="6923" max="7160" width="9.140625" style="2"/>
    <col min="7161" max="7161" width="6.7109375" style="2" bestFit="1" customWidth="1"/>
    <col min="7162" max="7162" width="74.5703125" style="2" customWidth="1"/>
    <col min="7163" max="7163" width="12.7109375" style="2" bestFit="1" customWidth="1"/>
    <col min="7164" max="7164" width="11.28515625" style="2" customWidth="1"/>
    <col min="7165" max="7165" width="15" style="2" customWidth="1"/>
    <col min="7166" max="7166" width="13.85546875" style="2" customWidth="1"/>
    <col min="7167" max="7167" width="12.7109375" style="2" bestFit="1" customWidth="1"/>
    <col min="7168" max="7168" width="9.7109375" style="2" bestFit="1" customWidth="1"/>
    <col min="7169" max="7169" width="11.140625" style="2" customWidth="1"/>
    <col min="7170" max="7170" width="13.140625" style="2" customWidth="1"/>
    <col min="7171" max="7171" width="12.7109375" style="2" bestFit="1" customWidth="1"/>
    <col min="7172" max="7172" width="11.5703125" style="2" customWidth="1"/>
    <col min="7173" max="7173" width="14.7109375" style="2" customWidth="1"/>
    <col min="7174" max="7174" width="13.7109375" style="2" customWidth="1"/>
    <col min="7175" max="7175" width="12.7109375" style="2" bestFit="1" customWidth="1"/>
    <col min="7176" max="7176" width="9.7109375" style="2" bestFit="1" customWidth="1"/>
    <col min="7177" max="7177" width="11.42578125" style="2" customWidth="1"/>
    <col min="7178" max="7178" width="11.5703125" style="2" bestFit="1" customWidth="1"/>
    <col min="7179" max="7416" width="9.140625" style="2"/>
    <col min="7417" max="7417" width="6.7109375" style="2" bestFit="1" customWidth="1"/>
    <col min="7418" max="7418" width="74.5703125" style="2" customWidth="1"/>
    <col min="7419" max="7419" width="12.7109375" style="2" bestFit="1" customWidth="1"/>
    <col min="7420" max="7420" width="11.28515625" style="2" customWidth="1"/>
    <col min="7421" max="7421" width="15" style="2" customWidth="1"/>
    <col min="7422" max="7422" width="13.85546875" style="2" customWidth="1"/>
    <col min="7423" max="7423" width="12.7109375" style="2" bestFit="1" customWidth="1"/>
    <col min="7424" max="7424" width="9.7109375" style="2" bestFit="1" customWidth="1"/>
    <col min="7425" max="7425" width="11.140625" style="2" customWidth="1"/>
    <col min="7426" max="7426" width="13.140625" style="2" customWidth="1"/>
    <col min="7427" max="7427" width="12.7109375" style="2" bestFit="1" customWidth="1"/>
    <col min="7428" max="7428" width="11.5703125" style="2" customWidth="1"/>
    <col min="7429" max="7429" width="14.7109375" style="2" customWidth="1"/>
    <col min="7430" max="7430" width="13.7109375" style="2" customWidth="1"/>
    <col min="7431" max="7431" width="12.7109375" style="2" bestFit="1" customWidth="1"/>
    <col min="7432" max="7432" width="9.7109375" style="2" bestFit="1" customWidth="1"/>
    <col min="7433" max="7433" width="11.42578125" style="2" customWidth="1"/>
    <col min="7434" max="7434" width="11.5703125" style="2" bestFit="1" customWidth="1"/>
    <col min="7435" max="7672" width="9.140625" style="2"/>
    <col min="7673" max="7673" width="6.7109375" style="2" bestFit="1" customWidth="1"/>
    <col min="7674" max="7674" width="74.5703125" style="2" customWidth="1"/>
    <col min="7675" max="7675" width="12.7109375" style="2" bestFit="1" customWidth="1"/>
    <col min="7676" max="7676" width="11.28515625" style="2" customWidth="1"/>
    <col min="7677" max="7677" width="15" style="2" customWidth="1"/>
    <col min="7678" max="7678" width="13.85546875" style="2" customWidth="1"/>
    <col min="7679" max="7679" width="12.7109375" style="2" bestFit="1" customWidth="1"/>
    <col min="7680" max="7680" width="9.7109375" style="2" bestFit="1" customWidth="1"/>
    <col min="7681" max="7681" width="11.140625" style="2" customWidth="1"/>
    <col min="7682" max="7682" width="13.140625" style="2" customWidth="1"/>
    <col min="7683" max="7683" width="12.7109375" style="2" bestFit="1" customWidth="1"/>
    <col min="7684" max="7684" width="11.5703125" style="2" customWidth="1"/>
    <col min="7685" max="7685" width="14.7109375" style="2" customWidth="1"/>
    <col min="7686" max="7686" width="13.7109375" style="2" customWidth="1"/>
    <col min="7687" max="7687" width="12.7109375" style="2" bestFit="1" customWidth="1"/>
    <col min="7688" max="7688" width="9.7109375" style="2" bestFit="1" customWidth="1"/>
    <col min="7689" max="7689" width="11.42578125" style="2" customWidth="1"/>
    <col min="7690" max="7690" width="11.5703125" style="2" bestFit="1" customWidth="1"/>
    <col min="7691" max="7928" width="9.140625" style="2"/>
    <col min="7929" max="7929" width="6.7109375" style="2" bestFit="1" customWidth="1"/>
    <col min="7930" max="7930" width="74.5703125" style="2" customWidth="1"/>
    <col min="7931" max="7931" width="12.7109375" style="2" bestFit="1" customWidth="1"/>
    <col min="7932" max="7932" width="11.28515625" style="2" customWidth="1"/>
    <col min="7933" max="7933" width="15" style="2" customWidth="1"/>
    <col min="7934" max="7934" width="13.85546875" style="2" customWidth="1"/>
    <col min="7935" max="7935" width="12.7109375" style="2" bestFit="1" customWidth="1"/>
    <col min="7936" max="7936" width="9.7109375" style="2" bestFit="1" customWidth="1"/>
    <col min="7937" max="7937" width="11.140625" style="2" customWidth="1"/>
    <col min="7938" max="7938" width="13.140625" style="2" customWidth="1"/>
    <col min="7939" max="7939" width="12.7109375" style="2" bestFit="1" customWidth="1"/>
    <col min="7940" max="7940" width="11.5703125" style="2" customWidth="1"/>
    <col min="7941" max="7941" width="14.7109375" style="2" customWidth="1"/>
    <col min="7942" max="7942" width="13.7109375" style="2" customWidth="1"/>
    <col min="7943" max="7943" width="12.7109375" style="2" bestFit="1" customWidth="1"/>
    <col min="7944" max="7944" width="9.7109375" style="2" bestFit="1" customWidth="1"/>
    <col min="7945" max="7945" width="11.42578125" style="2" customWidth="1"/>
    <col min="7946" max="7946" width="11.5703125" style="2" bestFit="1" customWidth="1"/>
    <col min="7947" max="8184" width="9.140625" style="2"/>
    <col min="8185" max="8185" width="6.7109375" style="2" bestFit="1" customWidth="1"/>
    <col min="8186" max="8186" width="74.5703125" style="2" customWidth="1"/>
    <col min="8187" max="8187" width="12.7109375" style="2" bestFit="1" customWidth="1"/>
    <col min="8188" max="8188" width="11.28515625" style="2" customWidth="1"/>
    <col min="8189" max="8189" width="15" style="2" customWidth="1"/>
    <col min="8190" max="8190" width="13.85546875" style="2" customWidth="1"/>
    <col min="8191" max="8191" width="12.7109375" style="2" bestFit="1" customWidth="1"/>
    <col min="8192" max="8192" width="9.7109375" style="2" bestFit="1" customWidth="1"/>
    <col min="8193" max="8193" width="11.140625" style="2" customWidth="1"/>
    <col min="8194" max="8194" width="13.140625" style="2" customWidth="1"/>
    <col min="8195" max="8195" width="12.7109375" style="2" bestFit="1" customWidth="1"/>
    <col min="8196" max="8196" width="11.5703125" style="2" customWidth="1"/>
    <col min="8197" max="8197" width="14.7109375" style="2" customWidth="1"/>
    <col min="8198" max="8198" width="13.7109375" style="2" customWidth="1"/>
    <col min="8199" max="8199" width="12.7109375" style="2" bestFit="1" customWidth="1"/>
    <col min="8200" max="8200" width="9.7109375" style="2" bestFit="1" customWidth="1"/>
    <col min="8201" max="8201" width="11.42578125" style="2" customWidth="1"/>
    <col min="8202" max="8202" width="11.5703125" style="2" bestFit="1" customWidth="1"/>
    <col min="8203" max="8440" width="9.140625" style="2"/>
    <col min="8441" max="8441" width="6.7109375" style="2" bestFit="1" customWidth="1"/>
    <col min="8442" max="8442" width="74.5703125" style="2" customWidth="1"/>
    <col min="8443" max="8443" width="12.7109375" style="2" bestFit="1" customWidth="1"/>
    <col min="8444" max="8444" width="11.28515625" style="2" customWidth="1"/>
    <col min="8445" max="8445" width="15" style="2" customWidth="1"/>
    <col min="8446" max="8446" width="13.85546875" style="2" customWidth="1"/>
    <col min="8447" max="8447" width="12.7109375" style="2" bestFit="1" customWidth="1"/>
    <col min="8448" max="8448" width="9.7109375" style="2" bestFit="1" customWidth="1"/>
    <col min="8449" max="8449" width="11.140625" style="2" customWidth="1"/>
    <col min="8450" max="8450" width="13.140625" style="2" customWidth="1"/>
    <col min="8451" max="8451" width="12.7109375" style="2" bestFit="1" customWidth="1"/>
    <col min="8452" max="8452" width="11.5703125" style="2" customWidth="1"/>
    <col min="8453" max="8453" width="14.7109375" style="2" customWidth="1"/>
    <col min="8454" max="8454" width="13.7109375" style="2" customWidth="1"/>
    <col min="8455" max="8455" width="12.7109375" style="2" bestFit="1" customWidth="1"/>
    <col min="8456" max="8456" width="9.7109375" style="2" bestFit="1" customWidth="1"/>
    <col min="8457" max="8457" width="11.42578125" style="2" customWidth="1"/>
    <col min="8458" max="8458" width="11.5703125" style="2" bestFit="1" customWidth="1"/>
    <col min="8459" max="8696" width="9.140625" style="2"/>
    <col min="8697" max="8697" width="6.7109375" style="2" bestFit="1" customWidth="1"/>
    <col min="8698" max="8698" width="74.5703125" style="2" customWidth="1"/>
    <col min="8699" max="8699" width="12.7109375" style="2" bestFit="1" customWidth="1"/>
    <col min="8700" max="8700" width="11.28515625" style="2" customWidth="1"/>
    <col min="8701" max="8701" width="15" style="2" customWidth="1"/>
    <col min="8702" max="8702" width="13.85546875" style="2" customWidth="1"/>
    <col min="8703" max="8703" width="12.7109375" style="2" bestFit="1" customWidth="1"/>
    <col min="8704" max="8704" width="9.7109375" style="2" bestFit="1" customWidth="1"/>
    <col min="8705" max="8705" width="11.140625" style="2" customWidth="1"/>
    <col min="8706" max="8706" width="13.140625" style="2" customWidth="1"/>
    <col min="8707" max="8707" width="12.7109375" style="2" bestFit="1" customWidth="1"/>
    <col min="8708" max="8708" width="11.5703125" style="2" customWidth="1"/>
    <col min="8709" max="8709" width="14.7109375" style="2" customWidth="1"/>
    <col min="8710" max="8710" width="13.7109375" style="2" customWidth="1"/>
    <col min="8711" max="8711" width="12.7109375" style="2" bestFit="1" customWidth="1"/>
    <col min="8712" max="8712" width="9.7109375" style="2" bestFit="1" customWidth="1"/>
    <col min="8713" max="8713" width="11.42578125" style="2" customWidth="1"/>
    <col min="8714" max="8714" width="11.5703125" style="2" bestFit="1" customWidth="1"/>
    <col min="8715" max="8952" width="9.140625" style="2"/>
    <col min="8953" max="8953" width="6.7109375" style="2" bestFit="1" customWidth="1"/>
    <col min="8954" max="8954" width="74.5703125" style="2" customWidth="1"/>
    <col min="8955" max="8955" width="12.7109375" style="2" bestFit="1" customWidth="1"/>
    <col min="8956" max="8956" width="11.28515625" style="2" customWidth="1"/>
    <col min="8957" max="8957" width="15" style="2" customWidth="1"/>
    <col min="8958" max="8958" width="13.85546875" style="2" customWidth="1"/>
    <col min="8959" max="8959" width="12.7109375" style="2" bestFit="1" customWidth="1"/>
    <col min="8960" max="8960" width="9.7109375" style="2" bestFit="1" customWidth="1"/>
    <col min="8961" max="8961" width="11.140625" style="2" customWidth="1"/>
    <col min="8962" max="8962" width="13.140625" style="2" customWidth="1"/>
    <col min="8963" max="8963" width="12.7109375" style="2" bestFit="1" customWidth="1"/>
    <col min="8964" max="8964" width="11.5703125" style="2" customWidth="1"/>
    <col min="8965" max="8965" width="14.7109375" style="2" customWidth="1"/>
    <col min="8966" max="8966" width="13.7109375" style="2" customWidth="1"/>
    <col min="8967" max="8967" width="12.7109375" style="2" bestFit="1" customWidth="1"/>
    <col min="8968" max="8968" width="9.7109375" style="2" bestFit="1" customWidth="1"/>
    <col min="8969" max="8969" width="11.42578125" style="2" customWidth="1"/>
    <col min="8970" max="8970" width="11.5703125" style="2" bestFit="1" customWidth="1"/>
    <col min="8971" max="9208" width="9.140625" style="2"/>
    <col min="9209" max="9209" width="6.7109375" style="2" bestFit="1" customWidth="1"/>
    <col min="9210" max="9210" width="74.5703125" style="2" customWidth="1"/>
    <col min="9211" max="9211" width="12.7109375" style="2" bestFit="1" customWidth="1"/>
    <col min="9212" max="9212" width="11.28515625" style="2" customWidth="1"/>
    <col min="9213" max="9213" width="15" style="2" customWidth="1"/>
    <col min="9214" max="9214" width="13.85546875" style="2" customWidth="1"/>
    <col min="9215" max="9215" width="12.7109375" style="2" bestFit="1" customWidth="1"/>
    <col min="9216" max="9216" width="9.7109375" style="2" bestFit="1" customWidth="1"/>
    <col min="9217" max="9217" width="11.140625" style="2" customWidth="1"/>
    <col min="9218" max="9218" width="13.140625" style="2" customWidth="1"/>
    <col min="9219" max="9219" width="12.7109375" style="2" bestFit="1" customWidth="1"/>
    <col min="9220" max="9220" width="11.5703125" style="2" customWidth="1"/>
    <col min="9221" max="9221" width="14.7109375" style="2" customWidth="1"/>
    <col min="9222" max="9222" width="13.7109375" style="2" customWidth="1"/>
    <col min="9223" max="9223" width="12.7109375" style="2" bestFit="1" customWidth="1"/>
    <col min="9224" max="9224" width="9.7109375" style="2" bestFit="1" customWidth="1"/>
    <col min="9225" max="9225" width="11.42578125" style="2" customWidth="1"/>
    <col min="9226" max="9226" width="11.5703125" style="2" bestFit="1" customWidth="1"/>
    <col min="9227" max="9464" width="9.140625" style="2"/>
    <col min="9465" max="9465" width="6.7109375" style="2" bestFit="1" customWidth="1"/>
    <col min="9466" max="9466" width="74.5703125" style="2" customWidth="1"/>
    <col min="9467" max="9467" width="12.7109375" style="2" bestFit="1" customWidth="1"/>
    <col min="9468" max="9468" width="11.28515625" style="2" customWidth="1"/>
    <col min="9469" max="9469" width="15" style="2" customWidth="1"/>
    <col min="9470" max="9470" width="13.85546875" style="2" customWidth="1"/>
    <col min="9471" max="9471" width="12.7109375" style="2" bestFit="1" customWidth="1"/>
    <col min="9472" max="9472" width="9.7109375" style="2" bestFit="1" customWidth="1"/>
    <col min="9473" max="9473" width="11.140625" style="2" customWidth="1"/>
    <col min="9474" max="9474" width="13.140625" style="2" customWidth="1"/>
    <col min="9475" max="9475" width="12.7109375" style="2" bestFit="1" customWidth="1"/>
    <col min="9476" max="9476" width="11.5703125" style="2" customWidth="1"/>
    <col min="9477" max="9477" width="14.7109375" style="2" customWidth="1"/>
    <col min="9478" max="9478" width="13.7109375" style="2" customWidth="1"/>
    <col min="9479" max="9479" width="12.7109375" style="2" bestFit="1" customWidth="1"/>
    <col min="9480" max="9480" width="9.7109375" style="2" bestFit="1" customWidth="1"/>
    <col min="9481" max="9481" width="11.42578125" style="2" customWidth="1"/>
    <col min="9482" max="9482" width="11.5703125" style="2" bestFit="1" customWidth="1"/>
    <col min="9483" max="9720" width="9.140625" style="2"/>
    <col min="9721" max="9721" width="6.7109375" style="2" bestFit="1" customWidth="1"/>
    <col min="9722" max="9722" width="74.5703125" style="2" customWidth="1"/>
    <col min="9723" max="9723" width="12.7109375" style="2" bestFit="1" customWidth="1"/>
    <col min="9724" max="9724" width="11.28515625" style="2" customWidth="1"/>
    <col min="9725" max="9725" width="15" style="2" customWidth="1"/>
    <col min="9726" max="9726" width="13.85546875" style="2" customWidth="1"/>
    <col min="9727" max="9727" width="12.7109375" style="2" bestFit="1" customWidth="1"/>
    <col min="9728" max="9728" width="9.7109375" style="2" bestFit="1" customWidth="1"/>
    <col min="9729" max="9729" width="11.140625" style="2" customWidth="1"/>
    <col min="9730" max="9730" width="13.140625" style="2" customWidth="1"/>
    <col min="9731" max="9731" width="12.7109375" style="2" bestFit="1" customWidth="1"/>
    <col min="9732" max="9732" width="11.5703125" style="2" customWidth="1"/>
    <col min="9733" max="9733" width="14.7109375" style="2" customWidth="1"/>
    <col min="9734" max="9734" width="13.7109375" style="2" customWidth="1"/>
    <col min="9735" max="9735" width="12.7109375" style="2" bestFit="1" customWidth="1"/>
    <col min="9736" max="9736" width="9.7109375" style="2" bestFit="1" customWidth="1"/>
    <col min="9737" max="9737" width="11.42578125" style="2" customWidth="1"/>
    <col min="9738" max="9738" width="11.5703125" style="2" bestFit="1" customWidth="1"/>
    <col min="9739" max="9976" width="9.140625" style="2"/>
    <col min="9977" max="9977" width="6.7109375" style="2" bestFit="1" customWidth="1"/>
    <col min="9978" max="9978" width="74.5703125" style="2" customWidth="1"/>
    <col min="9979" max="9979" width="12.7109375" style="2" bestFit="1" customWidth="1"/>
    <col min="9980" max="9980" width="11.28515625" style="2" customWidth="1"/>
    <col min="9981" max="9981" width="15" style="2" customWidth="1"/>
    <col min="9982" max="9982" width="13.85546875" style="2" customWidth="1"/>
    <col min="9983" max="9983" width="12.7109375" style="2" bestFit="1" customWidth="1"/>
    <col min="9984" max="9984" width="9.7109375" style="2" bestFit="1" customWidth="1"/>
    <col min="9985" max="9985" width="11.140625" style="2" customWidth="1"/>
    <col min="9986" max="9986" width="13.140625" style="2" customWidth="1"/>
    <col min="9987" max="9987" width="12.7109375" style="2" bestFit="1" customWidth="1"/>
    <col min="9988" max="9988" width="11.5703125" style="2" customWidth="1"/>
    <col min="9989" max="9989" width="14.7109375" style="2" customWidth="1"/>
    <col min="9990" max="9990" width="13.7109375" style="2" customWidth="1"/>
    <col min="9991" max="9991" width="12.7109375" style="2" bestFit="1" customWidth="1"/>
    <col min="9992" max="9992" width="9.7109375" style="2" bestFit="1" customWidth="1"/>
    <col min="9993" max="9993" width="11.42578125" style="2" customWidth="1"/>
    <col min="9994" max="9994" width="11.5703125" style="2" bestFit="1" customWidth="1"/>
    <col min="9995" max="10232" width="9.140625" style="2"/>
    <col min="10233" max="10233" width="6.7109375" style="2" bestFit="1" customWidth="1"/>
    <col min="10234" max="10234" width="74.5703125" style="2" customWidth="1"/>
    <col min="10235" max="10235" width="12.7109375" style="2" bestFit="1" customWidth="1"/>
    <col min="10236" max="10236" width="11.28515625" style="2" customWidth="1"/>
    <col min="10237" max="10237" width="15" style="2" customWidth="1"/>
    <col min="10238" max="10238" width="13.85546875" style="2" customWidth="1"/>
    <col min="10239" max="10239" width="12.7109375" style="2" bestFit="1" customWidth="1"/>
    <col min="10240" max="10240" width="9.7109375" style="2" bestFit="1" customWidth="1"/>
    <col min="10241" max="10241" width="11.140625" style="2" customWidth="1"/>
    <col min="10242" max="10242" width="13.140625" style="2" customWidth="1"/>
    <col min="10243" max="10243" width="12.7109375" style="2" bestFit="1" customWidth="1"/>
    <col min="10244" max="10244" width="11.5703125" style="2" customWidth="1"/>
    <col min="10245" max="10245" width="14.7109375" style="2" customWidth="1"/>
    <col min="10246" max="10246" width="13.7109375" style="2" customWidth="1"/>
    <col min="10247" max="10247" width="12.7109375" style="2" bestFit="1" customWidth="1"/>
    <col min="10248" max="10248" width="9.7109375" style="2" bestFit="1" customWidth="1"/>
    <col min="10249" max="10249" width="11.42578125" style="2" customWidth="1"/>
    <col min="10250" max="10250" width="11.5703125" style="2" bestFit="1" customWidth="1"/>
    <col min="10251" max="10488" width="9.140625" style="2"/>
    <col min="10489" max="10489" width="6.7109375" style="2" bestFit="1" customWidth="1"/>
    <col min="10490" max="10490" width="74.5703125" style="2" customWidth="1"/>
    <col min="10491" max="10491" width="12.7109375" style="2" bestFit="1" customWidth="1"/>
    <col min="10492" max="10492" width="11.28515625" style="2" customWidth="1"/>
    <col min="10493" max="10493" width="15" style="2" customWidth="1"/>
    <col min="10494" max="10494" width="13.85546875" style="2" customWidth="1"/>
    <col min="10495" max="10495" width="12.7109375" style="2" bestFit="1" customWidth="1"/>
    <col min="10496" max="10496" width="9.7109375" style="2" bestFit="1" customWidth="1"/>
    <col min="10497" max="10497" width="11.140625" style="2" customWidth="1"/>
    <col min="10498" max="10498" width="13.140625" style="2" customWidth="1"/>
    <col min="10499" max="10499" width="12.7109375" style="2" bestFit="1" customWidth="1"/>
    <col min="10500" max="10500" width="11.5703125" style="2" customWidth="1"/>
    <col min="10501" max="10501" width="14.7109375" style="2" customWidth="1"/>
    <col min="10502" max="10502" width="13.7109375" style="2" customWidth="1"/>
    <col min="10503" max="10503" width="12.7109375" style="2" bestFit="1" customWidth="1"/>
    <col min="10504" max="10504" width="9.7109375" style="2" bestFit="1" customWidth="1"/>
    <col min="10505" max="10505" width="11.42578125" style="2" customWidth="1"/>
    <col min="10506" max="10506" width="11.5703125" style="2" bestFit="1" customWidth="1"/>
    <col min="10507" max="10744" width="9.140625" style="2"/>
    <col min="10745" max="10745" width="6.7109375" style="2" bestFit="1" customWidth="1"/>
    <col min="10746" max="10746" width="74.5703125" style="2" customWidth="1"/>
    <col min="10747" max="10747" width="12.7109375" style="2" bestFit="1" customWidth="1"/>
    <col min="10748" max="10748" width="11.28515625" style="2" customWidth="1"/>
    <col min="10749" max="10749" width="15" style="2" customWidth="1"/>
    <col min="10750" max="10750" width="13.85546875" style="2" customWidth="1"/>
    <col min="10751" max="10751" width="12.7109375" style="2" bestFit="1" customWidth="1"/>
    <col min="10752" max="10752" width="9.7109375" style="2" bestFit="1" customWidth="1"/>
    <col min="10753" max="10753" width="11.140625" style="2" customWidth="1"/>
    <col min="10754" max="10754" width="13.140625" style="2" customWidth="1"/>
    <col min="10755" max="10755" width="12.7109375" style="2" bestFit="1" customWidth="1"/>
    <col min="10756" max="10756" width="11.5703125" style="2" customWidth="1"/>
    <col min="10757" max="10757" width="14.7109375" style="2" customWidth="1"/>
    <col min="10758" max="10758" width="13.7109375" style="2" customWidth="1"/>
    <col min="10759" max="10759" width="12.7109375" style="2" bestFit="1" customWidth="1"/>
    <col min="10760" max="10760" width="9.7109375" style="2" bestFit="1" customWidth="1"/>
    <col min="10761" max="10761" width="11.42578125" style="2" customWidth="1"/>
    <col min="10762" max="10762" width="11.5703125" style="2" bestFit="1" customWidth="1"/>
    <col min="10763" max="11000" width="9.140625" style="2"/>
    <col min="11001" max="11001" width="6.7109375" style="2" bestFit="1" customWidth="1"/>
    <col min="11002" max="11002" width="74.5703125" style="2" customWidth="1"/>
    <col min="11003" max="11003" width="12.7109375" style="2" bestFit="1" customWidth="1"/>
    <col min="11004" max="11004" width="11.28515625" style="2" customWidth="1"/>
    <col min="11005" max="11005" width="15" style="2" customWidth="1"/>
    <col min="11006" max="11006" width="13.85546875" style="2" customWidth="1"/>
    <col min="11007" max="11007" width="12.7109375" style="2" bestFit="1" customWidth="1"/>
    <col min="11008" max="11008" width="9.7109375" style="2" bestFit="1" customWidth="1"/>
    <col min="11009" max="11009" width="11.140625" style="2" customWidth="1"/>
    <col min="11010" max="11010" width="13.140625" style="2" customWidth="1"/>
    <col min="11011" max="11011" width="12.7109375" style="2" bestFit="1" customWidth="1"/>
    <col min="11012" max="11012" width="11.5703125" style="2" customWidth="1"/>
    <col min="11013" max="11013" width="14.7109375" style="2" customWidth="1"/>
    <col min="11014" max="11014" width="13.7109375" style="2" customWidth="1"/>
    <col min="11015" max="11015" width="12.7109375" style="2" bestFit="1" customWidth="1"/>
    <col min="11016" max="11016" width="9.7109375" style="2" bestFit="1" customWidth="1"/>
    <col min="11017" max="11017" width="11.42578125" style="2" customWidth="1"/>
    <col min="11018" max="11018" width="11.5703125" style="2" bestFit="1" customWidth="1"/>
    <col min="11019" max="11256" width="9.140625" style="2"/>
    <col min="11257" max="11257" width="6.7109375" style="2" bestFit="1" customWidth="1"/>
    <col min="11258" max="11258" width="74.5703125" style="2" customWidth="1"/>
    <col min="11259" max="11259" width="12.7109375" style="2" bestFit="1" customWidth="1"/>
    <col min="11260" max="11260" width="11.28515625" style="2" customWidth="1"/>
    <col min="11261" max="11261" width="15" style="2" customWidth="1"/>
    <col min="11262" max="11262" width="13.85546875" style="2" customWidth="1"/>
    <col min="11263" max="11263" width="12.7109375" style="2" bestFit="1" customWidth="1"/>
    <col min="11264" max="11264" width="9.7109375" style="2" bestFit="1" customWidth="1"/>
    <col min="11265" max="11265" width="11.140625" style="2" customWidth="1"/>
    <col min="11266" max="11266" width="13.140625" style="2" customWidth="1"/>
    <col min="11267" max="11267" width="12.7109375" style="2" bestFit="1" customWidth="1"/>
    <col min="11268" max="11268" width="11.5703125" style="2" customWidth="1"/>
    <col min="11269" max="11269" width="14.7109375" style="2" customWidth="1"/>
    <col min="11270" max="11270" width="13.7109375" style="2" customWidth="1"/>
    <col min="11271" max="11271" width="12.7109375" style="2" bestFit="1" customWidth="1"/>
    <col min="11272" max="11272" width="9.7109375" style="2" bestFit="1" customWidth="1"/>
    <col min="11273" max="11273" width="11.42578125" style="2" customWidth="1"/>
    <col min="11274" max="11274" width="11.5703125" style="2" bestFit="1" customWidth="1"/>
    <col min="11275" max="11512" width="9.140625" style="2"/>
    <col min="11513" max="11513" width="6.7109375" style="2" bestFit="1" customWidth="1"/>
    <col min="11514" max="11514" width="74.5703125" style="2" customWidth="1"/>
    <col min="11515" max="11515" width="12.7109375" style="2" bestFit="1" customWidth="1"/>
    <col min="11516" max="11516" width="11.28515625" style="2" customWidth="1"/>
    <col min="11517" max="11517" width="15" style="2" customWidth="1"/>
    <col min="11518" max="11518" width="13.85546875" style="2" customWidth="1"/>
    <col min="11519" max="11519" width="12.7109375" style="2" bestFit="1" customWidth="1"/>
    <col min="11520" max="11520" width="9.7109375" style="2" bestFit="1" customWidth="1"/>
    <col min="11521" max="11521" width="11.140625" style="2" customWidth="1"/>
    <col min="11522" max="11522" width="13.140625" style="2" customWidth="1"/>
    <col min="11523" max="11523" width="12.7109375" style="2" bestFit="1" customWidth="1"/>
    <col min="11524" max="11524" width="11.5703125" style="2" customWidth="1"/>
    <col min="11525" max="11525" width="14.7109375" style="2" customWidth="1"/>
    <col min="11526" max="11526" width="13.7109375" style="2" customWidth="1"/>
    <col min="11527" max="11527" width="12.7109375" style="2" bestFit="1" customWidth="1"/>
    <col min="11528" max="11528" width="9.7109375" style="2" bestFit="1" customWidth="1"/>
    <col min="11529" max="11529" width="11.42578125" style="2" customWidth="1"/>
    <col min="11530" max="11530" width="11.5703125" style="2" bestFit="1" customWidth="1"/>
    <col min="11531" max="11768" width="9.140625" style="2"/>
    <col min="11769" max="11769" width="6.7109375" style="2" bestFit="1" customWidth="1"/>
    <col min="11770" max="11770" width="74.5703125" style="2" customWidth="1"/>
    <col min="11771" max="11771" width="12.7109375" style="2" bestFit="1" customWidth="1"/>
    <col min="11772" max="11772" width="11.28515625" style="2" customWidth="1"/>
    <col min="11773" max="11773" width="15" style="2" customWidth="1"/>
    <col min="11774" max="11774" width="13.85546875" style="2" customWidth="1"/>
    <col min="11775" max="11775" width="12.7109375" style="2" bestFit="1" customWidth="1"/>
    <col min="11776" max="11776" width="9.7109375" style="2" bestFit="1" customWidth="1"/>
    <col min="11777" max="11777" width="11.140625" style="2" customWidth="1"/>
    <col min="11778" max="11778" width="13.140625" style="2" customWidth="1"/>
    <col min="11779" max="11779" width="12.7109375" style="2" bestFit="1" customWidth="1"/>
    <col min="11780" max="11780" width="11.5703125" style="2" customWidth="1"/>
    <col min="11781" max="11781" width="14.7109375" style="2" customWidth="1"/>
    <col min="11782" max="11782" width="13.7109375" style="2" customWidth="1"/>
    <col min="11783" max="11783" width="12.7109375" style="2" bestFit="1" customWidth="1"/>
    <col min="11784" max="11784" width="9.7109375" style="2" bestFit="1" customWidth="1"/>
    <col min="11785" max="11785" width="11.42578125" style="2" customWidth="1"/>
    <col min="11786" max="11786" width="11.5703125" style="2" bestFit="1" customWidth="1"/>
    <col min="11787" max="12024" width="9.140625" style="2"/>
    <col min="12025" max="12025" width="6.7109375" style="2" bestFit="1" customWidth="1"/>
    <col min="12026" max="12026" width="74.5703125" style="2" customWidth="1"/>
    <col min="12027" max="12027" width="12.7109375" style="2" bestFit="1" customWidth="1"/>
    <col min="12028" max="12028" width="11.28515625" style="2" customWidth="1"/>
    <col min="12029" max="12029" width="15" style="2" customWidth="1"/>
    <col min="12030" max="12030" width="13.85546875" style="2" customWidth="1"/>
    <col min="12031" max="12031" width="12.7109375" style="2" bestFit="1" customWidth="1"/>
    <col min="12032" max="12032" width="9.7109375" style="2" bestFit="1" customWidth="1"/>
    <col min="12033" max="12033" width="11.140625" style="2" customWidth="1"/>
    <col min="12034" max="12034" width="13.140625" style="2" customWidth="1"/>
    <col min="12035" max="12035" width="12.7109375" style="2" bestFit="1" customWidth="1"/>
    <col min="12036" max="12036" width="11.5703125" style="2" customWidth="1"/>
    <col min="12037" max="12037" width="14.7109375" style="2" customWidth="1"/>
    <col min="12038" max="12038" width="13.7109375" style="2" customWidth="1"/>
    <col min="12039" max="12039" width="12.7109375" style="2" bestFit="1" customWidth="1"/>
    <col min="12040" max="12040" width="9.7109375" style="2" bestFit="1" customWidth="1"/>
    <col min="12041" max="12041" width="11.42578125" style="2" customWidth="1"/>
    <col min="12042" max="12042" width="11.5703125" style="2" bestFit="1" customWidth="1"/>
    <col min="12043" max="12280" width="9.140625" style="2"/>
    <col min="12281" max="12281" width="6.7109375" style="2" bestFit="1" customWidth="1"/>
    <col min="12282" max="12282" width="74.5703125" style="2" customWidth="1"/>
    <col min="12283" max="12283" width="12.7109375" style="2" bestFit="1" customWidth="1"/>
    <col min="12284" max="12284" width="11.28515625" style="2" customWidth="1"/>
    <col min="12285" max="12285" width="15" style="2" customWidth="1"/>
    <col min="12286" max="12286" width="13.85546875" style="2" customWidth="1"/>
    <col min="12287" max="12287" width="12.7109375" style="2" bestFit="1" customWidth="1"/>
    <col min="12288" max="12288" width="9.7109375" style="2" bestFit="1" customWidth="1"/>
    <col min="12289" max="12289" width="11.140625" style="2" customWidth="1"/>
    <col min="12290" max="12290" width="13.140625" style="2" customWidth="1"/>
    <col min="12291" max="12291" width="12.7109375" style="2" bestFit="1" customWidth="1"/>
    <col min="12292" max="12292" width="11.5703125" style="2" customWidth="1"/>
    <col min="12293" max="12293" width="14.7109375" style="2" customWidth="1"/>
    <col min="12294" max="12294" width="13.7109375" style="2" customWidth="1"/>
    <col min="12295" max="12295" width="12.7109375" style="2" bestFit="1" customWidth="1"/>
    <col min="12296" max="12296" width="9.7109375" style="2" bestFit="1" customWidth="1"/>
    <col min="12297" max="12297" width="11.42578125" style="2" customWidth="1"/>
    <col min="12298" max="12298" width="11.5703125" style="2" bestFit="1" customWidth="1"/>
    <col min="12299" max="12536" width="9.140625" style="2"/>
    <col min="12537" max="12537" width="6.7109375" style="2" bestFit="1" customWidth="1"/>
    <col min="12538" max="12538" width="74.5703125" style="2" customWidth="1"/>
    <col min="12539" max="12539" width="12.7109375" style="2" bestFit="1" customWidth="1"/>
    <col min="12540" max="12540" width="11.28515625" style="2" customWidth="1"/>
    <col min="12541" max="12541" width="15" style="2" customWidth="1"/>
    <col min="12542" max="12542" width="13.85546875" style="2" customWidth="1"/>
    <col min="12543" max="12543" width="12.7109375" style="2" bestFit="1" customWidth="1"/>
    <col min="12544" max="12544" width="9.7109375" style="2" bestFit="1" customWidth="1"/>
    <col min="12545" max="12545" width="11.140625" style="2" customWidth="1"/>
    <col min="12546" max="12546" width="13.140625" style="2" customWidth="1"/>
    <col min="12547" max="12547" width="12.7109375" style="2" bestFit="1" customWidth="1"/>
    <col min="12548" max="12548" width="11.5703125" style="2" customWidth="1"/>
    <col min="12549" max="12549" width="14.7109375" style="2" customWidth="1"/>
    <col min="12550" max="12550" width="13.7109375" style="2" customWidth="1"/>
    <col min="12551" max="12551" width="12.7109375" style="2" bestFit="1" customWidth="1"/>
    <col min="12552" max="12552" width="9.7109375" style="2" bestFit="1" customWidth="1"/>
    <col min="12553" max="12553" width="11.42578125" style="2" customWidth="1"/>
    <col min="12554" max="12554" width="11.5703125" style="2" bestFit="1" customWidth="1"/>
    <col min="12555" max="12792" width="9.140625" style="2"/>
    <col min="12793" max="12793" width="6.7109375" style="2" bestFit="1" customWidth="1"/>
    <col min="12794" max="12794" width="74.5703125" style="2" customWidth="1"/>
    <col min="12795" max="12795" width="12.7109375" style="2" bestFit="1" customWidth="1"/>
    <col min="12796" max="12796" width="11.28515625" style="2" customWidth="1"/>
    <col min="12797" max="12797" width="15" style="2" customWidth="1"/>
    <col min="12798" max="12798" width="13.85546875" style="2" customWidth="1"/>
    <col min="12799" max="12799" width="12.7109375" style="2" bestFit="1" customWidth="1"/>
    <col min="12800" max="12800" width="9.7109375" style="2" bestFit="1" customWidth="1"/>
    <col min="12801" max="12801" width="11.140625" style="2" customWidth="1"/>
    <col min="12802" max="12802" width="13.140625" style="2" customWidth="1"/>
    <col min="12803" max="12803" width="12.7109375" style="2" bestFit="1" customWidth="1"/>
    <col min="12804" max="12804" width="11.5703125" style="2" customWidth="1"/>
    <col min="12805" max="12805" width="14.7109375" style="2" customWidth="1"/>
    <col min="12806" max="12806" width="13.7109375" style="2" customWidth="1"/>
    <col min="12807" max="12807" width="12.7109375" style="2" bestFit="1" customWidth="1"/>
    <col min="12808" max="12808" width="9.7109375" style="2" bestFit="1" customWidth="1"/>
    <col min="12809" max="12809" width="11.42578125" style="2" customWidth="1"/>
    <col min="12810" max="12810" width="11.5703125" style="2" bestFit="1" customWidth="1"/>
    <col min="12811" max="13048" width="9.140625" style="2"/>
    <col min="13049" max="13049" width="6.7109375" style="2" bestFit="1" customWidth="1"/>
    <col min="13050" max="13050" width="74.5703125" style="2" customWidth="1"/>
    <col min="13051" max="13051" width="12.7109375" style="2" bestFit="1" customWidth="1"/>
    <col min="13052" max="13052" width="11.28515625" style="2" customWidth="1"/>
    <col min="13053" max="13053" width="15" style="2" customWidth="1"/>
    <col min="13054" max="13054" width="13.85546875" style="2" customWidth="1"/>
    <col min="13055" max="13055" width="12.7109375" style="2" bestFit="1" customWidth="1"/>
    <col min="13056" max="13056" width="9.7109375" style="2" bestFit="1" customWidth="1"/>
    <col min="13057" max="13057" width="11.140625" style="2" customWidth="1"/>
    <col min="13058" max="13058" width="13.140625" style="2" customWidth="1"/>
    <col min="13059" max="13059" width="12.7109375" style="2" bestFit="1" customWidth="1"/>
    <col min="13060" max="13060" width="11.5703125" style="2" customWidth="1"/>
    <col min="13061" max="13061" width="14.7109375" style="2" customWidth="1"/>
    <col min="13062" max="13062" width="13.7109375" style="2" customWidth="1"/>
    <col min="13063" max="13063" width="12.7109375" style="2" bestFit="1" customWidth="1"/>
    <col min="13064" max="13064" width="9.7109375" style="2" bestFit="1" customWidth="1"/>
    <col min="13065" max="13065" width="11.42578125" style="2" customWidth="1"/>
    <col min="13066" max="13066" width="11.5703125" style="2" bestFit="1" customWidth="1"/>
    <col min="13067" max="13304" width="9.140625" style="2"/>
    <col min="13305" max="13305" width="6.7109375" style="2" bestFit="1" customWidth="1"/>
    <col min="13306" max="13306" width="74.5703125" style="2" customWidth="1"/>
    <col min="13307" max="13307" width="12.7109375" style="2" bestFit="1" customWidth="1"/>
    <col min="13308" max="13308" width="11.28515625" style="2" customWidth="1"/>
    <col min="13309" max="13309" width="15" style="2" customWidth="1"/>
    <col min="13310" max="13310" width="13.85546875" style="2" customWidth="1"/>
    <col min="13311" max="13311" width="12.7109375" style="2" bestFit="1" customWidth="1"/>
    <col min="13312" max="13312" width="9.7109375" style="2" bestFit="1" customWidth="1"/>
    <col min="13313" max="13313" width="11.140625" style="2" customWidth="1"/>
    <col min="13314" max="13314" width="13.140625" style="2" customWidth="1"/>
    <col min="13315" max="13315" width="12.7109375" style="2" bestFit="1" customWidth="1"/>
    <col min="13316" max="13316" width="11.5703125" style="2" customWidth="1"/>
    <col min="13317" max="13317" width="14.7109375" style="2" customWidth="1"/>
    <col min="13318" max="13318" width="13.7109375" style="2" customWidth="1"/>
    <col min="13319" max="13319" width="12.7109375" style="2" bestFit="1" customWidth="1"/>
    <col min="13320" max="13320" width="9.7109375" style="2" bestFit="1" customWidth="1"/>
    <col min="13321" max="13321" width="11.42578125" style="2" customWidth="1"/>
    <col min="13322" max="13322" width="11.5703125" style="2" bestFit="1" customWidth="1"/>
    <col min="13323" max="13560" width="9.140625" style="2"/>
    <col min="13561" max="13561" width="6.7109375" style="2" bestFit="1" customWidth="1"/>
    <col min="13562" max="13562" width="74.5703125" style="2" customWidth="1"/>
    <col min="13563" max="13563" width="12.7109375" style="2" bestFit="1" customWidth="1"/>
    <col min="13564" max="13564" width="11.28515625" style="2" customWidth="1"/>
    <col min="13565" max="13565" width="15" style="2" customWidth="1"/>
    <col min="13566" max="13566" width="13.85546875" style="2" customWidth="1"/>
    <col min="13567" max="13567" width="12.7109375" style="2" bestFit="1" customWidth="1"/>
    <col min="13568" max="13568" width="9.7109375" style="2" bestFit="1" customWidth="1"/>
    <col min="13569" max="13569" width="11.140625" style="2" customWidth="1"/>
    <col min="13570" max="13570" width="13.140625" style="2" customWidth="1"/>
    <col min="13571" max="13571" width="12.7109375" style="2" bestFit="1" customWidth="1"/>
    <col min="13572" max="13572" width="11.5703125" style="2" customWidth="1"/>
    <col min="13573" max="13573" width="14.7109375" style="2" customWidth="1"/>
    <col min="13574" max="13574" width="13.7109375" style="2" customWidth="1"/>
    <col min="13575" max="13575" width="12.7109375" style="2" bestFit="1" customWidth="1"/>
    <col min="13576" max="13576" width="9.7109375" style="2" bestFit="1" customWidth="1"/>
    <col min="13577" max="13577" width="11.42578125" style="2" customWidth="1"/>
    <col min="13578" max="13578" width="11.5703125" style="2" bestFit="1" customWidth="1"/>
    <col min="13579" max="13816" width="9.140625" style="2"/>
    <col min="13817" max="13817" width="6.7109375" style="2" bestFit="1" customWidth="1"/>
    <col min="13818" max="13818" width="74.5703125" style="2" customWidth="1"/>
    <col min="13819" max="13819" width="12.7109375" style="2" bestFit="1" customWidth="1"/>
    <col min="13820" max="13820" width="11.28515625" style="2" customWidth="1"/>
    <col min="13821" max="13821" width="15" style="2" customWidth="1"/>
    <col min="13822" max="13822" width="13.85546875" style="2" customWidth="1"/>
    <col min="13823" max="13823" width="12.7109375" style="2" bestFit="1" customWidth="1"/>
    <col min="13824" max="13824" width="9.7109375" style="2" bestFit="1" customWidth="1"/>
    <col min="13825" max="13825" width="11.140625" style="2" customWidth="1"/>
    <col min="13826" max="13826" width="13.140625" style="2" customWidth="1"/>
    <col min="13827" max="13827" width="12.7109375" style="2" bestFit="1" customWidth="1"/>
    <col min="13828" max="13828" width="11.5703125" style="2" customWidth="1"/>
    <col min="13829" max="13829" width="14.7109375" style="2" customWidth="1"/>
    <col min="13830" max="13830" width="13.7109375" style="2" customWidth="1"/>
    <col min="13831" max="13831" width="12.7109375" style="2" bestFit="1" customWidth="1"/>
    <col min="13832" max="13832" width="9.7109375" style="2" bestFit="1" customWidth="1"/>
    <col min="13833" max="13833" width="11.42578125" style="2" customWidth="1"/>
    <col min="13834" max="13834" width="11.5703125" style="2" bestFit="1" customWidth="1"/>
    <col min="13835" max="14072" width="9.140625" style="2"/>
    <col min="14073" max="14073" width="6.7109375" style="2" bestFit="1" customWidth="1"/>
    <col min="14074" max="14074" width="74.5703125" style="2" customWidth="1"/>
    <col min="14075" max="14075" width="12.7109375" style="2" bestFit="1" customWidth="1"/>
    <col min="14076" max="14076" width="11.28515625" style="2" customWidth="1"/>
    <col min="14077" max="14077" width="15" style="2" customWidth="1"/>
    <col min="14078" max="14078" width="13.85546875" style="2" customWidth="1"/>
    <col min="14079" max="14079" width="12.7109375" style="2" bestFit="1" customWidth="1"/>
    <col min="14080" max="14080" width="9.7109375" style="2" bestFit="1" customWidth="1"/>
    <col min="14081" max="14081" width="11.140625" style="2" customWidth="1"/>
    <col min="14082" max="14082" width="13.140625" style="2" customWidth="1"/>
    <col min="14083" max="14083" width="12.7109375" style="2" bestFit="1" customWidth="1"/>
    <col min="14084" max="14084" width="11.5703125" style="2" customWidth="1"/>
    <col min="14085" max="14085" width="14.7109375" style="2" customWidth="1"/>
    <col min="14086" max="14086" width="13.7109375" style="2" customWidth="1"/>
    <col min="14087" max="14087" width="12.7109375" style="2" bestFit="1" customWidth="1"/>
    <col min="14088" max="14088" width="9.7109375" style="2" bestFit="1" customWidth="1"/>
    <col min="14089" max="14089" width="11.42578125" style="2" customWidth="1"/>
    <col min="14090" max="14090" width="11.5703125" style="2" bestFit="1" customWidth="1"/>
    <col min="14091" max="14328" width="9.140625" style="2"/>
    <col min="14329" max="14329" width="6.7109375" style="2" bestFit="1" customWidth="1"/>
    <col min="14330" max="14330" width="74.5703125" style="2" customWidth="1"/>
    <col min="14331" max="14331" width="12.7109375" style="2" bestFit="1" customWidth="1"/>
    <col min="14332" max="14332" width="11.28515625" style="2" customWidth="1"/>
    <col min="14333" max="14333" width="15" style="2" customWidth="1"/>
    <col min="14334" max="14334" width="13.85546875" style="2" customWidth="1"/>
    <col min="14335" max="14335" width="12.7109375" style="2" bestFit="1" customWidth="1"/>
    <col min="14336" max="14336" width="9.7109375" style="2" bestFit="1" customWidth="1"/>
    <col min="14337" max="14337" width="11.140625" style="2" customWidth="1"/>
    <col min="14338" max="14338" width="13.140625" style="2" customWidth="1"/>
    <col min="14339" max="14339" width="12.7109375" style="2" bestFit="1" customWidth="1"/>
    <col min="14340" max="14340" width="11.5703125" style="2" customWidth="1"/>
    <col min="14341" max="14341" width="14.7109375" style="2" customWidth="1"/>
    <col min="14342" max="14342" width="13.7109375" style="2" customWidth="1"/>
    <col min="14343" max="14343" width="12.7109375" style="2" bestFit="1" customWidth="1"/>
    <col min="14344" max="14344" width="9.7109375" style="2" bestFit="1" customWidth="1"/>
    <col min="14345" max="14345" width="11.42578125" style="2" customWidth="1"/>
    <col min="14346" max="14346" width="11.5703125" style="2" bestFit="1" customWidth="1"/>
    <col min="14347" max="14584" width="9.140625" style="2"/>
    <col min="14585" max="14585" width="6.7109375" style="2" bestFit="1" customWidth="1"/>
    <col min="14586" max="14586" width="74.5703125" style="2" customWidth="1"/>
    <col min="14587" max="14587" width="12.7109375" style="2" bestFit="1" customWidth="1"/>
    <col min="14588" max="14588" width="11.28515625" style="2" customWidth="1"/>
    <col min="14589" max="14589" width="15" style="2" customWidth="1"/>
    <col min="14590" max="14590" width="13.85546875" style="2" customWidth="1"/>
    <col min="14591" max="14591" width="12.7109375" style="2" bestFit="1" customWidth="1"/>
    <col min="14592" max="14592" width="9.7109375" style="2" bestFit="1" customWidth="1"/>
    <col min="14593" max="14593" width="11.140625" style="2" customWidth="1"/>
    <col min="14594" max="14594" width="13.140625" style="2" customWidth="1"/>
    <col min="14595" max="14595" width="12.7109375" style="2" bestFit="1" customWidth="1"/>
    <col min="14596" max="14596" width="11.5703125" style="2" customWidth="1"/>
    <col min="14597" max="14597" width="14.7109375" style="2" customWidth="1"/>
    <col min="14598" max="14598" width="13.7109375" style="2" customWidth="1"/>
    <col min="14599" max="14599" width="12.7109375" style="2" bestFit="1" customWidth="1"/>
    <col min="14600" max="14600" width="9.7109375" style="2" bestFit="1" customWidth="1"/>
    <col min="14601" max="14601" width="11.42578125" style="2" customWidth="1"/>
    <col min="14602" max="14602" width="11.5703125" style="2" bestFit="1" customWidth="1"/>
    <col min="14603" max="14840" width="9.140625" style="2"/>
    <col min="14841" max="14841" width="6.7109375" style="2" bestFit="1" customWidth="1"/>
    <col min="14842" max="14842" width="74.5703125" style="2" customWidth="1"/>
    <col min="14843" max="14843" width="12.7109375" style="2" bestFit="1" customWidth="1"/>
    <col min="14844" max="14844" width="11.28515625" style="2" customWidth="1"/>
    <col min="14845" max="14845" width="15" style="2" customWidth="1"/>
    <col min="14846" max="14846" width="13.85546875" style="2" customWidth="1"/>
    <col min="14847" max="14847" width="12.7109375" style="2" bestFit="1" customWidth="1"/>
    <col min="14848" max="14848" width="9.7109375" style="2" bestFit="1" customWidth="1"/>
    <col min="14849" max="14849" width="11.140625" style="2" customWidth="1"/>
    <col min="14850" max="14850" width="13.140625" style="2" customWidth="1"/>
    <col min="14851" max="14851" width="12.7109375" style="2" bestFit="1" customWidth="1"/>
    <col min="14852" max="14852" width="11.5703125" style="2" customWidth="1"/>
    <col min="14853" max="14853" width="14.7109375" style="2" customWidth="1"/>
    <col min="14854" max="14854" width="13.7109375" style="2" customWidth="1"/>
    <col min="14855" max="14855" width="12.7109375" style="2" bestFit="1" customWidth="1"/>
    <col min="14856" max="14856" width="9.7109375" style="2" bestFit="1" customWidth="1"/>
    <col min="14857" max="14857" width="11.42578125" style="2" customWidth="1"/>
    <col min="14858" max="14858" width="11.5703125" style="2" bestFit="1" customWidth="1"/>
    <col min="14859" max="15096" width="9.140625" style="2"/>
    <col min="15097" max="15097" width="6.7109375" style="2" bestFit="1" customWidth="1"/>
    <col min="15098" max="15098" width="74.5703125" style="2" customWidth="1"/>
    <col min="15099" max="15099" width="12.7109375" style="2" bestFit="1" customWidth="1"/>
    <col min="15100" max="15100" width="11.28515625" style="2" customWidth="1"/>
    <col min="15101" max="15101" width="15" style="2" customWidth="1"/>
    <col min="15102" max="15102" width="13.85546875" style="2" customWidth="1"/>
    <col min="15103" max="15103" width="12.7109375" style="2" bestFit="1" customWidth="1"/>
    <col min="15104" max="15104" width="9.7109375" style="2" bestFit="1" customWidth="1"/>
    <col min="15105" max="15105" width="11.140625" style="2" customWidth="1"/>
    <col min="15106" max="15106" width="13.140625" style="2" customWidth="1"/>
    <col min="15107" max="15107" width="12.7109375" style="2" bestFit="1" customWidth="1"/>
    <col min="15108" max="15108" width="11.5703125" style="2" customWidth="1"/>
    <col min="15109" max="15109" width="14.7109375" style="2" customWidth="1"/>
    <col min="15110" max="15110" width="13.7109375" style="2" customWidth="1"/>
    <col min="15111" max="15111" width="12.7109375" style="2" bestFit="1" customWidth="1"/>
    <col min="15112" max="15112" width="9.7109375" style="2" bestFit="1" customWidth="1"/>
    <col min="15113" max="15113" width="11.42578125" style="2" customWidth="1"/>
    <col min="15114" max="15114" width="11.5703125" style="2" bestFit="1" customWidth="1"/>
    <col min="15115" max="15352" width="9.140625" style="2"/>
    <col min="15353" max="15353" width="6.7109375" style="2" bestFit="1" customWidth="1"/>
    <col min="15354" max="15354" width="74.5703125" style="2" customWidth="1"/>
    <col min="15355" max="15355" width="12.7109375" style="2" bestFit="1" customWidth="1"/>
    <col min="15356" max="15356" width="11.28515625" style="2" customWidth="1"/>
    <col min="15357" max="15357" width="15" style="2" customWidth="1"/>
    <col min="15358" max="15358" width="13.85546875" style="2" customWidth="1"/>
    <col min="15359" max="15359" width="12.7109375" style="2" bestFit="1" customWidth="1"/>
    <col min="15360" max="15360" width="9.7109375" style="2" bestFit="1" customWidth="1"/>
    <col min="15361" max="15361" width="11.140625" style="2" customWidth="1"/>
    <col min="15362" max="15362" width="13.140625" style="2" customWidth="1"/>
    <col min="15363" max="15363" width="12.7109375" style="2" bestFit="1" customWidth="1"/>
    <col min="15364" max="15364" width="11.5703125" style="2" customWidth="1"/>
    <col min="15365" max="15365" width="14.7109375" style="2" customWidth="1"/>
    <col min="15366" max="15366" width="13.7109375" style="2" customWidth="1"/>
    <col min="15367" max="15367" width="12.7109375" style="2" bestFit="1" customWidth="1"/>
    <col min="15368" max="15368" width="9.7109375" style="2" bestFit="1" customWidth="1"/>
    <col min="15369" max="15369" width="11.42578125" style="2" customWidth="1"/>
    <col min="15370" max="15370" width="11.5703125" style="2" bestFit="1" customWidth="1"/>
    <col min="15371" max="15608" width="9.140625" style="2"/>
    <col min="15609" max="15609" width="6.7109375" style="2" bestFit="1" customWidth="1"/>
    <col min="15610" max="15610" width="74.5703125" style="2" customWidth="1"/>
    <col min="15611" max="15611" width="12.7109375" style="2" bestFit="1" customWidth="1"/>
    <col min="15612" max="15612" width="11.28515625" style="2" customWidth="1"/>
    <col min="15613" max="15613" width="15" style="2" customWidth="1"/>
    <col min="15614" max="15614" width="13.85546875" style="2" customWidth="1"/>
    <col min="15615" max="15615" width="12.7109375" style="2" bestFit="1" customWidth="1"/>
    <col min="15616" max="15616" width="9.7109375" style="2" bestFit="1" customWidth="1"/>
    <col min="15617" max="15617" width="11.140625" style="2" customWidth="1"/>
    <col min="15618" max="15618" width="13.140625" style="2" customWidth="1"/>
    <col min="15619" max="15619" width="12.7109375" style="2" bestFit="1" customWidth="1"/>
    <col min="15620" max="15620" width="11.5703125" style="2" customWidth="1"/>
    <col min="15621" max="15621" width="14.7109375" style="2" customWidth="1"/>
    <col min="15622" max="15622" width="13.7109375" style="2" customWidth="1"/>
    <col min="15623" max="15623" width="12.7109375" style="2" bestFit="1" customWidth="1"/>
    <col min="15624" max="15624" width="9.7109375" style="2" bestFit="1" customWidth="1"/>
    <col min="15625" max="15625" width="11.42578125" style="2" customWidth="1"/>
    <col min="15626" max="15626" width="11.5703125" style="2" bestFit="1" customWidth="1"/>
    <col min="15627" max="15864" width="9.140625" style="2"/>
    <col min="15865" max="15865" width="6.7109375" style="2" bestFit="1" customWidth="1"/>
    <col min="15866" max="15866" width="74.5703125" style="2" customWidth="1"/>
    <col min="15867" max="15867" width="12.7109375" style="2" bestFit="1" customWidth="1"/>
    <col min="15868" max="15868" width="11.28515625" style="2" customWidth="1"/>
    <col min="15869" max="15869" width="15" style="2" customWidth="1"/>
    <col min="15870" max="15870" width="13.85546875" style="2" customWidth="1"/>
    <col min="15871" max="15871" width="12.7109375" style="2" bestFit="1" customWidth="1"/>
    <col min="15872" max="15872" width="9.7109375" style="2" bestFit="1" customWidth="1"/>
    <col min="15873" max="15873" width="11.140625" style="2" customWidth="1"/>
    <col min="15874" max="15874" width="13.140625" style="2" customWidth="1"/>
    <col min="15875" max="15875" width="12.7109375" style="2" bestFit="1" customWidth="1"/>
    <col min="15876" max="15876" width="11.5703125" style="2" customWidth="1"/>
    <col min="15877" max="15877" width="14.7109375" style="2" customWidth="1"/>
    <col min="15878" max="15878" width="13.7109375" style="2" customWidth="1"/>
    <col min="15879" max="15879" width="12.7109375" style="2" bestFit="1" customWidth="1"/>
    <col min="15880" max="15880" width="9.7109375" style="2" bestFit="1" customWidth="1"/>
    <col min="15881" max="15881" width="11.42578125" style="2" customWidth="1"/>
    <col min="15882" max="15882" width="11.5703125" style="2" bestFit="1" customWidth="1"/>
    <col min="15883" max="16120" width="9.140625" style="2"/>
    <col min="16121" max="16121" width="6.7109375" style="2" bestFit="1" customWidth="1"/>
    <col min="16122" max="16122" width="74.5703125" style="2" customWidth="1"/>
    <col min="16123" max="16123" width="12.7109375" style="2" bestFit="1" customWidth="1"/>
    <col min="16124" max="16124" width="11.28515625" style="2" customWidth="1"/>
    <col min="16125" max="16125" width="15" style="2" customWidth="1"/>
    <col min="16126" max="16126" width="13.85546875" style="2" customWidth="1"/>
    <col min="16127" max="16127" width="12.7109375" style="2" bestFit="1" customWidth="1"/>
    <col min="16128" max="16128" width="9.7109375" style="2" bestFit="1" customWidth="1"/>
    <col min="16129" max="16129" width="11.140625" style="2" customWidth="1"/>
    <col min="16130" max="16130" width="13.140625" style="2" customWidth="1"/>
    <col min="16131" max="16131" width="12.7109375" style="2" bestFit="1" customWidth="1"/>
    <col min="16132" max="16132" width="11.5703125" style="2" customWidth="1"/>
    <col min="16133" max="16133" width="14.7109375" style="2" customWidth="1"/>
    <col min="16134" max="16134" width="13.7109375" style="2" customWidth="1"/>
    <col min="16135" max="16135" width="12.7109375" style="2" bestFit="1" customWidth="1"/>
    <col min="16136" max="16136" width="9.7109375" style="2" bestFit="1" customWidth="1"/>
    <col min="16137" max="16137" width="11.42578125" style="2" customWidth="1"/>
    <col min="16138" max="16138" width="11.5703125" style="2" bestFit="1" customWidth="1"/>
    <col min="16139" max="16384" width="9.140625" style="2"/>
  </cols>
  <sheetData>
    <row r="1" spans="1:10" ht="15.75" customHeight="1" x14ac:dyDescent="0.25">
      <c r="A1" s="175" t="s">
        <v>73</v>
      </c>
      <c r="B1" s="175"/>
      <c r="C1" s="175"/>
      <c r="D1" s="175"/>
      <c r="E1" s="175"/>
      <c r="F1" s="175"/>
      <c r="G1" s="175"/>
      <c r="H1" s="175"/>
      <c r="I1" s="175"/>
      <c r="J1" s="175"/>
    </row>
    <row r="2" spans="1:10" ht="15.75" customHeight="1" x14ac:dyDescent="0.25">
      <c r="A2" s="176" t="s">
        <v>72</v>
      </c>
      <c r="B2" s="176"/>
      <c r="C2" s="176"/>
      <c r="D2" s="176"/>
      <c r="E2" s="176"/>
      <c r="F2" s="176"/>
      <c r="G2" s="176"/>
      <c r="H2" s="176"/>
      <c r="I2" s="176"/>
      <c r="J2" s="176"/>
    </row>
    <row r="3" spans="1:10" ht="15.75" x14ac:dyDescent="0.25">
      <c r="A3" s="186" t="s">
        <v>0</v>
      </c>
      <c r="B3" s="186"/>
      <c r="C3" s="186"/>
      <c r="D3" s="186"/>
      <c r="E3" s="186"/>
      <c r="F3" s="186"/>
      <c r="G3" s="186"/>
      <c r="H3" s="186"/>
      <c r="I3" s="186"/>
      <c r="J3" s="186"/>
    </row>
    <row r="4" spans="1:10" ht="15.75" x14ac:dyDescent="0.25">
      <c r="A4" s="187" t="s">
        <v>71</v>
      </c>
      <c r="B4" s="187"/>
      <c r="C4" s="187"/>
      <c r="D4" s="187"/>
      <c r="E4" s="187"/>
      <c r="F4" s="187"/>
      <c r="G4" s="187"/>
      <c r="H4" s="187"/>
      <c r="I4" s="187"/>
      <c r="J4" s="187"/>
    </row>
    <row r="5" spans="1:10" ht="40.5" customHeight="1" x14ac:dyDescent="0.25">
      <c r="A5" s="181" t="s">
        <v>74</v>
      </c>
      <c r="B5" s="183" t="s">
        <v>2</v>
      </c>
      <c r="C5" s="172" t="s">
        <v>3</v>
      </c>
      <c r="D5" s="172"/>
      <c r="E5" s="172" t="s">
        <v>4</v>
      </c>
      <c r="F5" s="172"/>
      <c r="G5" s="173" t="s">
        <v>5</v>
      </c>
      <c r="H5" s="174"/>
      <c r="I5" s="172" t="s">
        <v>6</v>
      </c>
      <c r="J5" s="172"/>
    </row>
    <row r="6" spans="1:10" ht="15" customHeight="1" thickBot="1" x14ac:dyDescent="0.3">
      <c r="A6" s="182"/>
      <c r="B6" s="183"/>
      <c r="C6" s="3" t="s">
        <v>7</v>
      </c>
      <c r="D6" s="3" t="s">
        <v>8</v>
      </c>
      <c r="E6" s="3" t="s">
        <v>7</v>
      </c>
      <c r="F6" s="3" t="s">
        <v>8</v>
      </c>
      <c r="G6" s="3" t="s">
        <v>7</v>
      </c>
      <c r="H6" s="3" t="s">
        <v>8</v>
      </c>
      <c r="I6" s="3" t="s">
        <v>7</v>
      </c>
      <c r="J6" s="4" t="s">
        <v>8</v>
      </c>
    </row>
    <row r="7" spans="1:10" s="5" customFormat="1" ht="15" customHeight="1" x14ac:dyDescent="0.25">
      <c r="A7" s="154">
        <v>1</v>
      </c>
      <c r="B7" s="155" t="s">
        <v>9</v>
      </c>
      <c r="C7" s="178"/>
      <c r="D7" s="179"/>
      <c r="E7" s="179"/>
      <c r="F7" s="179"/>
      <c r="G7" s="179"/>
      <c r="H7" s="179"/>
      <c r="I7" s="179"/>
      <c r="J7" s="179"/>
    </row>
    <row r="8" spans="1:10" ht="15" customHeight="1" x14ac:dyDescent="0.25">
      <c r="A8" s="102" t="s">
        <v>10</v>
      </c>
      <c r="B8" s="103" t="s">
        <v>11</v>
      </c>
      <c r="C8" s="105">
        <f>C9+C10+C11</f>
        <v>662</v>
      </c>
      <c r="D8" s="105">
        <f t="shared" ref="D8:F8" si="0">D9+D10+D11</f>
        <v>69054.812000000005</v>
      </c>
      <c r="E8" s="105">
        <f t="shared" si="0"/>
        <v>308</v>
      </c>
      <c r="F8" s="105">
        <f t="shared" si="0"/>
        <v>22838</v>
      </c>
      <c r="G8" s="139">
        <f>E8/C8*100</f>
        <v>46.525679758308158</v>
      </c>
      <c r="H8" s="139">
        <f>F8/D8*100</f>
        <v>33.072278873194236</v>
      </c>
      <c r="I8" s="105">
        <f t="shared" ref="I8:J8" si="1">I9+I10+I11</f>
        <v>2510</v>
      </c>
      <c r="J8" s="105">
        <f t="shared" si="1"/>
        <v>103902</v>
      </c>
    </row>
    <row r="9" spans="1:10" ht="15" customHeight="1" x14ac:dyDescent="0.25">
      <c r="A9" s="9" t="s">
        <v>12</v>
      </c>
      <c r="B9" s="10" t="s">
        <v>13</v>
      </c>
      <c r="C9" s="49">
        <v>535</v>
      </c>
      <c r="D9" s="49">
        <v>50722.552000000003</v>
      </c>
      <c r="E9" s="49">
        <v>308</v>
      </c>
      <c r="F9" s="49">
        <v>22838</v>
      </c>
      <c r="G9" s="138">
        <f>E9/C9*100</f>
        <v>57.570093457943926</v>
      </c>
      <c r="H9" s="138">
        <f>F9/D9*100</f>
        <v>45.025337053230288</v>
      </c>
      <c r="I9" s="49">
        <v>2510</v>
      </c>
      <c r="J9" s="49">
        <v>103902</v>
      </c>
    </row>
    <row r="10" spans="1:10" ht="15" customHeight="1" x14ac:dyDescent="0.25">
      <c r="A10" s="9" t="s">
        <v>14</v>
      </c>
      <c r="B10" s="10" t="s">
        <v>15</v>
      </c>
      <c r="C10" s="49">
        <v>62</v>
      </c>
      <c r="D10" s="49">
        <v>13917.1</v>
      </c>
      <c r="E10" s="49"/>
      <c r="F10" s="49"/>
      <c r="G10" s="138">
        <f t="shared" ref="G10:G29" si="2">E10/C10*100</f>
        <v>0</v>
      </c>
      <c r="H10" s="138">
        <f t="shared" ref="H10:H29" si="3">F10/D10*100</f>
        <v>0</v>
      </c>
      <c r="I10" s="49"/>
      <c r="J10" s="49"/>
    </row>
    <row r="11" spans="1:10" ht="15" customHeight="1" x14ac:dyDescent="0.25">
      <c r="A11" s="9" t="s">
        <v>16</v>
      </c>
      <c r="B11" s="10" t="s">
        <v>17</v>
      </c>
      <c r="C11" s="49">
        <v>65</v>
      </c>
      <c r="D11" s="49">
        <v>4415.16</v>
      </c>
      <c r="E11" s="49"/>
      <c r="F11" s="49"/>
      <c r="G11" s="138">
        <f t="shared" si="2"/>
        <v>0</v>
      </c>
      <c r="H11" s="138">
        <f t="shared" si="3"/>
        <v>0</v>
      </c>
      <c r="I11" s="49"/>
      <c r="J11" s="49"/>
    </row>
    <row r="12" spans="1:10" ht="15" customHeight="1" x14ac:dyDescent="0.25">
      <c r="A12" s="9"/>
      <c r="B12" s="12" t="s">
        <v>18</v>
      </c>
      <c r="C12" s="49"/>
      <c r="D12" s="49"/>
      <c r="E12" s="49"/>
      <c r="F12" s="49"/>
      <c r="G12" s="138" t="e">
        <f t="shared" si="2"/>
        <v>#DIV/0!</v>
      </c>
      <c r="H12" s="138" t="e">
        <f t="shared" si="3"/>
        <v>#DIV/0!</v>
      </c>
      <c r="I12" s="49"/>
      <c r="J12" s="49"/>
    </row>
    <row r="13" spans="1:10" ht="15" customHeight="1" x14ac:dyDescent="0.25">
      <c r="A13" s="9"/>
      <c r="B13" s="12" t="s">
        <v>19</v>
      </c>
      <c r="C13" s="49"/>
      <c r="D13" s="49"/>
      <c r="E13" s="49">
        <v>986</v>
      </c>
      <c r="F13" s="49">
        <v>74900</v>
      </c>
      <c r="G13" s="138" t="e">
        <f t="shared" si="2"/>
        <v>#DIV/0!</v>
      </c>
      <c r="H13" s="138" t="e">
        <f t="shared" si="3"/>
        <v>#DIV/0!</v>
      </c>
      <c r="I13" s="49">
        <v>2530</v>
      </c>
      <c r="J13" s="49">
        <v>86700</v>
      </c>
    </row>
    <row r="14" spans="1:10" ht="15" customHeight="1" x14ac:dyDescent="0.25">
      <c r="A14" s="102" t="s">
        <v>20</v>
      </c>
      <c r="B14" s="112" t="s">
        <v>21</v>
      </c>
      <c r="C14" s="105">
        <f>C15+C16+C17+C18</f>
        <v>12343</v>
      </c>
      <c r="D14" s="105">
        <f t="shared" ref="D14:F14" si="4">D15+D16+D17+D18</f>
        <v>604511</v>
      </c>
      <c r="E14" s="105">
        <f t="shared" si="4"/>
        <v>12251</v>
      </c>
      <c r="F14" s="105">
        <f t="shared" si="4"/>
        <v>644369</v>
      </c>
      <c r="G14" s="139">
        <f t="shared" si="2"/>
        <v>99.254638256501664</v>
      </c>
      <c r="H14" s="139">
        <f t="shared" si="3"/>
        <v>106.59342840742352</v>
      </c>
      <c r="I14" s="105">
        <f t="shared" ref="I14:J14" si="5">I15+I16+I17+I18</f>
        <v>65348</v>
      </c>
      <c r="J14" s="105">
        <f t="shared" si="5"/>
        <v>1688865</v>
      </c>
    </row>
    <row r="15" spans="1:10" ht="15" customHeight="1" x14ac:dyDescent="0.25">
      <c r="A15" s="9" t="s">
        <v>22</v>
      </c>
      <c r="B15" s="13" t="s">
        <v>23</v>
      </c>
      <c r="C15" s="49">
        <v>11481</v>
      </c>
      <c r="D15" s="49">
        <v>335726</v>
      </c>
      <c r="E15" s="49">
        <v>12243</v>
      </c>
      <c r="F15" s="49">
        <v>613039</v>
      </c>
      <c r="G15" s="138">
        <f t="shared" si="2"/>
        <v>106.63705252155735</v>
      </c>
      <c r="H15" s="138">
        <f t="shared" si="3"/>
        <v>182.60099009311165</v>
      </c>
      <c r="I15" s="49">
        <v>65289</v>
      </c>
      <c r="J15" s="49">
        <v>1514466</v>
      </c>
    </row>
    <row r="16" spans="1:10" ht="15" customHeight="1" x14ac:dyDescent="0.25">
      <c r="A16" s="9" t="s">
        <v>24</v>
      </c>
      <c r="B16" s="14" t="s">
        <v>25</v>
      </c>
      <c r="C16" s="49">
        <v>437</v>
      </c>
      <c r="D16" s="49">
        <v>142384</v>
      </c>
      <c r="E16" s="49">
        <v>8</v>
      </c>
      <c r="F16" s="49">
        <v>31330</v>
      </c>
      <c r="G16" s="138">
        <f t="shared" si="2"/>
        <v>1.8306636155606408</v>
      </c>
      <c r="H16" s="138">
        <f t="shared" si="3"/>
        <v>22.003876840094392</v>
      </c>
      <c r="I16" s="49">
        <v>59</v>
      </c>
      <c r="J16" s="49">
        <v>174399.00000000003</v>
      </c>
    </row>
    <row r="17" spans="1:10" ht="15" customHeight="1" x14ac:dyDescent="0.25">
      <c r="A17" s="9" t="s">
        <v>26</v>
      </c>
      <c r="B17" s="14" t="s">
        <v>27</v>
      </c>
      <c r="C17" s="49">
        <v>309</v>
      </c>
      <c r="D17" s="49">
        <v>21075</v>
      </c>
      <c r="E17" s="49"/>
      <c r="F17" s="49"/>
      <c r="G17" s="138">
        <f t="shared" si="2"/>
        <v>0</v>
      </c>
      <c r="H17" s="138">
        <f t="shared" si="3"/>
        <v>0</v>
      </c>
      <c r="I17" s="49"/>
      <c r="J17" s="49"/>
    </row>
    <row r="18" spans="1:10" ht="15" customHeight="1" x14ac:dyDescent="0.25">
      <c r="A18" s="9" t="s">
        <v>28</v>
      </c>
      <c r="B18" s="11" t="s">
        <v>29</v>
      </c>
      <c r="C18" s="49">
        <v>116</v>
      </c>
      <c r="D18" s="49">
        <v>105326</v>
      </c>
      <c r="E18" s="49"/>
      <c r="F18" s="49"/>
      <c r="G18" s="138">
        <f t="shared" si="2"/>
        <v>0</v>
      </c>
      <c r="H18" s="138">
        <f t="shared" si="3"/>
        <v>0</v>
      </c>
      <c r="I18" s="49"/>
      <c r="J18" s="49"/>
    </row>
    <row r="19" spans="1:10" ht="15" customHeight="1" x14ac:dyDescent="0.25">
      <c r="A19" s="9"/>
      <c r="B19" s="15" t="s">
        <v>30</v>
      </c>
      <c r="C19" s="49"/>
      <c r="D19" s="49"/>
      <c r="E19" s="49"/>
      <c r="F19" s="49"/>
      <c r="G19" s="138" t="e">
        <f t="shared" si="2"/>
        <v>#DIV/0!</v>
      </c>
      <c r="H19" s="138" t="e">
        <f t="shared" si="3"/>
        <v>#DIV/0!</v>
      </c>
      <c r="I19" s="49"/>
      <c r="J19" s="49"/>
    </row>
    <row r="20" spans="1:10" ht="15" customHeight="1" x14ac:dyDescent="0.25">
      <c r="A20" s="6" t="s">
        <v>31</v>
      </c>
      <c r="B20" s="7" t="s">
        <v>32</v>
      </c>
      <c r="C20" s="48">
        <v>166</v>
      </c>
      <c r="D20" s="48">
        <v>25790</v>
      </c>
      <c r="E20" s="48"/>
      <c r="F20" s="48"/>
      <c r="G20" s="138">
        <f t="shared" si="2"/>
        <v>0</v>
      </c>
      <c r="H20" s="138">
        <f t="shared" si="3"/>
        <v>0</v>
      </c>
      <c r="I20" s="48"/>
      <c r="J20" s="48"/>
    </row>
    <row r="21" spans="1:10" ht="15" customHeight="1" x14ac:dyDescent="0.25">
      <c r="A21" s="6" t="s">
        <v>33</v>
      </c>
      <c r="B21" s="7" t="s">
        <v>34</v>
      </c>
      <c r="C21" s="48">
        <v>2060</v>
      </c>
      <c r="D21" s="48">
        <v>207135</v>
      </c>
      <c r="E21" s="48"/>
      <c r="F21" s="48"/>
      <c r="G21" s="138">
        <f t="shared" si="2"/>
        <v>0</v>
      </c>
      <c r="H21" s="138">
        <f t="shared" si="3"/>
        <v>0</v>
      </c>
      <c r="I21" s="48"/>
      <c r="J21" s="48"/>
    </row>
    <row r="22" spans="1:10" ht="15" customHeight="1" x14ac:dyDescent="0.25">
      <c r="A22" s="6" t="s">
        <v>35</v>
      </c>
      <c r="B22" s="7" t="s">
        <v>36</v>
      </c>
      <c r="C22" s="48">
        <v>6139</v>
      </c>
      <c r="D22" s="48">
        <v>1622849</v>
      </c>
      <c r="E22" s="48">
        <v>3183</v>
      </c>
      <c r="F22" s="48">
        <v>1055066</v>
      </c>
      <c r="G22" s="138">
        <f t="shared" si="2"/>
        <v>51.848835315197917</v>
      </c>
      <c r="H22" s="138">
        <f t="shared" si="3"/>
        <v>65.013195928888024</v>
      </c>
      <c r="I22" s="48">
        <v>21063</v>
      </c>
      <c r="J22" s="48">
        <v>6896933</v>
      </c>
    </row>
    <row r="23" spans="1:10" ht="15" customHeight="1" x14ac:dyDescent="0.25">
      <c r="A23" s="6" t="s">
        <v>37</v>
      </c>
      <c r="B23" s="7" t="s">
        <v>38</v>
      </c>
      <c r="C23" s="48">
        <v>1123</v>
      </c>
      <c r="D23" s="48">
        <v>122796</v>
      </c>
      <c r="E23" s="48"/>
      <c r="F23" s="48"/>
      <c r="G23" s="138">
        <f t="shared" si="2"/>
        <v>0</v>
      </c>
      <c r="H23" s="138">
        <f t="shared" si="3"/>
        <v>0</v>
      </c>
      <c r="I23" s="48"/>
      <c r="J23" s="48"/>
    </row>
    <row r="24" spans="1:10" ht="15" customHeight="1" x14ac:dyDescent="0.25">
      <c r="A24" s="6" t="s">
        <v>39</v>
      </c>
      <c r="B24" s="7" t="s">
        <v>40</v>
      </c>
      <c r="C24" s="48">
        <v>241</v>
      </c>
      <c r="D24" s="48">
        <v>43092</v>
      </c>
      <c r="E24" s="48"/>
      <c r="F24" s="48"/>
      <c r="G24" s="138">
        <f t="shared" si="2"/>
        <v>0</v>
      </c>
      <c r="H24" s="138">
        <f t="shared" si="3"/>
        <v>0</v>
      </c>
      <c r="I24" s="48"/>
      <c r="J24" s="48"/>
    </row>
    <row r="25" spans="1:10" ht="15" customHeight="1" x14ac:dyDescent="0.25">
      <c r="A25" s="6" t="s">
        <v>41</v>
      </c>
      <c r="B25" s="7" t="s">
        <v>42</v>
      </c>
      <c r="C25" s="48">
        <v>50641</v>
      </c>
      <c r="D25" s="48">
        <v>1242869</v>
      </c>
      <c r="E25" s="48">
        <v>26761</v>
      </c>
      <c r="F25" s="48">
        <v>1229641</v>
      </c>
      <c r="G25" s="138">
        <f t="shared" si="2"/>
        <v>52.844533085839544</v>
      </c>
      <c r="H25" s="138">
        <f t="shared" si="3"/>
        <v>98.935688314697686</v>
      </c>
      <c r="I25" s="48">
        <v>168979</v>
      </c>
      <c r="J25" s="48">
        <v>5423416</v>
      </c>
    </row>
    <row r="26" spans="1:10" ht="15" customHeight="1" x14ac:dyDescent="0.25">
      <c r="A26" s="9"/>
      <c r="B26" s="12" t="s">
        <v>43</v>
      </c>
      <c r="C26" s="49"/>
      <c r="D26" s="49"/>
      <c r="E26" s="49"/>
      <c r="F26" s="49"/>
      <c r="G26" s="138" t="e">
        <f t="shared" si="2"/>
        <v>#DIV/0!</v>
      </c>
      <c r="H26" s="138" t="e">
        <f t="shared" si="3"/>
        <v>#DIV/0!</v>
      </c>
      <c r="I26" s="49"/>
      <c r="J26" s="49"/>
    </row>
    <row r="27" spans="1:10" ht="15" customHeight="1" x14ac:dyDescent="0.25">
      <c r="A27" s="115">
        <v>2</v>
      </c>
      <c r="B27" s="116" t="s">
        <v>44</v>
      </c>
      <c r="C27" s="118">
        <f>C8+C14+C20+C21+C22+C23+C24+C25</f>
        <v>73375</v>
      </c>
      <c r="D27" s="118">
        <f t="shared" ref="D27:F27" si="6">D8+D14+D20+D21+D22+D23+D24+D25</f>
        <v>3938096.8119999999</v>
      </c>
      <c r="E27" s="118">
        <f t="shared" si="6"/>
        <v>42503</v>
      </c>
      <c r="F27" s="118">
        <f t="shared" si="6"/>
        <v>2951914</v>
      </c>
      <c r="G27" s="139">
        <f t="shared" si="2"/>
        <v>57.925724020442928</v>
      </c>
      <c r="H27" s="139">
        <f t="shared" si="3"/>
        <v>74.95788298055686</v>
      </c>
      <c r="I27" s="118">
        <f t="shared" ref="I27:J27" si="7">I8+I14+I20+I21+I22+I23+I24+I25</f>
        <v>257900</v>
      </c>
      <c r="J27" s="118">
        <f t="shared" si="7"/>
        <v>14113116</v>
      </c>
    </row>
    <row r="28" spans="1:10" ht="15" customHeight="1" x14ac:dyDescent="0.25">
      <c r="A28" s="9">
        <v>3</v>
      </c>
      <c r="B28" s="16" t="s">
        <v>45</v>
      </c>
      <c r="C28" s="49">
        <v>62035</v>
      </c>
      <c r="D28" s="49">
        <v>1633112</v>
      </c>
      <c r="E28" s="49">
        <v>39897</v>
      </c>
      <c r="F28" s="49">
        <v>1854672</v>
      </c>
      <c r="G28" s="138">
        <f t="shared" si="2"/>
        <v>64.313693882485694</v>
      </c>
      <c r="H28" s="138">
        <f t="shared" si="3"/>
        <v>113.56673639040066</v>
      </c>
      <c r="I28" s="49">
        <v>239919</v>
      </c>
      <c r="J28" s="49">
        <v>6716545.9999999991</v>
      </c>
    </row>
    <row r="29" spans="1:10" ht="15" customHeight="1" thickBot="1" x14ac:dyDescent="0.3">
      <c r="A29" s="17"/>
      <c r="B29" s="18" t="s">
        <v>46</v>
      </c>
      <c r="C29" s="50"/>
      <c r="D29" s="50"/>
      <c r="E29" s="50"/>
      <c r="F29" s="50"/>
      <c r="G29" s="138" t="e">
        <f t="shared" si="2"/>
        <v>#DIV/0!</v>
      </c>
      <c r="H29" s="138" t="e">
        <f t="shared" si="3"/>
        <v>#DIV/0!</v>
      </c>
      <c r="I29" s="50"/>
      <c r="J29" s="50"/>
    </row>
    <row r="30" spans="1:10" s="5" customFormat="1" ht="15" customHeight="1" x14ac:dyDescent="0.25">
      <c r="A30" s="150">
        <v>4</v>
      </c>
      <c r="B30" s="151" t="s">
        <v>47</v>
      </c>
      <c r="C30" s="190"/>
      <c r="D30" s="191"/>
      <c r="E30" s="191"/>
      <c r="F30" s="191"/>
      <c r="G30" s="191"/>
      <c r="H30" s="191"/>
      <c r="I30" s="191"/>
      <c r="J30" s="191"/>
    </row>
    <row r="31" spans="1:10" ht="15" customHeight="1" x14ac:dyDescent="0.25">
      <c r="A31" s="20" t="s">
        <v>48</v>
      </c>
      <c r="B31" s="11" t="s">
        <v>49</v>
      </c>
      <c r="C31" s="45"/>
      <c r="D31" s="45"/>
      <c r="E31" s="45"/>
      <c r="F31" s="45"/>
      <c r="G31" s="138" t="e">
        <f t="shared" ref="G31:G37" si="8">E31/C31*100</f>
        <v>#DIV/0!</v>
      </c>
      <c r="H31" s="138" t="e">
        <f t="shared" ref="H31:H37" si="9">F31/D31*100</f>
        <v>#DIV/0!</v>
      </c>
      <c r="I31" s="45"/>
      <c r="J31" s="45"/>
    </row>
    <row r="32" spans="1:10" ht="15" customHeight="1" x14ac:dyDescent="0.25">
      <c r="A32" s="20" t="s">
        <v>50</v>
      </c>
      <c r="B32" s="11" t="s">
        <v>34</v>
      </c>
      <c r="C32" s="45">
        <v>67</v>
      </c>
      <c r="D32" s="49">
        <v>111320</v>
      </c>
      <c r="E32" s="45"/>
      <c r="F32" s="45"/>
      <c r="G32" s="138">
        <f t="shared" si="8"/>
        <v>0</v>
      </c>
      <c r="H32" s="138">
        <f t="shared" si="9"/>
        <v>0</v>
      </c>
      <c r="I32" s="45"/>
      <c r="J32" s="45"/>
    </row>
    <row r="33" spans="1:10" ht="15" customHeight="1" x14ac:dyDescent="0.25">
      <c r="A33" s="20" t="s">
        <v>51</v>
      </c>
      <c r="B33" s="11" t="s">
        <v>52</v>
      </c>
      <c r="C33" s="45">
        <v>367</v>
      </c>
      <c r="D33" s="49">
        <v>322241</v>
      </c>
      <c r="E33" s="45">
        <v>264</v>
      </c>
      <c r="F33" s="45">
        <v>233075</v>
      </c>
      <c r="G33" s="138">
        <f t="shared" si="8"/>
        <v>71.934604904632153</v>
      </c>
      <c r="H33" s="138">
        <f t="shared" si="9"/>
        <v>72.329405631189076</v>
      </c>
      <c r="I33" s="45">
        <v>1884</v>
      </c>
      <c r="J33" s="45">
        <v>1524664.0000000002</v>
      </c>
    </row>
    <row r="34" spans="1:10" ht="15" customHeight="1" x14ac:dyDescent="0.25">
      <c r="A34" s="20" t="s">
        <v>53</v>
      </c>
      <c r="B34" s="11" t="s">
        <v>54</v>
      </c>
      <c r="C34" s="45">
        <v>690</v>
      </c>
      <c r="D34" s="49">
        <v>96108</v>
      </c>
      <c r="E34" s="45">
        <v>175</v>
      </c>
      <c r="F34" s="45">
        <v>41697</v>
      </c>
      <c r="G34" s="138">
        <f t="shared" si="8"/>
        <v>25.362318840579711</v>
      </c>
      <c r="H34" s="138">
        <f t="shared" si="9"/>
        <v>43.385566237982268</v>
      </c>
      <c r="I34" s="45">
        <v>1552</v>
      </c>
      <c r="J34" s="45">
        <v>206706</v>
      </c>
    </row>
    <row r="35" spans="1:10" ht="15" customHeight="1" x14ac:dyDescent="0.25">
      <c r="A35" s="20" t="s">
        <v>55</v>
      </c>
      <c r="B35" s="11" t="s">
        <v>42</v>
      </c>
      <c r="C35" s="45">
        <v>7123</v>
      </c>
      <c r="D35" s="49">
        <v>219935</v>
      </c>
      <c r="E35" s="45">
        <v>4657</v>
      </c>
      <c r="F35" s="45">
        <v>276649</v>
      </c>
      <c r="G35" s="138">
        <f t="shared" si="8"/>
        <v>65.379755720904114</v>
      </c>
      <c r="H35" s="138">
        <f t="shared" si="9"/>
        <v>125.78670970968695</v>
      </c>
      <c r="I35" s="45">
        <v>29648</v>
      </c>
      <c r="J35" s="45">
        <v>1598404</v>
      </c>
    </row>
    <row r="36" spans="1:10" ht="15" customHeight="1" thickBot="1" x14ac:dyDescent="0.3">
      <c r="A36" s="21">
        <v>5</v>
      </c>
      <c r="B36" s="22" t="s">
        <v>56</v>
      </c>
      <c r="C36" s="122">
        <f>C31+C32+C33+C34+C35</f>
        <v>8247</v>
      </c>
      <c r="D36" s="77">
        <f t="shared" ref="D36:F36" si="10">D31+D32+D33+D34+D35</f>
        <v>749604</v>
      </c>
      <c r="E36" s="122">
        <f t="shared" si="10"/>
        <v>5096</v>
      </c>
      <c r="F36" s="122">
        <f t="shared" si="10"/>
        <v>551421</v>
      </c>
      <c r="G36" s="137">
        <f t="shared" si="8"/>
        <v>61.792166848550991</v>
      </c>
      <c r="H36" s="137">
        <f t="shared" si="9"/>
        <v>73.561640546208395</v>
      </c>
      <c r="I36" s="122">
        <f t="shared" ref="I36:J36" si="11">I31+I32+I33+I34+I35</f>
        <v>33084</v>
      </c>
      <c r="J36" s="122">
        <f t="shared" si="11"/>
        <v>3329774</v>
      </c>
    </row>
    <row r="37" spans="1:10" s="5" customFormat="1" ht="15" customHeight="1" thickBot="1" x14ac:dyDescent="0.3">
      <c r="A37" s="125"/>
      <c r="B37" s="126" t="s">
        <v>57</v>
      </c>
      <c r="C37" s="127">
        <f>C27+C36</f>
        <v>81622</v>
      </c>
      <c r="D37" s="124">
        <f t="shared" ref="D37:F37" si="12">D27+D36</f>
        <v>4687700.8119999999</v>
      </c>
      <c r="E37" s="127">
        <f t="shared" si="12"/>
        <v>47599</v>
      </c>
      <c r="F37" s="127">
        <f t="shared" si="12"/>
        <v>3503335</v>
      </c>
      <c r="G37" s="141">
        <f t="shared" si="8"/>
        <v>58.316385288280124</v>
      </c>
      <c r="H37" s="141">
        <f t="shared" si="9"/>
        <v>74.73461171053934</v>
      </c>
      <c r="I37" s="127">
        <f t="shared" ref="I37:J37" si="13">I27+I36</f>
        <v>290984</v>
      </c>
      <c r="J37" s="127">
        <f t="shared" si="13"/>
        <v>17442890</v>
      </c>
    </row>
    <row r="38" spans="1:10" x14ac:dyDescent="0.25">
      <c r="A38" s="25"/>
      <c r="B38" s="26"/>
      <c r="C38" s="26"/>
      <c r="D38" s="26"/>
      <c r="E38" s="26"/>
      <c r="F38" s="24"/>
      <c r="G38" s="24"/>
      <c r="H38" s="24"/>
      <c r="I38" s="24"/>
      <c r="J38" s="24"/>
    </row>
  </sheetData>
  <mergeCells count="12">
    <mergeCell ref="A1:J1"/>
    <mergeCell ref="A2:J2"/>
    <mergeCell ref="A3:J3"/>
    <mergeCell ref="C7:J7"/>
    <mergeCell ref="A4:J4"/>
    <mergeCell ref="A5:A6"/>
    <mergeCell ref="B5:B6"/>
    <mergeCell ref="C30:J30"/>
    <mergeCell ref="C5:D5"/>
    <mergeCell ref="E5:F5"/>
    <mergeCell ref="G5:H5"/>
    <mergeCell ref="I5:J5"/>
  </mergeCells>
  <printOptions horizontalCentered="1"/>
  <pageMargins left="0.5" right="0.5" top="0.5" bottom="0.5" header="0.25" footer="0.25"/>
  <pageSetup paperSize="9"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38"/>
  <sheetViews>
    <sheetView zoomScaleNormal="100" workbookViewId="0">
      <selection activeCell="A38" sqref="A38:XFD40"/>
    </sheetView>
  </sheetViews>
  <sheetFormatPr defaultRowHeight="15" x14ac:dyDescent="0.25"/>
  <cols>
    <col min="1" max="1" width="6.7109375" style="23" bestFit="1" customWidth="1"/>
    <col min="2" max="2" width="41.140625" style="2" customWidth="1"/>
    <col min="3" max="3" width="12.7109375" style="2" bestFit="1" customWidth="1"/>
    <col min="4" max="4" width="14.42578125" style="2" customWidth="1"/>
    <col min="5" max="5" width="15" style="2" customWidth="1"/>
    <col min="6" max="6" width="13.85546875" style="2" customWidth="1"/>
    <col min="7" max="7" width="10.28515625" style="2" customWidth="1"/>
    <col min="8" max="8" width="11.42578125" style="2" customWidth="1"/>
    <col min="9" max="9" width="11.140625" style="2" customWidth="1"/>
    <col min="10" max="10" width="13.140625" style="2" customWidth="1"/>
    <col min="11" max="248" width="9.140625" style="2"/>
    <col min="249" max="249" width="6.7109375" style="2" bestFit="1" customWidth="1"/>
    <col min="250" max="250" width="74.5703125" style="2" customWidth="1"/>
    <col min="251" max="251" width="12.7109375" style="2" bestFit="1" customWidth="1"/>
    <col min="252" max="252" width="11.28515625" style="2" customWidth="1"/>
    <col min="253" max="253" width="15" style="2" customWidth="1"/>
    <col min="254" max="254" width="13.85546875" style="2" customWidth="1"/>
    <col min="255" max="255" width="12.7109375" style="2" bestFit="1" customWidth="1"/>
    <col min="256" max="256" width="9.7109375" style="2" bestFit="1" customWidth="1"/>
    <col min="257" max="257" width="11.140625" style="2" customWidth="1"/>
    <col min="258" max="258" width="13.140625" style="2" customWidth="1"/>
    <col min="259" max="259" width="12.7109375" style="2" bestFit="1" customWidth="1"/>
    <col min="260" max="260" width="11.5703125" style="2" customWidth="1"/>
    <col min="261" max="261" width="14.7109375" style="2" customWidth="1"/>
    <col min="262" max="262" width="13.7109375" style="2" customWidth="1"/>
    <col min="263" max="263" width="12.7109375" style="2" bestFit="1" customWidth="1"/>
    <col min="264" max="264" width="9.7109375" style="2" bestFit="1" customWidth="1"/>
    <col min="265" max="265" width="11.42578125" style="2" customWidth="1"/>
    <col min="266" max="266" width="11.5703125" style="2" bestFit="1" customWidth="1"/>
    <col min="267" max="504" width="9.140625" style="2"/>
    <col min="505" max="505" width="6.7109375" style="2" bestFit="1" customWidth="1"/>
    <col min="506" max="506" width="74.5703125" style="2" customWidth="1"/>
    <col min="507" max="507" width="12.7109375" style="2" bestFit="1" customWidth="1"/>
    <col min="508" max="508" width="11.28515625" style="2" customWidth="1"/>
    <col min="509" max="509" width="15" style="2" customWidth="1"/>
    <col min="510" max="510" width="13.85546875" style="2" customWidth="1"/>
    <col min="511" max="511" width="12.7109375" style="2" bestFit="1" customWidth="1"/>
    <col min="512" max="512" width="9.7109375" style="2" bestFit="1" customWidth="1"/>
    <col min="513" max="513" width="11.140625" style="2" customWidth="1"/>
    <col min="514" max="514" width="13.140625" style="2" customWidth="1"/>
    <col min="515" max="515" width="12.7109375" style="2" bestFit="1" customWidth="1"/>
    <col min="516" max="516" width="11.5703125" style="2" customWidth="1"/>
    <col min="517" max="517" width="14.7109375" style="2" customWidth="1"/>
    <col min="518" max="518" width="13.7109375" style="2" customWidth="1"/>
    <col min="519" max="519" width="12.7109375" style="2" bestFit="1" customWidth="1"/>
    <col min="520" max="520" width="9.7109375" style="2" bestFit="1" customWidth="1"/>
    <col min="521" max="521" width="11.42578125" style="2" customWidth="1"/>
    <col min="522" max="522" width="11.5703125" style="2" bestFit="1" customWidth="1"/>
    <col min="523" max="760" width="9.140625" style="2"/>
    <col min="761" max="761" width="6.7109375" style="2" bestFit="1" customWidth="1"/>
    <col min="762" max="762" width="74.5703125" style="2" customWidth="1"/>
    <col min="763" max="763" width="12.7109375" style="2" bestFit="1" customWidth="1"/>
    <col min="764" max="764" width="11.28515625" style="2" customWidth="1"/>
    <col min="765" max="765" width="15" style="2" customWidth="1"/>
    <col min="766" max="766" width="13.85546875" style="2" customWidth="1"/>
    <col min="767" max="767" width="12.7109375" style="2" bestFit="1" customWidth="1"/>
    <col min="768" max="768" width="9.7109375" style="2" bestFit="1" customWidth="1"/>
    <col min="769" max="769" width="11.140625" style="2" customWidth="1"/>
    <col min="770" max="770" width="13.140625" style="2" customWidth="1"/>
    <col min="771" max="771" width="12.7109375" style="2" bestFit="1" customWidth="1"/>
    <col min="772" max="772" width="11.5703125" style="2" customWidth="1"/>
    <col min="773" max="773" width="14.7109375" style="2" customWidth="1"/>
    <col min="774" max="774" width="13.7109375" style="2" customWidth="1"/>
    <col min="775" max="775" width="12.7109375" style="2" bestFit="1" customWidth="1"/>
    <col min="776" max="776" width="9.7109375" style="2" bestFit="1" customWidth="1"/>
    <col min="777" max="777" width="11.42578125" style="2" customWidth="1"/>
    <col min="778" max="778" width="11.5703125" style="2" bestFit="1" customWidth="1"/>
    <col min="779" max="1016" width="9.140625" style="2"/>
    <col min="1017" max="1017" width="6.7109375" style="2" bestFit="1" customWidth="1"/>
    <col min="1018" max="1018" width="74.5703125" style="2" customWidth="1"/>
    <col min="1019" max="1019" width="12.7109375" style="2" bestFit="1" customWidth="1"/>
    <col min="1020" max="1020" width="11.28515625" style="2" customWidth="1"/>
    <col min="1021" max="1021" width="15" style="2" customWidth="1"/>
    <col min="1022" max="1022" width="13.85546875" style="2" customWidth="1"/>
    <col min="1023" max="1023" width="12.7109375" style="2" bestFit="1" customWidth="1"/>
    <col min="1024" max="1024" width="9.7109375" style="2" bestFit="1" customWidth="1"/>
    <col min="1025" max="1025" width="11.140625" style="2" customWidth="1"/>
    <col min="1026" max="1026" width="13.140625" style="2" customWidth="1"/>
    <col min="1027" max="1027" width="12.7109375" style="2" bestFit="1" customWidth="1"/>
    <col min="1028" max="1028" width="11.5703125" style="2" customWidth="1"/>
    <col min="1029" max="1029" width="14.7109375" style="2" customWidth="1"/>
    <col min="1030" max="1030" width="13.7109375" style="2" customWidth="1"/>
    <col min="1031" max="1031" width="12.7109375" style="2" bestFit="1" customWidth="1"/>
    <col min="1032" max="1032" width="9.7109375" style="2" bestFit="1" customWidth="1"/>
    <col min="1033" max="1033" width="11.42578125" style="2" customWidth="1"/>
    <col min="1034" max="1034" width="11.5703125" style="2" bestFit="1" customWidth="1"/>
    <col min="1035" max="1272" width="9.140625" style="2"/>
    <col min="1273" max="1273" width="6.7109375" style="2" bestFit="1" customWidth="1"/>
    <col min="1274" max="1274" width="74.5703125" style="2" customWidth="1"/>
    <col min="1275" max="1275" width="12.7109375" style="2" bestFit="1" customWidth="1"/>
    <col min="1276" max="1276" width="11.28515625" style="2" customWidth="1"/>
    <col min="1277" max="1277" width="15" style="2" customWidth="1"/>
    <col min="1278" max="1278" width="13.85546875" style="2" customWidth="1"/>
    <col min="1279" max="1279" width="12.7109375" style="2" bestFit="1" customWidth="1"/>
    <col min="1280" max="1280" width="9.7109375" style="2" bestFit="1" customWidth="1"/>
    <col min="1281" max="1281" width="11.140625" style="2" customWidth="1"/>
    <col min="1282" max="1282" width="13.140625" style="2" customWidth="1"/>
    <col min="1283" max="1283" width="12.7109375" style="2" bestFit="1" customWidth="1"/>
    <col min="1284" max="1284" width="11.5703125" style="2" customWidth="1"/>
    <col min="1285" max="1285" width="14.7109375" style="2" customWidth="1"/>
    <col min="1286" max="1286" width="13.7109375" style="2" customWidth="1"/>
    <col min="1287" max="1287" width="12.7109375" style="2" bestFit="1" customWidth="1"/>
    <col min="1288" max="1288" width="9.7109375" style="2" bestFit="1" customWidth="1"/>
    <col min="1289" max="1289" width="11.42578125" style="2" customWidth="1"/>
    <col min="1290" max="1290" width="11.5703125" style="2" bestFit="1" customWidth="1"/>
    <col min="1291" max="1528" width="9.140625" style="2"/>
    <col min="1529" max="1529" width="6.7109375" style="2" bestFit="1" customWidth="1"/>
    <col min="1530" max="1530" width="74.5703125" style="2" customWidth="1"/>
    <col min="1531" max="1531" width="12.7109375" style="2" bestFit="1" customWidth="1"/>
    <col min="1532" max="1532" width="11.28515625" style="2" customWidth="1"/>
    <col min="1533" max="1533" width="15" style="2" customWidth="1"/>
    <col min="1534" max="1534" width="13.85546875" style="2" customWidth="1"/>
    <col min="1535" max="1535" width="12.7109375" style="2" bestFit="1" customWidth="1"/>
    <col min="1536" max="1536" width="9.7109375" style="2" bestFit="1" customWidth="1"/>
    <col min="1537" max="1537" width="11.140625" style="2" customWidth="1"/>
    <col min="1538" max="1538" width="13.140625" style="2" customWidth="1"/>
    <col min="1539" max="1539" width="12.7109375" style="2" bestFit="1" customWidth="1"/>
    <col min="1540" max="1540" width="11.5703125" style="2" customWidth="1"/>
    <col min="1541" max="1541" width="14.7109375" style="2" customWidth="1"/>
    <col min="1542" max="1542" width="13.7109375" style="2" customWidth="1"/>
    <col min="1543" max="1543" width="12.7109375" style="2" bestFit="1" customWidth="1"/>
    <col min="1544" max="1544" width="9.7109375" style="2" bestFit="1" customWidth="1"/>
    <col min="1545" max="1545" width="11.42578125" style="2" customWidth="1"/>
    <col min="1546" max="1546" width="11.5703125" style="2" bestFit="1" customWidth="1"/>
    <col min="1547" max="1784" width="9.140625" style="2"/>
    <col min="1785" max="1785" width="6.7109375" style="2" bestFit="1" customWidth="1"/>
    <col min="1786" max="1786" width="74.5703125" style="2" customWidth="1"/>
    <col min="1787" max="1787" width="12.7109375" style="2" bestFit="1" customWidth="1"/>
    <col min="1788" max="1788" width="11.28515625" style="2" customWidth="1"/>
    <col min="1789" max="1789" width="15" style="2" customWidth="1"/>
    <col min="1790" max="1790" width="13.85546875" style="2" customWidth="1"/>
    <col min="1791" max="1791" width="12.7109375" style="2" bestFit="1" customWidth="1"/>
    <col min="1792" max="1792" width="9.7109375" style="2" bestFit="1" customWidth="1"/>
    <col min="1793" max="1793" width="11.140625" style="2" customWidth="1"/>
    <col min="1794" max="1794" width="13.140625" style="2" customWidth="1"/>
    <col min="1795" max="1795" width="12.7109375" style="2" bestFit="1" customWidth="1"/>
    <col min="1796" max="1796" width="11.5703125" style="2" customWidth="1"/>
    <col min="1797" max="1797" width="14.7109375" style="2" customWidth="1"/>
    <col min="1798" max="1798" width="13.7109375" style="2" customWidth="1"/>
    <col min="1799" max="1799" width="12.7109375" style="2" bestFit="1" customWidth="1"/>
    <col min="1800" max="1800" width="9.7109375" style="2" bestFit="1" customWidth="1"/>
    <col min="1801" max="1801" width="11.42578125" style="2" customWidth="1"/>
    <col min="1802" max="1802" width="11.5703125" style="2" bestFit="1" customWidth="1"/>
    <col min="1803" max="2040" width="9.140625" style="2"/>
    <col min="2041" max="2041" width="6.7109375" style="2" bestFit="1" customWidth="1"/>
    <col min="2042" max="2042" width="74.5703125" style="2" customWidth="1"/>
    <col min="2043" max="2043" width="12.7109375" style="2" bestFit="1" customWidth="1"/>
    <col min="2044" max="2044" width="11.28515625" style="2" customWidth="1"/>
    <col min="2045" max="2045" width="15" style="2" customWidth="1"/>
    <col min="2046" max="2046" width="13.85546875" style="2" customWidth="1"/>
    <col min="2047" max="2047" width="12.7109375" style="2" bestFit="1" customWidth="1"/>
    <col min="2048" max="2048" width="9.7109375" style="2" bestFit="1" customWidth="1"/>
    <col min="2049" max="2049" width="11.140625" style="2" customWidth="1"/>
    <col min="2050" max="2050" width="13.140625" style="2" customWidth="1"/>
    <col min="2051" max="2051" width="12.7109375" style="2" bestFit="1" customWidth="1"/>
    <col min="2052" max="2052" width="11.5703125" style="2" customWidth="1"/>
    <col min="2053" max="2053" width="14.7109375" style="2" customWidth="1"/>
    <col min="2054" max="2054" width="13.7109375" style="2" customWidth="1"/>
    <col min="2055" max="2055" width="12.7109375" style="2" bestFit="1" customWidth="1"/>
    <col min="2056" max="2056" width="9.7109375" style="2" bestFit="1" customWidth="1"/>
    <col min="2057" max="2057" width="11.42578125" style="2" customWidth="1"/>
    <col min="2058" max="2058" width="11.5703125" style="2" bestFit="1" customWidth="1"/>
    <col min="2059" max="2296" width="9.140625" style="2"/>
    <col min="2297" max="2297" width="6.7109375" style="2" bestFit="1" customWidth="1"/>
    <col min="2298" max="2298" width="74.5703125" style="2" customWidth="1"/>
    <col min="2299" max="2299" width="12.7109375" style="2" bestFit="1" customWidth="1"/>
    <col min="2300" max="2300" width="11.28515625" style="2" customWidth="1"/>
    <col min="2301" max="2301" width="15" style="2" customWidth="1"/>
    <col min="2302" max="2302" width="13.85546875" style="2" customWidth="1"/>
    <col min="2303" max="2303" width="12.7109375" style="2" bestFit="1" customWidth="1"/>
    <col min="2304" max="2304" width="9.7109375" style="2" bestFit="1" customWidth="1"/>
    <col min="2305" max="2305" width="11.140625" style="2" customWidth="1"/>
    <col min="2306" max="2306" width="13.140625" style="2" customWidth="1"/>
    <col min="2307" max="2307" width="12.7109375" style="2" bestFit="1" customWidth="1"/>
    <col min="2308" max="2308" width="11.5703125" style="2" customWidth="1"/>
    <col min="2309" max="2309" width="14.7109375" style="2" customWidth="1"/>
    <col min="2310" max="2310" width="13.7109375" style="2" customWidth="1"/>
    <col min="2311" max="2311" width="12.7109375" style="2" bestFit="1" customWidth="1"/>
    <col min="2312" max="2312" width="9.7109375" style="2" bestFit="1" customWidth="1"/>
    <col min="2313" max="2313" width="11.42578125" style="2" customWidth="1"/>
    <col min="2314" max="2314" width="11.5703125" style="2" bestFit="1" customWidth="1"/>
    <col min="2315" max="2552" width="9.140625" style="2"/>
    <col min="2553" max="2553" width="6.7109375" style="2" bestFit="1" customWidth="1"/>
    <col min="2554" max="2554" width="74.5703125" style="2" customWidth="1"/>
    <col min="2555" max="2555" width="12.7109375" style="2" bestFit="1" customWidth="1"/>
    <col min="2556" max="2556" width="11.28515625" style="2" customWidth="1"/>
    <col min="2557" max="2557" width="15" style="2" customWidth="1"/>
    <col min="2558" max="2558" width="13.85546875" style="2" customWidth="1"/>
    <col min="2559" max="2559" width="12.7109375" style="2" bestFit="1" customWidth="1"/>
    <col min="2560" max="2560" width="9.7109375" style="2" bestFit="1" customWidth="1"/>
    <col min="2561" max="2561" width="11.140625" style="2" customWidth="1"/>
    <col min="2562" max="2562" width="13.140625" style="2" customWidth="1"/>
    <col min="2563" max="2563" width="12.7109375" style="2" bestFit="1" customWidth="1"/>
    <col min="2564" max="2564" width="11.5703125" style="2" customWidth="1"/>
    <col min="2565" max="2565" width="14.7109375" style="2" customWidth="1"/>
    <col min="2566" max="2566" width="13.7109375" style="2" customWidth="1"/>
    <col min="2567" max="2567" width="12.7109375" style="2" bestFit="1" customWidth="1"/>
    <col min="2568" max="2568" width="9.7109375" style="2" bestFit="1" customWidth="1"/>
    <col min="2569" max="2569" width="11.42578125" style="2" customWidth="1"/>
    <col min="2570" max="2570" width="11.5703125" style="2" bestFit="1" customWidth="1"/>
    <col min="2571" max="2808" width="9.140625" style="2"/>
    <col min="2809" max="2809" width="6.7109375" style="2" bestFit="1" customWidth="1"/>
    <col min="2810" max="2810" width="74.5703125" style="2" customWidth="1"/>
    <col min="2811" max="2811" width="12.7109375" style="2" bestFit="1" customWidth="1"/>
    <col min="2812" max="2812" width="11.28515625" style="2" customWidth="1"/>
    <col min="2813" max="2813" width="15" style="2" customWidth="1"/>
    <col min="2814" max="2814" width="13.85546875" style="2" customWidth="1"/>
    <col min="2815" max="2815" width="12.7109375" style="2" bestFit="1" customWidth="1"/>
    <col min="2816" max="2816" width="9.7109375" style="2" bestFit="1" customWidth="1"/>
    <col min="2817" max="2817" width="11.140625" style="2" customWidth="1"/>
    <col min="2818" max="2818" width="13.140625" style="2" customWidth="1"/>
    <col min="2819" max="2819" width="12.7109375" style="2" bestFit="1" customWidth="1"/>
    <col min="2820" max="2820" width="11.5703125" style="2" customWidth="1"/>
    <col min="2821" max="2821" width="14.7109375" style="2" customWidth="1"/>
    <col min="2822" max="2822" width="13.7109375" style="2" customWidth="1"/>
    <col min="2823" max="2823" width="12.7109375" style="2" bestFit="1" customWidth="1"/>
    <col min="2824" max="2824" width="9.7109375" style="2" bestFit="1" customWidth="1"/>
    <col min="2825" max="2825" width="11.42578125" style="2" customWidth="1"/>
    <col min="2826" max="2826" width="11.5703125" style="2" bestFit="1" customWidth="1"/>
    <col min="2827" max="3064" width="9.140625" style="2"/>
    <col min="3065" max="3065" width="6.7109375" style="2" bestFit="1" customWidth="1"/>
    <col min="3066" max="3066" width="74.5703125" style="2" customWidth="1"/>
    <col min="3067" max="3067" width="12.7109375" style="2" bestFit="1" customWidth="1"/>
    <col min="3068" max="3068" width="11.28515625" style="2" customWidth="1"/>
    <col min="3069" max="3069" width="15" style="2" customWidth="1"/>
    <col min="3070" max="3070" width="13.85546875" style="2" customWidth="1"/>
    <col min="3071" max="3071" width="12.7109375" style="2" bestFit="1" customWidth="1"/>
    <col min="3072" max="3072" width="9.7109375" style="2" bestFit="1" customWidth="1"/>
    <col min="3073" max="3073" width="11.140625" style="2" customWidth="1"/>
    <col min="3074" max="3074" width="13.140625" style="2" customWidth="1"/>
    <col min="3075" max="3075" width="12.7109375" style="2" bestFit="1" customWidth="1"/>
    <col min="3076" max="3076" width="11.5703125" style="2" customWidth="1"/>
    <col min="3077" max="3077" width="14.7109375" style="2" customWidth="1"/>
    <col min="3078" max="3078" width="13.7109375" style="2" customWidth="1"/>
    <col min="3079" max="3079" width="12.7109375" style="2" bestFit="1" customWidth="1"/>
    <col min="3080" max="3080" width="9.7109375" style="2" bestFit="1" customWidth="1"/>
    <col min="3081" max="3081" width="11.42578125" style="2" customWidth="1"/>
    <col min="3082" max="3082" width="11.5703125" style="2" bestFit="1" customWidth="1"/>
    <col min="3083" max="3320" width="9.140625" style="2"/>
    <col min="3321" max="3321" width="6.7109375" style="2" bestFit="1" customWidth="1"/>
    <col min="3322" max="3322" width="74.5703125" style="2" customWidth="1"/>
    <col min="3323" max="3323" width="12.7109375" style="2" bestFit="1" customWidth="1"/>
    <col min="3324" max="3324" width="11.28515625" style="2" customWidth="1"/>
    <col min="3325" max="3325" width="15" style="2" customWidth="1"/>
    <col min="3326" max="3326" width="13.85546875" style="2" customWidth="1"/>
    <col min="3327" max="3327" width="12.7109375" style="2" bestFit="1" customWidth="1"/>
    <col min="3328" max="3328" width="9.7109375" style="2" bestFit="1" customWidth="1"/>
    <col min="3329" max="3329" width="11.140625" style="2" customWidth="1"/>
    <col min="3330" max="3330" width="13.140625" style="2" customWidth="1"/>
    <col min="3331" max="3331" width="12.7109375" style="2" bestFit="1" customWidth="1"/>
    <col min="3332" max="3332" width="11.5703125" style="2" customWidth="1"/>
    <col min="3333" max="3333" width="14.7109375" style="2" customWidth="1"/>
    <col min="3334" max="3334" width="13.7109375" style="2" customWidth="1"/>
    <col min="3335" max="3335" width="12.7109375" style="2" bestFit="1" customWidth="1"/>
    <col min="3336" max="3336" width="9.7109375" style="2" bestFit="1" customWidth="1"/>
    <col min="3337" max="3337" width="11.42578125" style="2" customWidth="1"/>
    <col min="3338" max="3338" width="11.5703125" style="2" bestFit="1" customWidth="1"/>
    <col min="3339" max="3576" width="9.140625" style="2"/>
    <col min="3577" max="3577" width="6.7109375" style="2" bestFit="1" customWidth="1"/>
    <col min="3578" max="3578" width="74.5703125" style="2" customWidth="1"/>
    <col min="3579" max="3579" width="12.7109375" style="2" bestFit="1" customWidth="1"/>
    <col min="3580" max="3580" width="11.28515625" style="2" customWidth="1"/>
    <col min="3581" max="3581" width="15" style="2" customWidth="1"/>
    <col min="3582" max="3582" width="13.85546875" style="2" customWidth="1"/>
    <col min="3583" max="3583" width="12.7109375" style="2" bestFit="1" customWidth="1"/>
    <col min="3584" max="3584" width="9.7109375" style="2" bestFit="1" customWidth="1"/>
    <col min="3585" max="3585" width="11.140625" style="2" customWidth="1"/>
    <col min="3586" max="3586" width="13.140625" style="2" customWidth="1"/>
    <col min="3587" max="3587" width="12.7109375" style="2" bestFit="1" customWidth="1"/>
    <col min="3588" max="3588" width="11.5703125" style="2" customWidth="1"/>
    <col min="3589" max="3589" width="14.7109375" style="2" customWidth="1"/>
    <col min="3590" max="3590" width="13.7109375" style="2" customWidth="1"/>
    <col min="3591" max="3591" width="12.7109375" style="2" bestFit="1" customWidth="1"/>
    <col min="3592" max="3592" width="9.7109375" style="2" bestFit="1" customWidth="1"/>
    <col min="3593" max="3593" width="11.42578125" style="2" customWidth="1"/>
    <col min="3594" max="3594" width="11.5703125" style="2" bestFit="1" customWidth="1"/>
    <col min="3595" max="3832" width="9.140625" style="2"/>
    <col min="3833" max="3833" width="6.7109375" style="2" bestFit="1" customWidth="1"/>
    <col min="3834" max="3834" width="74.5703125" style="2" customWidth="1"/>
    <col min="3835" max="3835" width="12.7109375" style="2" bestFit="1" customWidth="1"/>
    <col min="3836" max="3836" width="11.28515625" style="2" customWidth="1"/>
    <col min="3837" max="3837" width="15" style="2" customWidth="1"/>
    <col min="3838" max="3838" width="13.85546875" style="2" customWidth="1"/>
    <col min="3839" max="3839" width="12.7109375" style="2" bestFit="1" customWidth="1"/>
    <col min="3840" max="3840" width="9.7109375" style="2" bestFit="1" customWidth="1"/>
    <col min="3841" max="3841" width="11.140625" style="2" customWidth="1"/>
    <col min="3842" max="3842" width="13.140625" style="2" customWidth="1"/>
    <col min="3843" max="3843" width="12.7109375" style="2" bestFit="1" customWidth="1"/>
    <col min="3844" max="3844" width="11.5703125" style="2" customWidth="1"/>
    <col min="3845" max="3845" width="14.7109375" style="2" customWidth="1"/>
    <col min="3846" max="3846" width="13.7109375" style="2" customWidth="1"/>
    <col min="3847" max="3847" width="12.7109375" style="2" bestFit="1" customWidth="1"/>
    <col min="3848" max="3848" width="9.7109375" style="2" bestFit="1" customWidth="1"/>
    <col min="3849" max="3849" width="11.42578125" style="2" customWidth="1"/>
    <col min="3850" max="3850" width="11.5703125" style="2" bestFit="1" customWidth="1"/>
    <col min="3851" max="4088" width="9.140625" style="2"/>
    <col min="4089" max="4089" width="6.7109375" style="2" bestFit="1" customWidth="1"/>
    <col min="4090" max="4090" width="74.5703125" style="2" customWidth="1"/>
    <col min="4091" max="4091" width="12.7109375" style="2" bestFit="1" customWidth="1"/>
    <col min="4092" max="4092" width="11.28515625" style="2" customWidth="1"/>
    <col min="4093" max="4093" width="15" style="2" customWidth="1"/>
    <col min="4094" max="4094" width="13.85546875" style="2" customWidth="1"/>
    <col min="4095" max="4095" width="12.7109375" style="2" bestFit="1" customWidth="1"/>
    <col min="4096" max="4096" width="9.7109375" style="2" bestFit="1" customWidth="1"/>
    <col min="4097" max="4097" width="11.140625" style="2" customWidth="1"/>
    <col min="4098" max="4098" width="13.140625" style="2" customWidth="1"/>
    <col min="4099" max="4099" width="12.7109375" style="2" bestFit="1" customWidth="1"/>
    <col min="4100" max="4100" width="11.5703125" style="2" customWidth="1"/>
    <col min="4101" max="4101" width="14.7109375" style="2" customWidth="1"/>
    <col min="4102" max="4102" width="13.7109375" style="2" customWidth="1"/>
    <col min="4103" max="4103" width="12.7109375" style="2" bestFit="1" customWidth="1"/>
    <col min="4104" max="4104" width="9.7109375" style="2" bestFit="1" customWidth="1"/>
    <col min="4105" max="4105" width="11.42578125" style="2" customWidth="1"/>
    <col min="4106" max="4106" width="11.5703125" style="2" bestFit="1" customWidth="1"/>
    <col min="4107" max="4344" width="9.140625" style="2"/>
    <col min="4345" max="4345" width="6.7109375" style="2" bestFit="1" customWidth="1"/>
    <col min="4346" max="4346" width="74.5703125" style="2" customWidth="1"/>
    <col min="4347" max="4347" width="12.7109375" style="2" bestFit="1" customWidth="1"/>
    <col min="4348" max="4348" width="11.28515625" style="2" customWidth="1"/>
    <col min="4349" max="4349" width="15" style="2" customWidth="1"/>
    <col min="4350" max="4350" width="13.85546875" style="2" customWidth="1"/>
    <col min="4351" max="4351" width="12.7109375" style="2" bestFit="1" customWidth="1"/>
    <col min="4352" max="4352" width="9.7109375" style="2" bestFit="1" customWidth="1"/>
    <col min="4353" max="4353" width="11.140625" style="2" customWidth="1"/>
    <col min="4354" max="4354" width="13.140625" style="2" customWidth="1"/>
    <col min="4355" max="4355" width="12.7109375" style="2" bestFit="1" customWidth="1"/>
    <col min="4356" max="4356" width="11.5703125" style="2" customWidth="1"/>
    <col min="4357" max="4357" width="14.7109375" style="2" customWidth="1"/>
    <col min="4358" max="4358" width="13.7109375" style="2" customWidth="1"/>
    <col min="4359" max="4359" width="12.7109375" style="2" bestFit="1" customWidth="1"/>
    <col min="4360" max="4360" width="9.7109375" style="2" bestFit="1" customWidth="1"/>
    <col min="4361" max="4361" width="11.42578125" style="2" customWidth="1"/>
    <col min="4362" max="4362" width="11.5703125" style="2" bestFit="1" customWidth="1"/>
    <col min="4363" max="4600" width="9.140625" style="2"/>
    <col min="4601" max="4601" width="6.7109375" style="2" bestFit="1" customWidth="1"/>
    <col min="4602" max="4602" width="74.5703125" style="2" customWidth="1"/>
    <col min="4603" max="4603" width="12.7109375" style="2" bestFit="1" customWidth="1"/>
    <col min="4604" max="4604" width="11.28515625" style="2" customWidth="1"/>
    <col min="4605" max="4605" width="15" style="2" customWidth="1"/>
    <col min="4606" max="4606" width="13.85546875" style="2" customWidth="1"/>
    <col min="4607" max="4607" width="12.7109375" style="2" bestFit="1" customWidth="1"/>
    <col min="4608" max="4608" width="9.7109375" style="2" bestFit="1" customWidth="1"/>
    <col min="4609" max="4609" width="11.140625" style="2" customWidth="1"/>
    <col min="4610" max="4610" width="13.140625" style="2" customWidth="1"/>
    <col min="4611" max="4611" width="12.7109375" style="2" bestFit="1" customWidth="1"/>
    <col min="4612" max="4612" width="11.5703125" style="2" customWidth="1"/>
    <col min="4613" max="4613" width="14.7109375" style="2" customWidth="1"/>
    <col min="4614" max="4614" width="13.7109375" style="2" customWidth="1"/>
    <col min="4615" max="4615" width="12.7109375" style="2" bestFit="1" customWidth="1"/>
    <col min="4616" max="4616" width="9.7109375" style="2" bestFit="1" customWidth="1"/>
    <col min="4617" max="4617" width="11.42578125" style="2" customWidth="1"/>
    <col min="4618" max="4618" width="11.5703125" style="2" bestFit="1" customWidth="1"/>
    <col min="4619" max="4856" width="9.140625" style="2"/>
    <col min="4857" max="4857" width="6.7109375" style="2" bestFit="1" customWidth="1"/>
    <col min="4858" max="4858" width="74.5703125" style="2" customWidth="1"/>
    <col min="4859" max="4859" width="12.7109375" style="2" bestFit="1" customWidth="1"/>
    <col min="4860" max="4860" width="11.28515625" style="2" customWidth="1"/>
    <col min="4861" max="4861" width="15" style="2" customWidth="1"/>
    <col min="4862" max="4862" width="13.85546875" style="2" customWidth="1"/>
    <col min="4863" max="4863" width="12.7109375" style="2" bestFit="1" customWidth="1"/>
    <col min="4864" max="4864" width="9.7109375" style="2" bestFit="1" customWidth="1"/>
    <col min="4865" max="4865" width="11.140625" style="2" customWidth="1"/>
    <col min="4866" max="4866" width="13.140625" style="2" customWidth="1"/>
    <col min="4867" max="4867" width="12.7109375" style="2" bestFit="1" customWidth="1"/>
    <col min="4868" max="4868" width="11.5703125" style="2" customWidth="1"/>
    <col min="4869" max="4869" width="14.7109375" style="2" customWidth="1"/>
    <col min="4870" max="4870" width="13.7109375" style="2" customWidth="1"/>
    <col min="4871" max="4871" width="12.7109375" style="2" bestFit="1" customWidth="1"/>
    <col min="4872" max="4872" width="9.7109375" style="2" bestFit="1" customWidth="1"/>
    <col min="4873" max="4873" width="11.42578125" style="2" customWidth="1"/>
    <col min="4874" max="4874" width="11.5703125" style="2" bestFit="1" customWidth="1"/>
    <col min="4875" max="5112" width="9.140625" style="2"/>
    <col min="5113" max="5113" width="6.7109375" style="2" bestFit="1" customWidth="1"/>
    <col min="5114" max="5114" width="74.5703125" style="2" customWidth="1"/>
    <col min="5115" max="5115" width="12.7109375" style="2" bestFit="1" customWidth="1"/>
    <col min="5116" max="5116" width="11.28515625" style="2" customWidth="1"/>
    <col min="5117" max="5117" width="15" style="2" customWidth="1"/>
    <col min="5118" max="5118" width="13.85546875" style="2" customWidth="1"/>
    <col min="5119" max="5119" width="12.7109375" style="2" bestFit="1" customWidth="1"/>
    <col min="5120" max="5120" width="9.7109375" style="2" bestFit="1" customWidth="1"/>
    <col min="5121" max="5121" width="11.140625" style="2" customWidth="1"/>
    <col min="5122" max="5122" width="13.140625" style="2" customWidth="1"/>
    <col min="5123" max="5123" width="12.7109375" style="2" bestFit="1" customWidth="1"/>
    <col min="5124" max="5124" width="11.5703125" style="2" customWidth="1"/>
    <col min="5125" max="5125" width="14.7109375" style="2" customWidth="1"/>
    <col min="5126" max="5126" width="13.7109375" style="2" customWidth="1"/>
    <col min="5127" max="5127" width="12.7109375" style="2" bestFit="1" customWidth="1"/>
    <col min="5128" max="5128" width="9.7109375" style="2" bestFit="1" customWidth="1"/>
    <col min="5129" max="5129" width="11.42578125" style="2" customWidth="1"/>
    <col min="5130" max="5130" width="11.5703125" style="2" bestFit="1" customWidth="1"/>
    <col min="5131" max="5368" width="9.140625" style="2"/>
    <col min="5369" max="5369" width="6.7109375" style="2" bestFit="1" customWidth="1"/>
    <col min="5370" max="5370" width="74.5703125" style="2" customWidth="1"/>
    <col min="5371" max="5371" width="12.7109375" style="2" bestFit="1" customWidth="1"/>
    <col min="5372" max="5372" width="11.28515625" style="2" customWidth="1"/>
    <col min="5373" max="5373" width="15" style="2" customWidth="1"/>
    <col min="5374" max="5374" width="13.85546875" style="2" customWidth="1"/>
    <col min="5375" max="5375" width="12.7109375" style="2" bestFit="1" customWidth="1"/>
    <col min="5376" max="5376" width="9.7109375" style="2" bestFit="1" customWidth="1"/>
    <col min="5377" max="5377" width="11.140625" style="2" customWidth="1"/>
    <col min="5378" max="5378" width="13.140625" style="2" customWidth="1"/>
    <col min="5379" max="5379" width="12.7109375" style="2" bestFit="1" customWidth="1"/>
    <col min="5380" max="5380" width="11.5703125" style="2" customWidth="1"/>
    <col min="5381" max="5381" width="14.7109375" style="2" customWidth="1"/>
    <col min="5382" max="5382" width="13.7109375" style="2" customWidth="1"/>
    <col min="5383" max="5383" width="12.7109375" style="2" bestFit="1" customWidth="1"/>
    <col min="5384" max="5384" width="9.7109375" style="2" bestFit="1" customWidth="1"/>
    <col min="5385" max="5385" width="11.42578125" style="2" customWidth="1"/>
    <col min="5386" max="5386" width="11.5703125" style="2" bestFit="1" customWidth="1"/>
    <col min="5387" max="5624" width="9.140625" style="2"/>
    <col min="5625" max="5625" width="6.7109375" style="2" bestFit="1" customWidth="1"/>
    <col min="5626" max="5626" width="74.5703125" style="2" customWidth="1"/>
    <col min="5627" max="5627" width="12.7109375" style="2" bestFit="1" customWidth="1"/>
    <col min="5628" max="5628" width="11.28515625" style="2" customWidth="1"/>
    <col min="5629" max="5629" width="15" style="2" customWidth="1"/>
    <col min="5630" max="5630" width="13.85546875" style="2" customWidth="1"/>
    <col min="5631" max="5631" width="12.7109375" style="2" bestFit="1" customWidth="1"/>
    <col min="5632" max="5632" width="9.7109375" style="2" bestFit="1" customWidth="1"/>
    <col min="5633" max="5633" width="11.140625" style="2" customWidth="1"/>
    <col min="5634" max="5634" width="13.140625" style="2" customWidth="1"/>
    <col min="5635" max="5635" width="12.7109375" style="2" bestFit="1" customWidth="1"/>
    <col min="5636" max="5636" width="11.5703125" style="2" customWidth="1"/>
    <col min="5637" max="5637" width="14.7109375" style="2" customWidth="1"/>
    <col min="5638" max="5638" width="13.7109375" style="2" customWidth="1"/>
    <col min="5639" max="5639" width="12.7109375" style="2" bestFit="1" customWidth="1"/>
    <col min="5640" max="5640" width="9.7109375" style="2" bestFit="1" customWidth="1"/>
    <col min="5641" max="5641" width="11.42578125" style="2" customWidth="1"/>
    <col min="5642" max="5642" width="11.5703125" style="2" bestFit="1" customWidth="1"/>
    <col min="5643" max="5880" width="9.140625" style="2"/>
    <col min="5881" max="5881" width="6.7109375" style="2" bestFit="1" customWidth="1"/>
    <col min="5882" max="5882" width="74.5703125" style="2" customWidth="1"/>
    <col min="5883" max="5883" width="12.7109375" style="2" bestFit="1" customWidth="1"/>
    <col min="5884" max="5884" width="11.28515625" style="2" customWidth="1"/>
    <col min="5885" max="5885" width="15" style="2" customWidth="1"/>
    <col min="5886" max="5886" width="13.85546875" style="2" customWidth="1"/>
    <col min="5887" max="5887" width="12.7109375" style="2" bestFit="1" customWidth="1"/>
    <col min="5888" max="5888" width="9.7109375" style="2" bestFit="1" customWidth="1"/>
    <col min="5889" max="5889" width="11.140625" style="2" customWidth="1"/>
    <col min="5890" max="5890" width="13.140625" style="2" customWidth="1"/>
    <col min="5891" max="5891" width="12.7109375" style="2" bestFit="1" customWidth="1"/>
    <col min="5892" max="5892" width="11.5703125" style="2" customWidth="1"/>
    <col min="5893" max="5893" width="14.7109375" style="2" customWidth="1"/>
    <col min="5894" max="5894" width="13.7109375" style="2" customWidth="1"/>
    <col min="5895" max="5895" width="12.7109375" style="2" bestFit="1" customWidth="1"/>
    <col min="5896" max="5896" width="9.7109375" style="2" bestFit="1" customWidth="1"/>
    <col min="5897" max="5897" width="11.42578125" style="2" customWidth="1"/>
    <col min="5898" max="5898" width="11.5703125" style="2" bestFit="1" customWidth="1"/>
    <col min="5899" max="6136" width="9.140625" style="2"/>
    <col min="6137" max="6137" width="6.7109375" style="2" bestFit="1" customWidth="1"/>
    <col min="6138" max="6138" width="74.5703125" style="2" customWidth="1"/>
    <col min="6139" max="6139" width="12.7109375" style="2" bestFit="1" customWidth="1"/>
    <col min="6140" max="6140" width="11.28515625" style="2" customWidth="1"/>
    <col min="6141" max="6141" width="15" style="2" customWidth="1"/>
    <col min="6142" max="6142" width="13.85546875" style="2" customWidth="1"/>
    <col min="6143" max="6143" width="12.7109375" style="2" bestFit="1" customWidth="1"/>
    <col min="6144" max="6144" width="9.7109375" style="2" bestFit="1" customWidth="1"/>
    <col min="6145" max="6145" width="11.140625" style="2" customWidth="1"/>
    <col min="6146" max="6146" width="13.140625" style="2" customWidth="1"/>
    <col min="6147" max="6147" width="12.7109375" style="2" bestFit="1" customWidth="1"/>
    <col min="6148" max="6148" width="11.5703125" style="2" customWidth="1"/>
    <col min="6149" max="6149" width="14.7109375" style="2" customWidth="1"/>
    <col min="6150" max="6150" width="13.7109375" style="2" customWidth="1"/>
    <col min="6151" max="6151" width="12.7109375" style="2" bestFit="1" customWidth="1"/>
    <col min="6152" max="6152" width="9.7109375" style="2" bestFit="1" customWidth="1"/>
    <col min="6153" max="6153" width="11.42578125" style="2" customWidth="1"/>
    <col min="6154" max="6154" width="11.5703125" style="2" bestFit="1" customWidth="1"/>
    <col min="6155" max="6392" width="9.140625" style="2"/>
    <col min="6393" max="6393" width="6.7109375" style="2" bestFit="1" customWidth="1"/>
    <col min="6394" max="6394" width="74.5703125" style="2" customWidth="1"/>
    <col min="6395" max="6395" width="12.7109375" style="2" bestFit="1" customWidth="1"/>
    <col min="6396" max="6396" width="11.28515625" style="2" customWidth="1"/>
    <col min="6397" max="6397" width="15" style="2" customWidth="1"/>
    <col min="6398" max="6398" width="13.85546875" style="2" customWidth="1"/>
    <col min="6399" max="6399" width="12.7109375" style="2" bestFit="1" customWidth="1"/>
    <col min="6400" max="6400" width="9.7109375" style="2" bestFit="1" customWidth="1"/>
    <col min="6401" max="6401" width="11.140625" style="2" customWidth="1"/>
    <col min="6402" max="6402" width="13.140625" style="2" customWidth="1"/>
    <col min="6403" max="6403" width="12.7109375" style="2" bestFit="1" customWidth="1"/>
    <col min="6404" max="6404" width="11.5703125" style="2" customWidth="1"/>
    <col min="6405" max="6405" width="14.7109375" style="2" customWidth="1"/>
    <col min="6406" max="6406" width="13.7109375" style="2" customWidth="1"/>
    <col min="6407" max="6407" width="12.7109375" style="2" bestFit="1" customWidth="1"/>
    <col min="6408" max="6408" width="9.7109375" style="2" bestFit="1" customWidth="1"/>
    <col min="6409" max="6409" width="11.42578125" style="2" customWidth="1"/>
    <col min="6410" max="6410" width="11.5703125" style="2" bestFit="1" customWidth="1"/>
    <col min="6411" max="6648" width="9.140625" style="2"/>
    <col min="6649" max="6649" width="6.7109375" style="2" bestFit="1" customWidth="1"/>
    <col min="6650" max="6650" width="74.5703125" style="2" customWidth="1"/>
    <col min="6651" max="6651" width="12.7109375" style="2" bestFit="1" customWidth="1"/>
    <col min="6652" max="6652" width="11.28515625" style="2" customWidth="1"/>
    <col min="6653" max="6653" width="15" style="2" customWidth="1"/>
    <col min="6654" max="6654" width="13.85546875" style="2" customWidth="1"/>
    <col min="6655" max="6655" width="12.7109375" style="2" bestFit="1" customWidth="1"/>
    <col min="6656" max="6656" width="9.7109375" style="2" bestFit="1" customWidth="1"/>
    <col min="6657" max="6657" width="11.140625" style="2" customWidth="1"/>
    <col min="6658" max="6658" width="13.140625" style="2" customWidth="1"/>
    <col min="6659" max="6659" width="12.7109375" style="2" bestFit="1" customWidth="1"/>
    <col min="6660" max="6660" width="11.5703125" style="2" customWidth="1"/>
    <col min="6661" max="6661" width="14.7109375" style="2" customWidth="1"/>
    <col min="6662" max="6662" width="13.7109375" style="2" customWidth="1"/>
    <col min="6663" max="6663" width="12.7109375" style="2" bestFit="1" customWidth="1"/>
    <col min="6664" max="6664" width="9.7109375" style="2" bestFit="1" customWidth="1"/>
    <col min="6665" max="6665" width="11.42578125" style="2" customWidth="1"/>
    <col min="6666" max="6666" width="11.5703125" style="2" bestFit="1" customWidth="1"/>
    <col min="6667" max="6904" width="9.140625" style="2"/>
    <col min="6905" max="6905" width="6.7109375" style="2" bestFit="1" customWidth="1"/>
    <col min="6906" max="6906" width="74.5703125" style="2" customWidth="1"/>
    <col min="6907" max="6907" width="12.7109375" style="2" bestFit="1" customWidth="1"/>
    <col min="6908" max="6908" width="11.28515625" style="2" customWidth="1"/>
    <col min="6909" max="6909" width="15" style="2" customWidth="1"/>
    <col min="6910" max="6910" width="13.85546875" style="2" customWidth="1"/>
    <col min="6911" max="6911" width="12.7109375" style="2" bestFit="1" customWidth="1"/>
    <col min="6912" max="6912" width="9.7109375" style="2" bestFit="1" customWidth="1"/>
    <col min="6913" max="6913" width="11.140625" style="2" customWidth="1"/>
    <col min="6914" max="6914" width="13.140625" style="2" customWidth="1"/>
    <col min="6915" max="6915" width="12.7109375" style="2" bestFit="1" customWidth="1"/>
    <col min="6916" max="6916" width="11.5703125" style="2" customWidth="1"/>
    <col min="6917" max="6917" width="14.7109375" style="2" customWidth="1"/>
    <col min="6918" max="6918" width="13.7109375" style="2" customWidth="1"/>
    <col min="6919" max="6919" width="12.7109375" style="2" bestFit="1" customWidth="1"/>
    <col min="6920" max="6920" width="9.7109375" style="2" bestFit="1" customWidth="1"/>
    <col min="6921" max="6921" width="11.42578125" style="2" customWidth="1"/>
    <col min="6922" max="6922" width="11.5703125" style="2" bestFit="1" customWidth="1"/>
    <col min="6923" max="7160" width="9.140625" style="2"/>
    <col min="7161" max="7161" width="6.7109375" style="2" bestFit="1" customWidth="1"/>
    <col min="7162" max="7162" width="74.5703125" style="2" customWidth="1"/>
    <col min="7163" max="7163" width="12.7109375" style="2" bestFit="1" customWidth="1"/>
    <col min="7164" max="7164" width="11.28515625" style="2" customWidth="1"/>
    <col min="7165" max="7165" width="15" style="2" customWidth="1"/>
    <col min="7166" max="7166" width="13.85546875" style="2" customWidth="1"/>
    <col min="7167" max="7167" width="12.7109375" style="2" bestFit="1" customWidth="1"/>
    <col min="7168" max="7168" width="9.7109375" style="2" bestFit="1" customWidth="1"/>
    <col min="7169" max="7169" width="11.140625" style="2" customWidth="1"/>
    <col min="7170" max="7170" width="13.140625" style="2" customWidth="1"/>
    <col min="7171" max="7171" width="12.7109375" style="2" bestFit="1" customWidth="1"/>
    <col min="7172" max="7172" width="11.5703125" style="2" customWidth="1"/>
    <col min="7173" max="7173" width="14.7109375" style="2" customWidth="1"/>
    <col min="7174" max="7174" width="13.7109375" style="2" customWidth="1"/>
    <col min="7175" max="7175" width="12.7109375" style="2" bestFit="1" customWidth="1"/>
    <col min="7176" max="7176" width="9.7109375" style="2" bestFit="1" customWidth="1"/>
    <col min="7177" max="7177" width="11.42578125" style="2" customWidth="1"/>
    <col min="7178" max="7178" width="11.5703125" style="2" bestFit="1" customWidth="1"/>
    <col min="7179" max="7416" width="9.140625" style="2"/>
    <col min="7417" max="7417" width="6.7109375" style="2" bestFit="1" customWidth="1"/>
    <col min="7418" max="7418" width="74.5703125" style="2" customWidth="1"/>
    <col min="7419" max="7419" width="12.7109375" style="2" bestFit="1" customWidth="1"/>
    <col min="7420" max="7420" width="11.28515625" style="2" customWidth="1"/>
    <col min="7421" max="7421" width="15" style="2" customWidth="1"/>
    <col min="7422" max="7422" width="13.85546875" style="2" customWidth="1"/>
    <col min="7423" max="7423" width="12.7109375" style="2" bestFit="1" customWidth="1"/>
    <col min="7424" max="7424" width="9.7109375" style="2" bestFit="1" customWidth="1"/>
    <col min="7425" max="7425" width="11.140625" style="2" customWidth="1"/>
    <col min="7426" max="7426" width="13.140625" style="2" customWidth="1"/>
    <col min="7427" max="7427" width="12.7109375" style="2" bestFit="1" customWidth="1"/>
    <col min="7428" max="7428" width="11.5703125" style="2" customWidth="1"/>
    <col min="7429" max="7429" width="14.7109375" style="2" customWidth="1"/>
    <col min="7430" max="7430" width="13.7109375" style="2" customWidth="1"/>
    <col min="7431" max="7431" width="12.7109375" style="2" bestFit="1" customWidth="1"/>
    <col min="7432" max="7432" width="9.7109375" style="2" bestFit="1" customWidth="1"/>
    <col min="7433" max="7433" width="11.42578125" style="2" customWidth="1"/>
    <col min="7434" max="7434" width="11.5703125" style="2" bestFit="1" customWidth="1"/>
    <col min="7435" max="7672" width="9.140625" style="2"/>
    <col min="7673" max="7673" width="6.7109375" style="2" bestFit="1" customWidth="1"/>
    <col min="7674" max="7674" width="74.5703125" style="2" customWidth="1"/>
    <col min="7675" max="7675" width="12.7109375" style="2" bestFit="1" customWidth="1"/>
    <col min="7676" max="7676" width="11.28515625" style="2" customWidth="1"/>
    <col min="7677" max="7677" width="15" style="2" customWidth="1"/>
    <col min="7678" max="7678" width="13.85546875" style="2" customWidth="1"/>
    <col min="7679" max="7679" width="12.7109375" style="2" bestFit="1" customWidth="1"/>
    <col min="7680" max="7680" width="9.7109375" style="2" bestFit="1" customWidth="1"/>
    <col min="7681" max="7681" width="11.140625" style="2" customWidth="1"/>
    <col min="7682" max="7682" width="13.140625" style="2" customWidth="1"/>
    <col min="7683" max="7683" width="12.7109375" style="2" bestFit="1" customWidth="1"/>
    <col min="7684" max="7684" width="11.5703125" style="2" customWidth="1"/>
    <col min="7685" max="7685" width="14.7109375" style="2" customWidth="1"/>
    <col min="7686" max="7686" width="13.7109375" style="2" customWidth="1"/>
    <col min="7687" max="7687" width="12.7109375" style="2" bestFit="1" customWidth="1"/>
    <col min="7688" max="7688" width="9.7109375" style="2" bestFit="1" customWidth="1"/>
    <col min="7689" max="7689" width="11.42578125" style="2" customWidth="1"/>
    <col min="7690" max="7690" width="11.5703125" style="2" bestFit="1" customWidth="1"/>
    <col min="7691" max="7928" width="9.140625" style="2"/>
    <col min="7929" max="7929" width="6.7109375" style="2" bestFit="1" customWidth="1"/>
    <col min="7930" max="7930" width="74.5703125" style="2" customWidth="1"/>
    <col min="7931" max="7931" width="12.7109375" style="2" bestFit="1" customWidth="1"/>
    <col min="7932" max="7932" width="11.28515625" style="2" customWidth="1"/>
    <col min="7933" max="7933" width="15" style="2" customWidth="1"/>
    <col min="7934" max="7934" width="13.85546875" style="2" customWidth="1"/>
    <col min="7935" max="7935" width="12.7109375" style="2" bestFit="1" customWidth="1"/>
    <col min="7936" max="7936" width="9.7109375" style="2" bestFit="1" customWidth="1"/>
    <col min="7937" max="7937" width="11.140625" style="2" customWidth="1"/>
    <col min="7938" max="7938" width="13.140625" style="2" customWidth="1"/>
    <col min="7939" max="7939" width="12.7109375" style="2" bestFit="1" customWidth="1"/>
    <col min="7940" max="7940" width="11.5703125" style="2" customWidth="1"/>
    <col min="7941" max="7941" width="14.7109375" style="2" customWidth="1"/>
    <col min="7942" max="7942" width="13.7109375" style="2" customWidth="1"/>
    <col min="7943" max="7943" width="12.7109375" style="2" bestFit="1" customWidth="1"/>
    <col min="7944" max="7944" width="9.7109375" style="2" bestFit="1" customWidth="1"/>
    <col min="7945" max="7945" width="11.42578125" style="2" customWidth="1"/>
    <col min="7946" max="7946" width="11.5703125" style="2" bestFit="1" customWidth="1"/>
    <col min="7947" max="8184" width="9.140625" style="2"/>
    <col min="8185" max="8185" width="6.7109375" style="2" bestFit="1" customWidth="1"/>
    <col min="8186" max="8186" width="74.5703125" style="2" customWidth="1"/>
    <col min="8187" max="8187" width="12.7109375" style="2" bestFit="1" customWidth="1"/>
    <col min="8188" max="8188" width="11.28515625" style="2" customWidth="1"/>
    <col min="8189" max="8189" width="15" style="2" customWidth="1"/>
    <col min="8190" max="8190" width="13.85546875" style="2" customWidth="1"/>
    <col min="8191" max="8191" width="12.7109375" style="2" bestFit="1" customWidth="1"/>
    <col min="8192" max="8192" width="9.7109375" style="2" bestFit="1" customWidth="1"/>
    <col min="8193" max="8193" width="11.140625" style="2" customWidth="1"/>
    <col min="8194" max="8194" width="13.140625" style="2" customWidth="1"/>
    <col min="8195" max="8195" width="12.7109375" style="2" bestFit="1" customWidth="1"/>
    <col min="8196" max="8196" width="11.5703125" style="2" customWidth="1"/>
    <col min="8197" max="8197" width="14.7109375" style="2" customWidth="1"/>
    <col min="8198" max="8198" width="13.7109375" style="2" customWidth="1"/>
    <col min="8199" max="8199" width="12.7109375" style="2" bestFit="1" customWidth="1"/>
    <col min="8200" max="8200" width="9.7109375" style="2" bestFit="1" customWidth="1"/>
    <col min="8201" max="8201" width="11.42578125" style="2" customWidth="1"/>
    <col min="8202" max="8202" width="11.5703125" style="2" bestFit="1" customWidth="1"/>
    <col min="8203" max="8440" width="9.140625" style="2"/>
    <col min="8441" max="8441" width="6.7109375" style="2" bestFit="1" customWidth="1"/>
    <col min="8442" max="8442" width="74.5703125" style="2" customWidth="1"/>
    <col min="8443" max="8443" width="12.7109375" style="2" bestFit="1" customWidth="1"/>
    <col min="8444" max="8444" width="11.28515625" style="2" customWidth="1"/>
    <col min="8445" max="8445" width="15" style="2" customWidth="1"/>
    <col min="8446" max="8446" width="13.85546875" style="2" customWidth="1"/>
    <col min="8447" max="8447" width="12.7109375" style="2" bestFit="1" customWidth="1"/>
    <col min="8448" max="8448" width="9.7109375" style="2" bestFit="1" customWidth="1"/>
    <col min="8449" max="8449" width="11.140625" style="2" customWidth="1"/>
    <col min="8450" max="8450" width="13.140625" style="2" customWidth="1"/>
    <col min="8451" max="8451" width="12.7109375" style="2" bestFit="1" customWidth="1"/>
    <col min="8452" max="8452" width="11.5703125" style="2" customWidth="1"/>
    <col min="8453" max="8453" width="14.7109375" style="2" customWidth="1"/>
    <col min="8454" max="8454" width="13.7109375" style="2" customWidth="1"/>
    <col min="8455" max="8455" width="12.7109375" style="2" bestFit="1" customWidth="1"/>
    <col min="8456" max="8456" width="9.7109375" style="2" bestFit="1" customWidth="1"/>
    <col min="8457" max="8457" width="11.42578125" style="2" customWidth="1"/>
    <col min="8458" max="8458" width="11.5703125" style="2" bestFit="1" customWidth="1"/>
    <col min="8459" max="8696" width="9.140625" style="2"/>
    <col min="8697" max="8697" width="6.7109375" style="2" bestFit="1" customWidth="1"/>
    <col min="8698" max="8698" width="74.5703125" style="2" customWidth="1"/>
    <col min="8699" max="8699" width="12.7109375" style="2" bestFit="1" customWidth="1"/>
    <col min="8700" max="8700" width="11.28515625" style="2" customWidth="1"/>
    <col min="8701" max="8701" width="15" style="2" customWidth="1"/>
    <col min="8702" max="8702" width="13.85546875" style="2" customWidth="1"/>
    <col min="8703" max="8703" width="12.7109375" style="2" bestFit="1" customWidth="1"/>
    <col min="8704" max="8704" width="9.7109375" style="2" bestFit="1" customWidth="1"/>
    <col min="8705" max="8705" width="11.140625" style="2" customWidth="1"/>
    <col min="8706" max="8706" width="13.140625" style="2" customWidth="1"/>
    <col min="8707" max="8707" width="12.7109375" style="2" bestFit="1" customWidth="1"/>
    <col min="8708" max="8708" width="11.5703125" style="2" customWidth="1"/>
    <col min="8709" max="8709" width="14.7109375" style="2" customWidth="1"/>
    <col min="8710" max="8710" width="13.7109375" style="2" customWidth="1"/>
    <col min="8711" max="8711" width="12.7109375" style="2" bestFit="1" customWidth="1"/>
    <col min="8712" max="8712" width="9.7109375" style="2" bestFit="1" customWidth="1"/>
    <col min="8713" max="8713" width="11.42578125" style="2" customWidth="1"/>
    <col min="8714" max="8714" width="11.5703125" style="2" bestFit="1" customWidth="1"/>
    <col min="8715" max="8952" width="9.140625" style="2"/>
    <col min="8953" max="8953" width="6.7109375" style="2" bestFit="1" customWidth="1"/>
    <col min="8954" max="8954" width="74.5703125" style="2" customWidth="1"/>
    <col min="8955" max="8955" width="12.7109375" style="2" bestFit="1" customWidth="1"/>
    <col min="8956" max="8956" width="11.28515625" style="2" customWidth="1"/>
    <col min="8957" max="8957" width="15" style="2" customWidth="1"/>
    <col min="8958" max="8958" width="13.85546875" style="2" customWidth="1"/>
    <col min="8959" max="8959" width="12.7109375" style="2" bestFit="1" customWidth="1"/>
    <col min="8960" max="8960" width="9.7109375" style="2" bestFit="1" customWidth="1"/>
    <col min="8961" max="8961" width="11.140625" style="2" customWidth="1"/>
    <col min="8962" max="8962" width="13.140625" style="2" customWidth="1"/>
    <col min="8963" max="8963" width="12.7109375" style="2" bestFit="1" customWidth="1"/>
    <col min="8964" max="8964" width="11.5703125" style="2" customWidth="1"/>
    <col min="8965" max="8965" width="14.7109375" style="2" customWidth="1"/>
    <col min="8966" max="8966" width="13.7109375" style="2" customWidth="1"/>
    <col min="8967" max="8967" width="12.7109375" style="2" bestFit="1" customWidth="1"/>
    <col min="8968" max="8968" width="9.7109375" style="2" bestFit="1" customWidth="1"/>
    <col min="8969" max="8969" width="11.42578125" style="2" customWidth="1"/>
    <col min="8970" max="8970" width="11.5703125" style="2" bestFit="1" customWidth="1"/>
    <col min="8971" max="9208" width="9.140625" style="2"/>
    <col min="9209" max="9209" width="6.7109375" style="2" bestFit="1" customWidth="1"/>
    <col min="9210" max="9210" width="74.5703125" style="2" customWidth="1"/>
    <col min="9211" max="9211" width="12.7109375" style="2" bestFit="1" customWidth="1"/>
    <col min="9212" max="9212" width="11.28515625" style="2" customWidth="1"/>
    <col min="9213" max="9213" width="15" style="2" customWidth="1"/>
    <col min="9214" max="9214" width="13.85546875" style="2" customWidth="1"/>
    <col min="9215" max="9215" width="12.7109375" style="2" bestFit="1" customWidth="1"/>
    <col min="9216" max="9216" width="9.7109375" style="2" bestFit="1" customWidth="1"/>
    <col min="9217" max="9217" width="11.140625" style="2" customWidth="1"/>
    <col min="9218" max="9218" width="13.140625" style="2" customWidth="1"/>
    <col min="9219" max="9219" width="12.7109375" style="2" bestFit="1" customWidth="1"/>
    <col min="9220" max="9220" width="11.5703125" style="2" customWidth="1"/>
    <col min="9221" max="9221" width="14.7109375" style="2" customWidth="1"/>
    <col min="9222" max="9222" width="13.7109375" style="2" customWidth="1"/>
    <col min="9223" max="9223" width="12.7109375" style="2" bestFit="1" customWidth="1"/>
    <col min="9224" max="9224" width="9.7109375" style="2" bestFit="1" customWidth="1"/>
    <col min="9225" max="9225" width="11.42578125" style="2" customWidth="1"/>
    <col min="9226" max="9226" width="11.5703125" style="2" bestFit="1" customWidth="1"/>
    <col min="9227" max="9464" width="9.140625" style="2"/>
    <col min="9465" max="9465" width="6.7109375" style="2" bestFit="1" customWidth="1"/>
    <col min="9466" max="9466" width="74.5703125" style="2" customWidth="1"/>
    <col min="9467" max="9467" width="12.7109375" style="2" bestFit="1" customWidth="1"/>
    <col min="9468" max="9468" width="11.28515625" style="2" customWidth="1"/>
    <col min="9469" max="9469" width="15" style="2" customWidth="1"/>
    <col min="9470" max="9470" width="13.85546875" style="2" customWidth="1"/>
    <col min="9471" max="9471" width="12.7109375" style="2" bestFit="1" customWidth="1"/>
    <col min="9472" max="9472" width="9.7109375" style="2" bestFit="1" customWidth="1"/>
    <col min="9473" max="9473" width="11.140625" style="2" customWidth="1"/>
    <col min="9474" max="9474" width="13.140625" style="2" customWidth="1"/>
    <col min="9475" max="9475" width="12.7109375" style="2" bestFit="1" customWidth="1"/>
    <col min="9476" max="9476" width="11.5703125" style="2" customWidth="1"/>
    <col min="9477" max="9477" width="14.7109375" style="2" customWidth="1"/>
    <col min="9478" max="9478" width="13.7109375" style="2" customWidth="1"/>
    <col min="9479" max="9479" width="12.7109375" style="2" bestFit="1" customWidth="1"/>
    <col min="9480" max="9480" width="9.7109375" style="2" bestFit="1" customWidth="1"/>
    <col min="9481" max="9481" width="11.42578125" style="2" customWidth="1"/>
    <col min="9482" max="9482" width="11.5703125" style="2" bestFit="1" customWidth="1"/>
    <col min="9483" max="9720" width="9.140625" style="2"/>
    <col min="9721" max="9721" width="6.7109375" style="2" bestFit="1" customWidth="1"/>
    <col min="9722" max="9722" width="74.5703125" style="2" customWidth="1"/>
    <col min="9723" max="9723" width="12.7109375" style="2" bestFit="1" customWidth="1"/>
    <col min="9724" max="9724" width="11.28515625" style="2" customWidth="1"/>
    <col min="9725" max="9725" width="15" style="2" customWidth="1"/>
    <col min="9726" max="9726" width="13.85546875" style="2" customWidth="1"/>
    <col min="9727" max="9727" width="12.7109375" style="2" bestFit="1" customWidth="1"/>
    <col min="9728" max="9728" width="9.7109375" style="2" bestFit="1" customWidth="1"/>
    <col min="9729" max="9729" width="11.140625" style="2" customWidth="1"/>
    <col min="9730" max="9730" width="13.140625" style="2" customWidth="1"/>
    <col min="9731" max="9731" width="12.7109375" style="2" bestFit="1" customWidth="1"/>
    <col min="9732" max="9732" width="11.5703125" style="2" customWidth="1"/>
    <col min="9733" max="9733" width="14.7109375" style="2" customWidth="1"/>
    <col min="9734" max="9734" width="13.7109375" style="2" customWidth="1"/>
    <col min="9735" max="9735" width="12.7109375" style="2" bestFit="1" customWidth="1"/>
    <col min="9736" max="9736" width="9.7109375" style="2" bestFit="1" customWidth="1"/>
    <col min="9737" max="9737" width="11.42578125" style="2" customWidth="1"/>
    <col min="9738" max="9738" width="11.5703125" style="2" bestFit="1" customWidth="1"/>
    <col min="9739" max="9976" width="9.140625" style="2"/>
    <col min="9977" max="9977" width="6.7109375" style="2" bestFit="1" customWidth="1"/>
    <col min="9978" max="9978" width="74.5703125" style="2" customWidth="1"/>
    <col min="9979" max="9979" width="12.7109375" style="2" bestFit="1" customWidth="1"/>
    <col min="9980" max="9980" width="11.28515625" style="2" customWidth="1"/>
    <col min="9981" max="9981" width="15" style="2" customWidth="1"/>
    <col min="9982" max="9982" width="13.85546875" style="2" customWidth="1"/>
    <col min="9983" max="9983" width="12.7109375" style="2" bestFit="1" customWidth="1"/>
    <col min="9984" max="9984" width="9.7109375" style="2" bestFit="1" customWidth="1"/>
    <col min="9985" max="9985" width="11.140625" style="2" customWidth="1"/>
    <col min="9986" max="9986" width="13.140625" style="2" customWidth="1"/>
    <col min="9987" max="9987" width="12.7109375" style="2" bestFit="1" customWidth="1"/>
    <col min="9988" max="9988" width="11.5703125" style="2" customWidth="1"/>
    <col min="9989" max="9989" width="14.7109375" style="2" customWidth="1"/>
    <col min="9990" max="9990" width="13.7109375" style="2" customWidth="1"/>
    <col min="9991" max="9991" width="12.7109375" style="2" bestFit="1" customWidth="1"/>
    <col min="9992" max="9992" width="9.7109375" style="2" bestFit="1" customWidth="1"/>
    <col min="9993" max="9993" width="11.42578125" style="2" customWidth="1"/>
    <col min="9994" max="9994" width="11.5703125" style="2" bestFit="1" customWidth="1"/>
    <col min="9995" max="10232" width="9.140625" style="2"/>
    <col min="10233" max="10233" width="6.7109375" style="2" bestFit="1" customWidth="1"/>
    <col min="10234" max="10234" width="74.5703125" style="2" customWidth="1"/>
    <col min="10235" max="10235" width="12.7109375" style="2" bestFit="1" customWidth="1"/>
    <col min="10236" max="10236" width="11.28515625" style="2" customWidth="1"/>
    <col min="10237" max="10237" width="15" style="2" customWidth="1"/>
    <col min="10238" max="10238" width="13.85546875" style="2" customWidth="1"/>
    <col min="10239" max="10239" width="12.7109375" style="2" bestFit="1" customWidth="1"/>
    <col min="10240" max="10240" width="9.7109375" style="2" bestFit="1" customWidth="1"/>
    <col min="10241" max="10241" width="11.140625" style="2" customWidth="1"/>
    <col min="10242" max="10242" width="13.140625" style="2" customWidth="1"/>
    <col min="10243" max="10243" width="12.7109375" style="2" bestFit="1" customWidth="1"/>
    <col min="10244" max="10244" width="11.5703125" style="2" customWidth="1"/>
    <col min="10245" max="10245" width="14.7109375" style="2" customWidth="1"/>
    <col min="10246" max="10246" width="13.7109375" style="2" customWidth="1"/>
    <col min="10247" max="10247" width="12.7109375" style="2" bestFit="1" customWidth="1"/>
    <col min="10248" max="10248" width="9.7109375" style="2" bestFit="1" customWidth="1"/>
    <col min="10249" max="10249" width="11.42578125" style="2" customWidth="1"/>
    <col min="10250" max="10250" width="11.5703125" style="2" bestFit="1" customWidth="1"/>
    <col min="10251" max="10488" width="9.140625" style="2"/>
    <col min="10489" max="10489" width="6.7109375" style="2" bestFit="1" customWidth="1"/>
    <col min="10490" max="10490" width="74.5703125" style="2" customWidth="1"/>
    <col min="10491" max="10491" width="12.7109375" style="2" bestFit="1" customWidth="1"/>
    <col min="10492" max="10492" width="11.28515625" style="2" customWidth="1"/>
    <col min="10493" max="10493" width="15" style="2" customWidth="1"/>
    <col min="10494" max="10494" width="13.85546875" style="2" customWidth="1"/>
    <col min="10495" max="10495" width="12.7109375" style="2" bestFit="1" customWidth="1"/>
    <col min="10496" max="10496" width="9.7109375" style="2" bestFit="1" customWidth="1"/>
    <col min="10497" max="10497" width="11.140625" style="2" customWidth="1"/>
    <col min="10498" max="10498" width="13.140625" style="2" customWidth="1"/>
    <col min="10499" max="10499" width="12.7109375" style="2" bestFit="1" customWidth="1"/>
    <col min="10500" max="10500" width="11.5703125" style="2" customWidth="1"/>
    <col min="10501" max="10501" width="14.7109375" style="2" customWidth="1"/>
    <col min="10502" max="10502" width="13.7109375" style="2" customWidth="1"/>
    <col min="10503" max="10503" width="12.7109375" style="2" bestFit="1" customWidth="1"/>
    <col min="10504" max="10504" width="9.7109375" style="2" bestFit="1" customWidth="1"/>
    <col min="10505" max="10505" width="11.42578125" style="2" customWidth="1"/>
    <col min="10506" max="10506" width="11.5703125" style="2" bestFit="1" customWidth="1"/>
    <col min="10507" max="10744" width="9.140625" style="2"/>
    <col min="10745" max="10745" width="6.7109375" style="2" bestFit="1" customWidth="1"/>
    <col min="10746" max="10746" width="74.5703125" style="2" customWidth="1"/>
    <col min="10747" max="10747" width="12.7109375" style="2" bestFit="1" customWidth="1"/>
    <col min="10748" max="10748" width="11.28515625" style="2" customWidth="1"/>
    <col min="10749" max="10749" width="15" style="2" customWidth="1"/>
    <col min="10750" max="10750" width="13.85546875" style="2" customWidth="1"/>
    <col min="10751" max="10751" width="12.7109375" style="2" bestFit="1" customWidth="1"/>
    <col min="10752" max="10752" width="9.7109375" style="2" bestFit="1" customWidth="1"/>
    <col min="10753" max="10753" width="11.140625" style="2" customWidth="1"/>
    <col min="10754" max="10754" width="13.140625" style="2" customWidth="1"/>
    <col min="10755" max="10755" width="12.7109375" style="2" bestFit="1" customWidth="1"/>
    <col min="10756" max="10756" width="11.5703125" style="2" customWidth="1"/>
    <col min="10757" max="10757" width="14.7109375" style="2" customWidth="1"/>
    <col min="10758" max="10758" width="13.7109375" style="2" customWidth="1"/>
    <col min="10759" max="10759" width="12.7109375" style="2" bestFit="1" customWidth="1"/>
    <col min="10760" max="10760" width="9.7109375" style="2" bestFit="1" customWidth="1"/>
    <col min="10761" max="10761" width="11.42578125" style="2" customWidth="1"/>
    <col min="10762" max="10762" width="11.5703125" style="2" bestFit="1" customWidth="1"/>
    <col min="10763" max="11000" width="9.140625" style="2"/>
    <col min="11001" max="11001" width="6.7109375" style="2" bestFit="1" customWidth="1"/>
    <col min="11002" max="11002" width="74.5703125" style="2" customWidth="1"/>
    <col min="11003" max="11003" width="12.7109375" style="2" bestFit="1" customWidth="1"/>
    <col min="11004" max="11004" width="11.28515625" style="2" customWidth="1"/>
    <col min="11005" max="11005" width="15" style="2" customWidth="1"/>
    <col min="11006" max="11006" width="13.85546875" style="2" customWidth="1"/>
    <col min="11007" max="11007" width="12.7109375" style="2" bestFit="1" customWidth="1"/>
    <col min="11008" max="11008" width="9.7109375" style="2" bestFit="1" customWidth="1"/>
    <col min="11009" max="11009" width="11.140625" style="2" customWidth="1"/>
    <col min="11010" max="11010" width="13.140625" style="2" customWidth="1"/>
    <col min="11011" max="11011" width="12.7109375" style="2" bestFit="1" customWidth="1"/>
    <col min="11012" max="11012" width="11.5703125" style="2" customWidth="1"/>
    <col min="11013" max="11013" width="14.7109375" style="2" customWidth="1"/>
    <col min="11014" max="11014" width="13.7109375" style="2" customWidth="1"/>
    <col min="11015" max="11015" width="12.7109375" style="2" bestFit="1" customWidth="1"/>
    <col min="11016" max="11016" width="9.7109375" style="2" bestFit="1" customWidth="1"/>
    <col min="11017" max="11017" width="11.42578125" style="2" customWidth="1"/>
    <col min="11018" max="11018" width="11.5703125" style="2" bestFit="1" customWidth="1"/>
    <col min="11019" max="11256" width="9.140625" style="2"/>
    <col min="11257" max="11257" width="6.7109375" style="2" bestFit="1" customWidth="1"/>
    <col min="11258" max="11258" width="74.5703125" style="2" customWidth="1"/>
    <col min="11259" max="11259" width="12.7109375" style="2" bestFit="1" customWidth="1"/>
    <col min="11260" max="11260" width="11.28515625" style="2" customWidth="1"/>
    <col min="11261" max="11261" width="15" style="2" customWidth="1"/>
    <col min="11262" max="11262" width="13.85546875" style="2" customWidth="1"/>
    <col min="11263" max="11263" width="12.7109375" style="2" bestFit="1" customWidth="1"/>
    <col min="11264" max="11264" width="9.7109375" style="2" bestFit="1" customWidth="1"/>
    <col min="11265" max="11265" width="11.140625" style="2" customWidth="1"/>
    <col min="11266" max="11266" width="13.140625" style="2" customWidth="1"/>
    <col min="11267" max="11267" width="12.7109375" style="2" bestFit="1" customWidth="1"/>
    <col min="11268" max="11268" width="11.5703125" style="2" customWidth="1"/>
    <col min="11269" max="11269" width="14.7109375" style="2" customWidth="1"/>
    <col min="11270" max="11270" width="13.7109375" style="2" customWidth="1"/>
    <col min="11271" max="11271" width="12.7109375" style="2" bestFit="1" customWidth="1"/>
    <col min="11272" max="11272" width="9.7109375" style="2" bestFit="1" customWidth="1"/>
    <col min="11273" max="11273" width="11.42578125" style="2" customWidth="1"/>
    <col min="11274" max="11274" width="11.5703125" style="2" bestFit="1" customWidth="1"/>
    <col min="11275" max="11512" width="9.140625" style="2"/>
    <col min="11513" max="11513" width="6.7109375" style="2" bestFit="1" customWidth="1"/>
    <col min="11514" max="11514" width="74.5703125" style="2" customWidth="1"/>
    <col min="11515" max="11515" width="12.7109375" style="2" bestFit="1" customWidth="1"/>
    <col min="11516" max="11516" width="11.28515625" style="2" customWidth="1"/>
    <col min="11517" max="11517" width="15" style="2" customWidth="1"/>
    <col min="11518" max="11518" width="13.85546875" style="2" customWidth="1"/>
    <col min="11519" max="11519" width="12.7109375" style="2" bestFit="1" customWidth="1"/>
    <col min="11520" max="11520" width="9.7109375" style="2" bestFit="1" customWidth="1"/>
    <col min="11521" max="11521" width="11.140625" style="2" customWidth="1"/>
    <col min="11522" max="11522" width="13.140625" style="2" customWidth="1"/>
    <col min="11523" max="11523" width="12.7109375" style="2" bestFit="1" customWidth="1"/>
    <col min="11524" max="11524" width="11.5703125" style="2" customWidth="1"/>
    <col min="11525" max="11525" width="14.7109375" style="2" customWidth="1"/>
    <col min="11526" max="11526" width="13.7109375" style="2" customWidth="1"/>
    <col min="11527" max="11527" width="12.7109375" style="2" bestFit="1" customWidth="1"/>
    <col min="11528" max="11528" width="9.7109375" style="2" bestFit="1" customWidth="1"/>
    <col min="11529" max="11529" width="11.42578125" style="2" customWidth="1"/>
    <col min="11530" max="11530" width="11.5703125" style="2" bestFit="1" customWidth="1"/>
    <col min="11531" max="11768" width="9.140625" style="2"/>
    <col min="11769" max="11769" width="6.7109375" style="2" bestFit="1" customWidth="1"/>
    <col min="11770" max="11770" width="74.5703125" style="2" customWidth="1"/>
    <col min="11771" max="11771" width="12.7109375" style="2" bestFit="1" customWidth="1"/>
    <col min="11772" max="11772" width="11.28515625" style="2" customWidth="1"/>
    <col min="11773" max="11773" width="15" style="2" customWidth="1"/>
    <col min="11774" max="11774" width="13.85546875" style="2" customWidth="1"/>
    <col min="11775" max="11775" width="12.7109375" style="2" bestFit="1" customWidth="1"/>
    <col min="11776" max="11776" width="9.7109375" style="2" bestFit="1" customWidth="1"/>
    <col min="11777" max="11777" width="11.140625" style="2" customWidth="1"/>
    <col min="11778" max="11778" width="13.140625" style="2" customWidth="1"/>
    <col min="11779" max="11779" width="12.7109375" style="2" bestFit="1" customWidth="1"/>
    <col min="11780" max="11780" width="11.5703125" style="2" customWidth="1"/>
    <col min="11781" max="11781" width="14.7109375" style="2" customWidth="1"/>
    <col min="11782" max="11782" width="13.7109375" style="2" customWidth="1"/>
    <col min="11783" max="11783" width="12.7109375" style="2" bestFit="1" customWidth="1"/>
    <col min="11784" max="11784" width="9.7109375" style="2" bestFit="1" customWidth="1"/>
    <col min="11785" max="11785" width="11.42578125" style="2" customWidth="1"/>
    <col min="11786" max="11786" width="11.5703125" style="2" bestFit="1" customWidth="1"/>
    <col min="11787" max="12024" width="9.140625" style="2"/>
    <col min="12025" max="12025" width="6.7109375" style="2" bestFit="1" customWidth="1"/>
    <col min="12026" max="12026" width="74.5703125" style="2" customWidth="1"/>
    <col min="12027" max="12027" width="12.7109375" style="2" bestFit="1" customWidth="1"/>
    <col min="12028" max="12028" width="11.28515625" style="2" customWidth="1"/>
    <col min="12029" max="12029" width="15" style="2" customWidth="1"/>
    <col min="12030" max="12030" width="13.85546875" style="2" customWidth="1"/>
    <col min="12031" max="12031" width="12.7109375" style="2" bestFit="1" customWidth="1"/>
    <col min="12032" max="12032" width="9.7109375" style="2" bestFit="1" customWidth="1"/>
    <col min="12033" max="12033" width="11.140625" style="2" customWidth="1"/>
    <col min="12034" max="12034" width="13.140625" style="2" customWidth="1"/>
    <col min="12035" max="12035" width="12.7109375" style="2" bestFit="1" customWidth="1"/>
    <col min="12036" max="12036" width="11.5703125" style="2" customWidth="1"/>
    <col min="12037" max="12037" width="14.7109375" style="2" customWidth="1"/>
    <col min="12038" max="12038" width="13.7109375" style="2" customWidth="1"/>
    <col min="12039" max="12039" width="12.7109375" style="2" bestFit="1" customWidth="1"/>
    <col min="12040" max="12040" width="9.7109375" style="2" bestFit="1" customWidth="1"/>
    <col min="12041" max="12041" width="11.42578125" style="2" customWidth="1"/>
    <col min="12042" max="12042" width="11.5703125" style="2" bestFit="1" customWidth="1"/>
    <col min="12043" max="12280" width="9.140625" style="2"/>
    <col min="12281" max="12281" width="6.7109375" style="2" bestFit="1" customWidth="1"/>
    <col min="12282" max="12282" width="74.5703125" style="2" customWidth="1"/>
    <col min="12283" max="12283" width="12.7109375" style="2" bestFit="1" customWidth="1"/>
    <col min="12284" max="12284" width="11.28515625" style="2" customWidth="1"/>
    <col min="12285" max="12285" width="15" style="2" customWidth="1"/>
    <col min="12286" max="12286" width="13.85546875" style="2" customWidth="1"/>
    <col min="12287" max="12287" width="12.7109375" style="2" bestFit="1" customWidth="1"/>
    <col min="12288" max="12288" width="9.7109375" style="2" bestFit="1" customWidth="1"/>
    <col min="12289" max="12289" width="11.140625" style="2" customWidth="1"/>
    <col min="12290" max="12290" width="13.140625" style="2" customWidth="1"/>
    <col min="12291" max="12291" width="12.7109375" style="2" bestFit="1" customWidth="1"/>
    <col min="12292" max="12292" width="11.5703125" style="2" customWidth="1"/>
    <col min="12293" max="12293" width="14.7109375" style="2" customWidth="1"/>
    <col min="12294" max="12294" width="13.7109375" style="2" customWidth="1"/>
    <col min="12295" max="12295" width="12.7109375" style="2" bestFit="1" customWidth="1"/>
    <col min="12296" max="12296" width="9.7109375" style="2" bestFit="1" customWidth="1"/>
    <col min="12297" max="12297" width="11.42578125" style="2" customWidth="1"/>
    <col min="12298" max="12298" width="11.5703125" style="2" bestFit="1" customWidth="1"/>
    <col min="12299" max="12536" width="9.140625" style="2"/>
    <col min="12537" max="12537" width="6.7109375" style="2" bestFit="1" customWidth="1"/>
    <col min="12538" max="12538" width="74.5703125" style="2" customWidth="1"/>
    <col min="12539" max="12539" width="12.7109375" style="2" bestFit="1" customWidth="1"/>
    <col min="12540" max="12540" width="11.28515625" style="2" customWidth="1"/>
    <col min="12541" max="12541" width="15" style="2" customWidth="1"/>
    <col min="12542" max="12542" width="13.85546875" style="2" customWidth="1"/>
    <col min="12543" max="12543" width="12.7109375" style="2" bestFit="1" customWidth="1"/>
    <col min="12544" max="12544" width="9.7109375" style="2" bestFit="1" customWidth="1"/>
    <col min="12545" max="12545" width="11.140625" style="2" customWidth="1"/>
    <col min="12546" max="12546" width="13.140625" style="2" customWidth="1"/>
    <col min="12547" max="12547" width="12.7109375" style="2" bestFit="1" customWidth="1"/>
    <col min="12548" max="12548" width="11.5703125" style="2" customWidth="1"/>
    <col min="12549" max="12549" width="14.7109375" style="2" customWidth="1"/>
    <col min="12550" max="12550" width="13.7109375" style="2" customWidth="1"/>
    <col min="12551" max="12551" width="12.7109375" style="2" bestFit="1" customWidth="1"/>
    <col min="12552" max="12552" width="9.7109375" style="2" bestFit="1" customWidth="1"/>
    <col min="12553" max="12553" width="11.42578125" style="2" customWidth="1"/>
    <col min="12554" max="12554" width="11.5703125" style="2" bestFit="1" customWidth="1"/>
    <col min="12555" max="12792" width="9.140625" style="2"/>
    <col min="12793" max="12793" width="6.7109375" style="2" bestFit="1" customWidth="1"/>
    <col min="12794" max="12794" width="74.5703125" style="2" customWidth="1"/>
    <col min="12795" max="12795" width="12.7109375" style="2" bestFit="1" customWidth="1"/>
    <col min="12796" max="12796" width="11.28515625" style="2" customWidth="1"/>
    <col min="12797" max="12797" width="15" style="2" customWidth="1"/>
    <col min="12798" max="12798" width="13.85546875" style="2" customWidth="1"/>
    <col min="12799" max="12799" width="12.7109375" style="2" bestFit="1" customWidth="1"/>
    <col min="12800" max="12800" width="9.7109375" style="2" bestFit="1" customWidth="1"/>
    <col min="12801" max="12801" width="11.140625" style="2" customWidth="1"/>
    <col min="12802" max="12802" width="13.140625" style="2" customWidth="1"/>
    <col min="12803" max="12803" width="12.7109375" style="2" bestFit="1" customWidth="1"/>
    <col min="12804" max="12804" width="11.5703125" style="2" customWidth="1"/>
    <col min="12805" max="12805" width="14.7109375" style="2" customWidth="1"/>
    <col min="12806" max="12806" width="13.7109375" style="2" customWidth="1"/>
    <col min="12807" max="12807" width="12.7109375" style="2" bestFit="1" customWidth="1"/>
    <col min="12808" max="12808" width="9.7109375" style="2" bestFit="1" customWidth="1"/>
    <col min="12809" max="12809" width="11.42578125" style="2" customWidth="1"/>
    <col min="12810" max="12810" width="11.5703125" style="2" bestFit="1" customWidth="1"/>
    <col min="12811" max="13048" width="9.140625" style="2"/>
    <col min="13049" max="13049" width="6.7109375" style="2" bestFit="1" customWidth="1"/>
    <col min="13050" max="13050" width="74.5703125" style="2" customWidth="1"/>
    <col min="13051" max="13051" width="12.7109375" style="2" bestFit="1" customWidth="1"/>
    <col min="13052" max="13052" width="11.28515625" style="2" customWidth="1"/>
    <col min="13053" max="13053" width="15" style="2" customWidth="1"/>
    <col min="13054" max="13054" width="13.85546875" style="2" customWidth="1"/>
    <col min="13055" max="13055" width="12.7109375" style="2" bestFit="1" customWidth="1"/>
    <col min="13056" max="13056" width="9.7109375" style="2" bestFit="1" customWidth="1"/>
    <col min="13057" max="13057" width="11.140625" style="2" customWidth="1"/>
    <col min="13058" max="13058" width="13.140625" style="2" customWidth="1"/>
    <col min="13059" max="13059" width="12.7109375" style="2" bestFit="1" customWidth="1"/>
    <col min="13060" max="13060" width="11.5703125" style="2" customWidth="1"/>
    <col min="13061" max="13061" width="14.7109375" style="2" customWidth="1"/>
    <col min="13062" max="13062" width="13.7109375" style="2" customWidth="1"/>
    <col min="13063" max="13063" width="12.7109375" style="2" bestFit="1" customWidth="1"/>
    <col min="13064" max="13064" width="9.7109375" style="2" bestFit="1" customWidth="1"/>
    <col min="13065" max="13065" width="11.42578125" style="2" customWidth="1"/>
    <col min="13066" max="13066" width="11.5703125" style="2" bestFit="1" customWidth="1"/>
    <col min="13067" max="13304" width="9.140625" style="2"/>
    <col min="13305" max="13305" width="6.7109375" style="2" bestFit="1" customWidth="1"/>
    <col min="13306" max="13306" width="74.5703125" style="2" customWidth="1"/>
    <col min="13307" max="13307" width="12.7109375" style="2" bestFit="1" customWidth="1"/>
    <col min="13308" max="13308" width="11.28515625" style="2" customWidth="1"/>
    <col min="13309" max="13309" width="15" style="2" customWidth="1"/>
    <col min="13310" max="13310" width="13.85546875" style="2" customWidth="1"/>
    <col min="13311" max="13311" width="12.7109375" style="2" bestFit="1" customWidth="1"/>
    <col min="13312" max="13312" width="9.7109375" style="2" bestFit="1" customWidth="1"/>
    <col min="13313" max="13313" width="11.140625" style="2" customWidth="1"/>
    <col min="13314" max="13314" width="13.140625" style="2" customWidth="1"/>
    <col min="13315" max="13315" width="12.7109375" style="2" bestFit="1" customWidth="1"/>
    <col min="13316" max="13316" width="11.5703125" style="2" customWidth="1"/>
    <col min="13317" max="13317" width="14.7109375" style="2" customWidth="1"/>
    <col min="13318" max="13318" width="13.7109375" style="2" customWidth="1"/>
    <col min="13319" max="13319" width="12.7109375" style="2" bestFit="1" customWidth="1"/>
    <col min="13320" max="13320" width="9.7109375" style="2" bestFit="1" customWidth="1"/>
    <col min="13321" max="13321" width="11.42578125" style="2" customWidth="1"/>
    <col min="13322" max="13322" width="11.5703125" style="2" bestFit="1" customWidth="1"/>
    <col min="13323" max="13560" width="9.140625" style="2"/>
    <col min="13561" max="13561" width="6.7109375" style="2" bestFit="1" customWidth="1"/>
    <col min="13562" max="13562" width="74.5703125" style="2" customWidth="1"/>
    <col min="13563" max="13563" width="12.7109375" style="2" bestFit="1" customWidth="1"/>
    <col min="13564" max="13564" width="11.28515625" style="2" customWidth="1"/>
    <col min="13565" max="13565" width="15" style="2" customWidth="1"/>
    <col min="13566" max="13566" width="13.85546875" style="2" customWidth="1"/>
    <col min="13567" max="13567" width="12.7109375" style="2" bestFit="1" customWidth="1"/>
    <col min="13568" max="13568" width="9.7109375" style="2" bestFit="1" customWidth="1"/>
    <col min="13569" max="13569" width="11.140625" style="2" customWidth="1"/>
    <col min="13570" max="13570" width="13.140625" style="2" customWidth="1"/>
    <col min="13571" max="13571" width="12.7109375" style="2" bestFit="1" customWidth="1"/>
    <col min="13572" max="13572" width="11.5703125" style="2" customWidth="1"/>
    <col min="13573" max="13573" width="14.7109375" style="2" customWidth="1"/>
    <col min="13574" max="13574" width="13.7109375" style="2" customWidth="1"/>
    <col min="13575" max="13575" width="12.7109375" style="2" bestFit="1" customWidth="1"/>
    <col min="13576" max="13576" width="9.7109375" style="2" bestFit="1" customWidth="1"/>
    <col min="13577" max="13577" width="11.42578125" style="2" customWidth="1"/>
    <col min="13578" max="13578" width="11.5703125" style="2" bestFit="1" customWidth="1"/>
    <col min="13579" max="13816" width="9.140625" style="2"/>
    <col min="13817" max="13817" width="6.7109375" style="2" bestFit="1" customWidth="1"/>
    <col min="13818" max="13818" width="74.5703125" style="2" customWidth="1"/>
    <col min="13819" max="13819" width="12.7109375" style="2" bestFit="1" customWidth="1"/>
    <col min="13820" max="13820" width="11.28515625" style="2" customWidth="1"/>
    <col min="13821" max="13821" width="15" style="2" customWidth="1"/>
    <col min="13822" max="13822" width="13.85546875" style="2" customWidth="1"/>
    <col min="13823" max="13823" width="12.7109375" style="2" bestFit="1" customWidth="1"/>
    <col min="13824" max="13824" width="9.7109375" style="2" bestFit="1" customWidth="1"/>
    <col min="13825" max="13825" width="11.140625" style="2" customWidth="1"/>
    <col min="13826" max="13826" width="13.140625" style="2" customWidth="1"/>
    <col min="13827" max="13827" width="12.7109375" style="2" bestFit="1" customWidth="1"/>
    <col min="13828" max="13828" width="11.5703125" style="2" customWidth="1"/>
    <col min="13829" max="13829" width="14.7109375" style="2" customWidth="1"/>
    <col min="13830" max="13830" width="13.7109375" style="2" customWidth="1"/>
    <col min="13831" max="13831" width="12.7109375" style="2" bestFit="1" customWidth="1"/>
    <col min="13832" max="13832" width="9.7109375" style="2" bestFit="1" customWidth="1"/>
    <col min="13833" max="13833" width="11.42578125" style="2" customWidth="1"/>
    <col min="13834" max="13834" width="11.5703125" style="2" bestFit="1" customWidth="1"/>
    <col min="13835" max="14072" width="9.140625" style="2"/>
    <col min="14073" max="14073" width="6.7109375" style="2" bestFit="1" customWidth="1"/>
    <col min="14074" max="14074" width="74.5703125" style="2" customWidth="1"/>
    <col min="14075" max="14075" width="12.7109375" style="2" bestFit="1" customWidth="1"/>
    <col min="14076" max="14076" width="11.28515625" style="2" customWidth="1"/>
    <col min="14077" max="14077" width="15" style="2" customWidth="1"/>
    <col min="14078" max="14078" width="13.85546875" style="2" customWidth="1"/>
    <col min="14079" max="14079" width="12.7109375" style="2" bestFit="1" customWidth="1"/>
    <col min="14080" max="14080" width="9.7109375" style="2" bestFit="1" customWidth="1"/>
    <col min="14081" max="14081" width="11.140625" style="2" customWidth="1"/>
    <col min="14082" max="14082" width="13.140625" style="2" customWidth="1"/>
    <col min="14083" max="14083" width="12.7109375" style="2" bestFit="1" customWidth="1"/>
    <col min="14084" max="14084" width="11.5703125" style="2" customWidth="1"/>
    <col min="14085" max="14085" width="14.7109375" style="2" customWidth="1"/>
    <col min="14086" max="14086" width="13.7109375" style="2" customWidth="1"/>
    <col min="14087" max="14087" width="12.7109375" style="2" bestFit="1" customWidth="1"/>
    <col min="14088" max="14088" width="9.7109375" style="2" bestFit="1" customWidth="1"/>
    <col min="14089" max="14089" width="11.42578125" style="2" customWidth="1"/>
    <col min="14090" max="14090" width="11.5703125" style="2" bestFit="1" customWidth="1"/>
    <col min="14091" max="14328" width="9.140625" style="2"/>
    <col min="14329" max="14329" width="6.7109375" style="2" bestFit="1" customWidth="1"/>
    <col min="14330" max="14330" width="74.5703125" style="2" customWidth="1"/>
    <col min="14331" max="14331" width="12.7109375" style="2" bestFit="1" customWidth="1"/>
    <col min="14332" max="14332" width="11.28515625" style="2" customWidth="1"/>
    <col min="14333" max="14333" width="15" style="2" customWidth="1"/>
    <col min="14334" max="14334" width="13.85546875" style="2" customWidth="1"/>
    <col min="14335" max="14335" width="12.7109375" style="2" bestFit="1" customWidth="1"/>
    <col min="14336" max="14336" width="9.7109375" style="2" bestFit="1" customWidth="1"/>
    <col min="14337" max="14337" width="11.140625" style="2" customWidth="1"/>
    <col min="14338" max="14338" width="13.140625" style="2" customWidth="1"/>
    <col min="14339" max="14339" width="12.7109375" style="2" bestFit="1" customWidth="1"/>
    <col min="14340" max="14340" width="11.5703125" style="2" customWidth="1"/>
    <col min="14341" max="14341" width="14.7109375" style="2" customWidth="1"/>
    <col min="14342" max="14342" width="13.7109375" style="2" customWidth="1"/>
    <col min="14343" max="14343" width="12.7109375" style="2" bestFit="1" customWidth="1"/>
    <col min="14344" max="14344" width="9.7109375" style="2" bestFit="1" customWidth="1"/>
    <col min="14345" max="14345" width="11.42578125" style="2" customWidth="1"/>
    <col min="14346" max="14346" width="11.5703125" style="2" bestFit="1" customWidth="1"/>
    <col min="14347" max="14584" width="9.140625" style="2"/>
    <col min="14585" max="14585" width="6.7109375" style="2" bestFit="1" customWidth="1"/>
    <col min="14586" max="14586" width="74.5703125" style="2" customWidth="1"/>
    <col min="14587" max="14587" width="12.7109375" style="2" bestFit="1" customWidth="1"/>
    <col min="14588" max="14588" width="11.28515625" style="2" customWidth="1"/>
    <col min="14589" max="14589" width="15" style="2" customWidth="1"/>
    <col min="14590" max="14590" width="13.85546875" style="2" customWidth="1"/>
    <col min="14591" max="14591" width="12.7109375" style="2" bestFit="1" customWidth="1"/>
    <col min="14592" max="14592" width="9.7109375" style="2" bestFit="1" customWidth="1"/>
    <col min="14593" max="14593" width="11.140625" style="2" customWidth="1"/>
    <col min="14594" max="14594" width="13.140625" style="2" customWidth="1"/>
    <col min="14595" max="14595" width="12.7109375" style="2" bestFit="1" customWidth="1"/>
    <col min="14596" max="14596" width="11.5703125" style="2" customWidth="1"/>
    <col min="14597" max="14597" width="14.7109375" style="2" customWidth="1"/>
    <col min="14598" max="14598" width="13.7109375" style="2" customWidth="1"/>
    <col min="14599" max="14599" width="12.7109375" style="2" bestFit="1" customWidth="1"/>
    <col min="14600" max="14600" width="9.7109375" style="2" bestFit="1" customWidth="1"/>
    <col min="14601" max="14601" width="11.42578125" style="2" customWidth="1"/>
    <col min="14602" max="14602" width="11.5703125" style="2" bestFit="1" customWidth="1"/>
    <col min="14603" max="14840" width="9.140625" style="2"/>
    <col min="14841" max="14841" width="6.7109375" style="2" bestFit="1" customWidth="1"/>
    <col min="14842" max="14842" width="74.5703125" style="2" customWidth="1"/>
    <col min="14843" max="14843" width="12.7109375" style="2" bestFit="1" customWidth="1"/>
    <col min="14844" max="14844" width="11.28515625" style="2" customWidth="1"/>
    <col min="14845" max="14845" width="15" style="2" customWidth="1"/>
    <col min="14846" max="14846" width="13.85546875" style="2" customWidth="1"/>
    <col min="14847" max="14847" width="12.7109375" style="2" bestFit="1" customWidth="1"/>
    <col min="14848" max="14848" width="9.7109375" style="2" bestFit="1" customWidth="1"/>
    <col min="14849" max="14849" width="11.140625" style="2" customWidth="1"/>
    <col min="14850" max="14850" width="13.140625" style="2" customWidth="1"/>
    <col min="14851" max="14851" width="12.7109375" style="2" bestFit="1" customWidth="1"/>
    <col min="14852" max="14852" width="11.5703125" style="2" customWidth="1"/>
    <col min="14853" max="14853" width="14.7109375" style="2" customWidth="1"/>
    <col min="14854" max="14854" width="13.7109375" style="2" customWidth="1"/>
    <col min="14855" max="14855" width="12.7109375" style="2" bestFit="1" customWidth="1"/>
    <col min="14856" max="14856" width="9.7109375" style="2" bestFit="1" customWidth="1"/>
    <col min="14857" max="14857" width="11.42578125" style="2" customWidth="1"/>
    <col min="14858" max="14858" width="11.5703125" style="2" bestFit="1" customWidth="1"/>
    <col min="14859" max="15096" width="9.140625" style="2"/>
    <col min="15097" max="15097" width="6.7109375" style="2" bestFit="1" customWidth="1"/>
    <col min="15098" max="15098" width="74.5703125" style="2" customWidth="1"/>
    <col min="15099" max="15099" width="12.7109375" style="2" bestFit="1" customWidth="1"/>
    <col min="15100" max="15100" width="11.28515625" style="2" customWidth="1"/>
    <col min="15101" max="15101" width="15" style="2" customWidth="1"/>
    <col min="15102" max="15102" width="13.85546875" style="2" customWidth="1"/>
    <col min="15103" max="15103" width="12.7109375" style="2" bestFit="1" customWidth="1"/>
    <col min="15104" max="15104" width="9.7109375" style="2" bestFit="1" customWidth="1"/>
    <col min="15105" max="15105" width="11.140625" style="2" customWidth="1"/>
    <col min="15106" max="15106" width="13.140625" style="2" customWidth="1"/>
    <col min="15107" max="15107" width="12.7109375" style="2" bestFit="1" customWidth="1"/>
    <col min="15108" max="15108" width="11.5703125" style="2" customWidth="1"/>
    <col min="15109" max="15109" width="14.7109375" style="2" customWidth="1"/>
    <col min="15110" max="15110" width="13.7109375" style="2" customWidth="1"/>
    <col min="15111" max="15111" width="12.7109375" style="2" bestFit="1" customWidth="1"/>
    <col min="15112" max="15112" width="9.7109375" style="2" bestFit="1" customWidth="1"/>
    <col min="15113" max="15113" width="11.42578125" style="2" customWidth="1"/>
    <col min="15114" max="15114" width="11.5703125" style="2" bestFit="1" customWidth="1"/>
    <col min="15115" max="15352" width="9.140625" style="2"/>
    <col min="15353" max="15353" width="6.7109375" style="2" bestFit="1" customWidth="1"/>
    <col min="15354" max="15354" width="74.5703125" style="2" customWidth="1"/>
    <col min="15355" max="15355" width="12.7109375" style="2" bestFit="1" customWidth="1"/>
    <col min="15356" max="15356" width="11.28515625" style="2" customWidth="1"/>
    <col min="15357" max="15357" width="15" style="2" customWidth="1"/>
    <col min="15358" max="15358" width="13.85546875" style="2" customWidth="1"/>
    <col min="15359" max="15359" width="12.7109375" style="2" bestFit="1" customWidth="1"/>
    <col min="15360" max="15360" width="9.7109375" style="2" bestFit="1" customWidth="1"/>
    <col min="15361" max="15361" width="11.140625" style="2" customWidth="1"/>
    <col min="15362" max="15362" width="13.140625" style="2" customWidth="1"/>
    <col min="15363" max="15363" width="12.7109375" style="2" bestFit="1" customWidth="1"/>
    <col min="15364" max="15364" width="11.5703125" style="2" customWidth="1"/>
    <col min="15365" max="15365" width="14.7109375" style="2" customWidth="1"/>
    <col min="15366" max="15366" width="13.7109375" style="2" customWidth="1"/>
    <col min="15367" max="15367" width="12.7109375" style="2" bestFit="1" customWidth="1"/>
    <col min="15368" max="15368" width="9.7109375" style="2" bestFit="1" customWidth="1"/>
    <col min="15369" max="15369" width="11.42578125" style="2" customWidth="1"/>
    <col min="15370" max="15370" width="11.5703125" style="2" bestFit="1" customWidth="1"/>
    <col min="15371" max="15608" width="9.140625" style="2"/>
    <col min="15609" max="15609" width="6.7109375" style="2" bestFit="1" customWidth="1"/>
    <col min="15610" max="15610" width="74.5703125" style="2" customWidth="1"/>
    <col min="15611" max="15611" width="12.7109375" style="2" bestFit="1" customWidth="1"/>
    <col min="15612" max="15612" width="11.28515625" style="2" customWidth="1"/>
    <col min="15613" max="15613" width="15" style="2" customWidth="1"/>
    <col min="15614" max="15614" width="13.85546875" style="2" customWidth="1"/>
    <col min="15615" max="15615" width="12.7109375" style="2" bestFit="1" customWidth="1"/>
    <col min="15616" max="15616" width="9.7109375" style="2" bestFit="1" customWidth="1"/>
    <col min="15617" max="15617" width="11.140625" style="2" customWidth="1"/>
    <col min="15618" max="15618" width="13.140625" style="2" customWidth="1"/>
    <col min="15619" max="15619" width="12.7109375" style="2" bestFit="1" customWidth="1"/>
    <col min="15620" max="15620" width="11.5703125" style="2" customWidth="1"/>
    <col min="15621" max="15621" width="14.7109375" style="2" customWidth="1"/>
    <col min="15622" max="15622" width="13.7109375" style="2" customWidth="1"/>
    <col min="15623" max="15623" width="12.7109375" style="2" bestFit="1" customWidth="1"/>
    <col min="15624" max="15624" width="9.7109375" style="2" bestFit="1" customWidth="1"/>
    <col min="15625" max="15625" width="11.42578125" style="2" customWidth="1"/>
    <col min="15626" max="15626" width="11.5703125" style="2" bestFit="1" customWidth="1"/>
    <col min="15627" max="15864" width="9.140625" style="2"/>
    <col min="15865" max="15865" width="6.7109375" style="2" bestFit="1" customWidth="1"/>
    <col min="15866" max="15866" width="74.5703125" style="2" customWidth="1"/>
    <col min="15867" max="15867" width="12.7109375" style="2" bestFit="1" customWidth="1"/>
    <col min="15868" max="15868" width="11.28515625" style="2" customWidth="1"/>
    <col min="15869" max="15869" width="15" style="2" customWidth="1"/>
    <col min="15870" max="15870" width="13.85546875" style="2" customWidth="1"/>
    <col min="15871" max="15871" width="12.7109375" style="2" bestFit="1" customWidth="1"/>
    <col min="15872" max="15872" width="9.7109375" style="2" bestFit="1" customWidth="1"/>
    <col min="15873" max="15873" width="11.140625" style="2" customWidth="1"/>
    <col min="15874" max="15874" width="13.140625" style="2" customWidth="1"/>
    <col min="15875" max="15875" width="12.7109375" style="2" bestFit="1" customWidth="1"/>
    <col min="15876" max="15876" width="11.5703125" style="2" customWidth="1"/>
    <col min="15877" max="15877" width="14.7109375" style="2" customWidth="1"/>
    <col min="15878" max="15878" width="13.7109375" style="2" customWidth="1"/>
    <col min="15879" max="15879" width="12.7109375" style="2" bestFit="1" customWidth="1"/>
    <col min="15880" max="15880" width="9.7109375" style="2" bestFit="1" customWidth="1"/>
    <col min="15881" max="15881" width="11.42578125" style="2" customWidth="1"/>
    <col min="15882" max="15882" width="11.5703125" style="2" bestFit="1" customWidth="1"/>
    <col min="15883" max="16120" width="9.140625" style="2"/>
    <col min="16121" max="16121" width="6.7109375" style="2" bestFit="1" customWidth="1"/>
    <col min="16122" max="16122" width="74.5703125" style="2" customWidth="1"/>
    <col min="16123" max="16123" width="12.7109375" style="2" bestFit="1" customWidth="1"/>
    <col min="16124" max="16124" width="11.28515625" style="2" customWidth="1"/>
    <col min="16125" max="16125" width="15" style="2" customWidth="1"/>
    <col min="16126" max="16126" width="13.85546875" style="2" customWidth="1"/>
    <col min="16127" max="16127" width="12.7109375" style="2" bestFit="1" customWidth="1"/>
    <col min="16128" max="16128" width="9.7109375" style="2" bestFit="1" customWidth="1"/>
    <col min="16129" max="16129" width="11.140625" style="2" customWidth="1"/>
    <col min="16130" max="16130" width="13.140625" style="2" customWidth="1"/>
    <col min="16131" max="16131" width="12.7109375" style="2" bestFit="1" customWidth="1"/>
    <col min="16132" max="16132" width="11.5703125" style="2" customWidth="1"/>
    <col min="16133" max="16133" width="14.7109375" style="2" customWidth="1"/>
    <col min="16134" max="16134" width="13.7109375" style="2" customWidth="1"/>
    <col min="16135" max="16135" width="12.7109375" style="2" bestFit="1" customWidth="1"/>
    <col min="16136" max="16136" width="9.7109375" style="2" bestFit="1" customWidth="1"/>
    <col min="16137" max="16137" width="11.42578125" style="2" customWidth="1"/>
    <col min="16138" max="16138" width="11.5703125" style="2" bestFit="1" customWidth="1"/>
    <col min="16139" max="16384" width="9.140625" style="2"/>
  </cols>
  <sheetData>
    <row r="1" spans="1:10" ht="15.75" customHeight="1" x14ac:dyDescent="0.25">
      <c r="A1" s="175" t="s">
        <v>73</v>
      </c>
      <c r="B1" s="175"/>
      <c r="C1" s="175"/>
      <c r="D1" s="175"/>
      <c r="E1" s="175"/>
      <c r="F1" s="175"/>
      <c r="G1" s="175"/>
      <c r="H1" s="175"/>
      <c r="I1" s="175"/>
      <c r="J1" s="175"/>
    </row>
    <row r="2" spans="1:10" ht="15.75" customHeight="1" x14ac:dyDescent="0.25">
      <c r="A2" s="176" t="s">
        <v>72</v>
      </c>
      <c r="B2" s="176"/>
      <c r="C2" s="176"/>
      <c r="D2" s="176"/>
      <c r="E2" s="176"/>
      <c r="F2" s="176"/>
      <c r="G2" s="176"/>
      <c r="H2" s="176"/>
      <c r="I2" s="176"/>
      <c r="J2" s="176"/>
    </row>
    <row r="3" spans="1:10" ht="15.75" x14ac:dyDescent="0.25">
      <c r="A3" s="186" t="s">
        <v>0</v>
      </c>
      <c r="B3" s="186"/>
      <c r="C3" s="186"/>
      <c r="D3" s="186"/>
      <c r="E3" s="186"/>
      <c r="F3" s="186"/>
      <c r="G3" s="186"/>
      <c r="H3" s="186"/>
      <c r="I3" s="186"/>
      <c r="J3" s="186"/>
    </row>
    <row r="4" spans="1:10" ht="15.75" x14ac:dyDescent="0.25">
      <c r="A4" s="187" t="s">
        <v>71</v>
      </c>
      <c r="B4" s="187"/>
      <c r="C4" s="187"/>
      <c r="D4" s="187"/>
      <c r="E4" s="187"/>
      <c r="F4" s="187"/>
      <c r="G4" s="187"/>
      <c r="H4" s="187"/>
      <c r="I4" s="187"/>
      <c r="J4" s="187"/>
    </row>
    <row r="5" spans="1:10" ht="45.75" customHeight="1" x14ac:dyDescent="0.25">
      <c r="A5" s="181" t="s">
        <v>74</v>
      </c>
      <c r="B5" s="183" t="s">
        <v>2</v>
      </c>
      <c r="C5" s="172" t="s">
        <v>3</v>
      </c>
      <c r="D5" s="172"/>
      <c r="E5" s="172" t="s">
        <v>4</v>
      </c>
      <c r="F5" s="172"/>
      <c r="G5" s="173" t="s">
        <v>5</v>
      </c>
      <c r="H5" s="174"/>
      <c r="I5" s="172" t="s">
        <v>6</v>
      </c>
      <c r="J5" s="172"/>
    </row>
    <row r="6" spans="1:10" ht="30.75" customHeight="1" thickBot="1" x14ac:dyDescent="0.3">
      <c r="A6" s="182"/>
      <c r="B6" s="183"/>
      <c r="C6" s="3" t="s">
        <v>7</v>
      </c>
      <c r="D6" s="3" t="s">
        <v>8</v>
      </c>
      <c r="E6" s="3" t="s">
        <v>7</v>
      </c>
      <c r="F6" s="3" t="s">
        <v>8</v>
      </c>
      <c r="G6" s="3" t="s">
        <v>7</v>
      </c>
      <c r="H6" s="3" t="s">
        <v>8</v>
      </c>
      <c r="I6" s="3" t="s">
        <v>7</v>
      </c>
      <c r="J6" s="4" t="s">
        <v>8</v>
      </c>
    </row>
    <row r="7" spans="1:10" s="5" customFormat="1" ht="15" customHeight="1" x14ac:dyDescent="0.25">
      <c r="A7" s="154">
        <v>1</v>
      </c>
      <c r="B7" s="155" t="s">
        <v>9</v>
      </c>
      <c r="C7" s="178"/>
      <c r="D7" s="179"/>
      <c r="E7" s="179"/>
      <c r="F7" s="179"/>
      <c r="G7" s="179"/>
      <c r="H7" s="179"/>
      <c r="I7" s="179"/>
      <c r="J7" s="179"/>
    </row>
    <row r="8" spans="1:10" ht="15" customHeight="1" x14ac:dyDescent="0.25">
      <c r="A8" s="102" t="s">
        <v>10</v>
      </c>
      <c r="B8" s="103" t="s">
        <v>11</v>
      </c>
      <c r="C8" s="108">
        <f>C9+C10+C11</f>
        <v>769224</v>
      </c>
      <c r="D8" s="108">
        <f t="shared" ref="D8:F8" si="0">D9+D10+D11</f>
        <v>85878506.128313586</v>
      </c>
      <c r="E8" s="108">
        <f t="shared" si="0"/>
        <v>261874</v>
      </c>
      <c r="F8" s="108">
        <f t="shared" si="0"/>
        <v>45013029.999999993</v>
      </c>
      <c r="G8" s="140">
        <f>E8/C8*100</f>
        <v>34.043919586492358</v>
      </c>
      <c r="H8" s="140">
        <f>F8/D8*100</f>
        <v>52.414779936605683</v>
      </c>
      <c r="I8" s="109">
        <f t="shared" ref="I8:J8" si="1">I9+I10+I11</f>
        <v>748255</v>
      </c>
      <c r="J8" s="109">
        <f t="shared" si="1"/>
        <v>139598178</v>
      </c>
    </row>
    <row r="9" spans="1:10" ht="15" customHeight="1" x14ac:dyDescent="0.25">
      <c r="A9" s="9" t="s">
        <v>12</v>
      </c>
      <c r="B9" s="10" t="s">
        <v>13</v>
      </c>
      <c r="C9" s="43">
        <v>715741</v>
      </c>
      <c r="D9" s="43">
        <v>74734684.377436101</v>
      </c>
      <c r="E9" s="43">
        <v>209472</v>
      </c>
      <c r="F9" s="43">
        <v>28083278.999999993</v>
      </c>
      <c r="G9" s="92">
        <f t="shared" ref="G9:G29" si="2">E9/C9*100</f>
        <v>29.26645252961616</v>
      </c>
      <c r="H9" s="92">
        <f t="shared" ref="H9:H29" si="3">F9/D9*100</f>
        <v>37.577303274835131</v>
      </c>
      <c r="I9" s="11">
        <v>637662</v>
      </c>
      <c r="J9" s="11">
        <v>100872657.99999999</v>
      </c>
    </row>
    <row r="10" spans="1:10" ht="15" customHeight="1" x14ac:dyDescent="0.25">
      <c r="A10" s="9" t="s">
        <v>14</v>
      </c>
      <c r="B10" s="10" t="s">
        <v>15</v>
      </c>
      <c r="C10" s="43">
        <v>38388</v>
      </c>
      <c r="D10" s="43">
        <v>5676087.9241436198</v>
      </c>
      <c r="E10" s="43">
        <v>299</v>
      </c>
      <c r="F10" s="43">
        <v>1213464.0000000002</v>
      </c>
      <c r="G10" s="92">
        <f t="shared" si="2"/>
        <v>0.778889236219652</v>
      </c>
      <c r="H10" s="92">
        <f t="shared" si="3"/>
        <v>21.378527186628837</v>
      </c>
      <c r="I10" s="11">
        <v>1748</v>
      </c>
      <c r="J10" s="11">
        <v>3575918</v>
      </c>
    </row>
    <row r="11" spans="1:10" ht="15" customHeight="1" x14ac:dyDescent="0.25">
      <c r="A11" s="9" t="s">
        <v>16</v>
      </c>
      <c r="B11" s="10" t="s">
        <v>17</v>
      </c>
      <c r="C11" s="43">
        <v>15095</v>
      </c>
      <c r="D11" s="43">
        <v>5467733.8267338704</v>
      </c>
      <c r="E11" s="43">
        <v>52103</v>
      </c>
      <c r="F11" s="43">
        <v>15716287.000000002</v>
      </c>
      <c r="G11" s="92">
        <f t="shared" si="2"/>
        <v>345.16727393176552</v>
      </c>
      <c r="H11" s="92">
        <f t="shared" si="3"/>
        <v>287.43694367778073</v>
      </c>
      <c r="I11" s="11">
        <v>108845</v>
      </c>
      <c r="J11" s="11">
        <v>35149602.000000022</v>
      </c>
    </row>
    <row r="12" spans="1:10" ht="15" customHeight="1" x14ac:dyDescent="0.25">
      <c r="A12" s="9"/>
      <c r="B12" s="12" t="s">
        <v>18</v>
      </c>
      <c r="C12" s="43"/>
      <c r="D12" s="43"/>
      <c r="E12" s="43">
        <v>0</v>
      </c>
      <c r="F12" s="43">
        <v>0</v>
      </c>
      <c r="G12" s="92" t="e">
        <f t="shared" si="2"/>
        <v>#DIV/0!</v>
      </c>
      <c r="H12" s="92" t="e">
        <f t="shared" si="3"/>
        <v>#DIV/0!</v>
      </c>
      <c r="I12" s="11">
        <v>0</v>
      </c>
      <c r="J12" s="11">
        <v>0</v>
      </c>
    </row>
    <row r="13" spans="1:10" ht="15" customHeight="1" x14ac:dyDescent="0.25">
      <c r="A13" s="9"/>
      <c r="B13" s="12" t="s">
        <v>19</v>
      </c>
      <c r="C13" s="43"/>
      <c r="D13" s="43"/>
      <c r="E13" s="43">
        <v>140689</v>
      </c>
      <c r="F13" s="43">
        <v>16704337</v>
      </c>
      <c r="G13" s="92" t="e">
        <f t="shared" si="2"/>
        <v>#DIV/0!</v>
      </c>
      <c r="H13" s="92" t="e">
        <f t="shared" si="3"/>
        <v>#DIV/0!</v>
      </c>
      <c r="I13" s="11">
        <v>576123</v>
      </c>
      <c r="J13" s="11">
        <v>75859466</v>
      </c>
    </row>
    <row r="14" spans="1:10" ht="15" customHeight="1" x14ac:dyDescent="0.25">
      <c r="A14" s="102" t="s">
        <v>20</v>
      </c>
      <c r="B14" s="112" t="s">
        <v>21</v>
      </c>
      <c r="C14" s="109">
        <f>C15+C16+C17+C18</f>
        <v>137461</v>
      </c>
      <c r="D14" s="109">
        <f t="shared" ref="D14:F14" si="4">D15+D16+D17+D18</f>
        <v>117400467</v>
      </c>
      <c r="E14" s="109">
        <f t="shared" si="4"/>
        <v>25880</v>
      </c>
      <c r="F14" s="109">
        <f t="shared" si="4"/>
        <v>40407901</v>
      </c>
      <c r="G14" s="140">
        <f t="shared" si="2"/>
        <v>18.8271582485214</v>
      </c>
      <c r="H14" s="140">
        <f t="shared" si="3"/>
        <v>34.418858827878431</v>
      </c>
      <c r="I14" s="109">
        <f t="shared" ref="I14:J14" si="5">I15+I16+I17+I18</f>
        <v>163369</v>
      </c>
      <c r="J14" s="109">
        <f t="shared" si="5"/>
        <v>137608259</v>
      </c>
    </row>
    <row r="15" spans="1:10" ht="15" customHeight="1" x14ac:dyDescent="0.25">
      <c r="A15" s="9" t="s">
        <v>22</v>
      </c>
      <c r="B15" s="13" t="s">
        <v>23</v>
      </c>
      <c r="C15" s="11">
        <v>45185</v>
      </c>
      <c r="D15" s="11">
        <v>36648993</v>
      </c>
      <c r="E15" s="11">
        <v>23917</v>
      </c>
      <c r="F15" s="11">
        <v>24874965</v>
      </c>
      <c r="G15" s="92">
        <f t="shared" si="2"/>
        <v>52.931282505256171</v>
      </c>
      <c r="H15" s="92">
        <f t="shared" si="3"/>
        <v>67.873529294515677</v>
      </c>
      <c r="I15" s="11">
        <v>152566</v>
      </c>
      <c r="J15" s="11">
        <v>81323673</v>
      </c>
    </row>
    <row r="16" spans="1:10" ht="15" customHeight="1" x14ac:dyDescent="0.25">
      <c r="A16" s="9" t="s">
        <v>24</v>
      </c>
      <c r="B16" s="14" t="s">
        <v>25</v>
      </c>
      <c r="C16" s="11">
        <v>63118</v>
      </c>
      <c r="D16" s="11">
        <v>41696469</v>
      </c>
      <c r="E16" s="11">
        <v>1785</v>
      </c>
      <c r="F16" s="11">
        <v>10130928.999999998</v>
      </c>
      <c r="G16" s="92">
        <f t="shared" si="2"/>
        <v>2.8280363763110365</v>
      </c>
      <c r="H16" s="92">
        <f t="shared" si="3"/>
        <v>24.296851131447124</v>
      </c>
      <c r="I16" s="11">
        <v>10358</v>
      </c>
      <c r="J16" s="11">
        <v>46450193.999999993</v>
      </c>
    </row>
    <row r="17" spans="1:10" ht="15" customHeight="1" x14ac:dyDescent="0.25">
      <c r="A17" s="9" t="s">
        <v>26</v>
      </c>
      <c r="B17" s="14" t="s">
        <v>27</v>
      </c>
      <c r="C17" s="11">
        <v>13333</v>
      </c>
      <c r="D17" s="11">
        <v>9009152</v>
      </c>
      <c r="E17" s="11">
        <v>170</v>
      </c>
      <c r="F17" s="11">
        <v>5401865.0000000009</v>
      </c>
      <c r="G17" s="92">
        <f t="shared" si="2"/>
        <v>1.275031875796895</v>
      </c>
      <c r="H17" s="92">
        <f t="shared" si="3"/>
        <v>59.959749818850881</v>
      </c>
      <c r="I17" s="11">
        <v>381</v>
      </c>
      <c r="J17" s="11">
        <v>9814962</v>
      </c>
    </row>
    <row r="18" spans="1:10" ht="15" customHeight="1" x14ac:dyDescent="0.25">
      <c r="A18" s="9" t="s">
        <v>28</v>
      </c>
      <c r="B18" s="11" t="s">
        <v>29</v>
      </c>
      <c r="C18" s="11">
        <v>15825</v>
      </c>
      <c r="D18" s="11">
        <v>30045852.999999996</v>
      </c>
      <c r="E18" s="11">
        <v>8</v>
      </c>
      <c r="F18" s="11">
        <v>142</v>
      </c>
      <c r="G18" s="92">
        <f t="shared" si="2"/>
        <v>5.0552922590837282E-2</v>
      </c>
      <c r="H18" s="92">
        <f t="shared" si="3"/>
        <v>4.7261097895939254E-4</v>
      </c>
      <c r="I18" s="11">
        <v>64</v>
      </c>
      <c r="J18" s="11">
        <v>19430</v>
      </c>
    </row>
    <row r="19" spans="1:10" ht="15" customHeight="1" x14ac:dyDescent="0.25">
      <c r="A19" s="9"/>
      <c r="B19" s="15" t="s">
        <v>30</v>
      </c>
      <c r="C19" s="11">
        <v>0</v>
      </c>
      <c r="D19" s="11">
        <v>0</v>
      </c>
      <c r="E19" s="11">
        <v>0</v>
      </c>
      <c r="F19" s="11">
        <v>0</v>
      </c>
      <c r="G19" s="92" t="e">
        <f t="shared" si="2"/>
        <v>#DIV/0!</v>
      </c>
      <c r="H19" s="92" t="e">
        <f t="shared" si="3"/>
        <v>#DIV/0!</v>
      </c>
      <c r="I19" s="11">
        <v>0</v>
      </c>
      <c r="J19" s="11">
        <v>0</v>
      </c>
    </row>
    <row r="20" spans="1:10" ht="15" customHeight="1" x14ac:dyDescent="0.25">
      <c r="A20" s="6" t="s">
        <v>31</v>
      </c>
      <c r="B20" s="7" t="s">
        <v>32</v>
      </c>
      <c r="C20" s="8">
        <v>7452</v>
      </c>
      <c r="D20" s="8">
        <v>3216313</v>
      </c>
      <c r="E20" s="8">
        <v>18</v>
      </c>
      <c r="F20" s="8">
        <v>262730</v>
      </c>
      <c r="G20" s="92">
        <f t="shared" si="2"/>
        <v>0.24154589371980675</v>
      </c>
      <c r="H20" s="92">
        <f t="shared" si="3"/>
        <v>8.1686701511948616</v>
      </c>
      <c r="I20" s="8">
        <v>64</v>
      </c>
      <c r="J20" s="8">
        <v>254620.00000000003</v>
      </c>
    </row>
    <row r="21" spans="1:10" ht="15" customHeight="1" x14ac:dyDescent="0.25">
      <c r="A21" s="6" t="s">
        <v>33</v>
      </c>
      <c r="B21" s="7" t="s">
        <v>34</v>
      </c>
      <c r="C21" s="8">
        <v>16430</v>
      </c>
      <c r="D21" s="8">
        <v>3452681</v>
      </c>
      <c r="E21" s="8">
        <v>6548</v>
      </c>
      <c r="F21" s="8">
        <v>950377</v>
      </c>
      <c r="G21" s="92">
        <f t="shared" si="2"/>
        <v>39.85392574558734</v>
      </c>
      <c r="H21" s="92">
        <f t="shared" si="3"/>
        <v>27.525769105225766</v>
      </c>
      <c r="I21" s="8">
        <v>20915</v>
      </c>
      <c r="J21" s="8">
        <v>5201287.0000000009</v>
      </c>
    </row>
    <row r="22" spans="1:10" ht="15" customHeight="1" x14ac:dyDescent="0.25">
      <c r="A22" s="6" t="s">
        <v>35</v>
      </c>
      <c r="B22" s="7" t="s">
        <v>36</v>
      </c>
      <c r="C22" s="8">
        <v>26044</v>
      </c>
      <c r="D22" s="8">
        <v>26771809</v>
      </c>
      <c r="E22" s="8">
        <v>12227</v>
      </c>
      <c r="F22" s="8">
        <v>7308454.0000000009</v>
      </c>
      <c r="G22" s="92">
        <f t="shared" si="2"/>
        <v>46.947473506373825</v>
      </c>
      <c r="H22" s="92">
        <f t="shared" si="3"/>
        <v>27.299066716037011</v>
      </c>
      <c r="I22" s="8">
        <v>54537</v>
      </c>
      <c r="J22" s="8">
        <v>48747659.999999993</v>
      </c>
    </row>
    <row r="23" spans="1:10" ht="15" customHeight="1" x14ac:dyDescent="0.25">
      <c r="A23" s="6" t="s">
        <v>37</v>
      </c>
      <c r="B23" s="7" t="s">
        <v>38</v>
      </c>
      <c r="C23" s="8">
        <v>7963</v>
      </c>
      <c r="D23" s="8">
        <v>1331253</v>
      </c>
      <c r="E23" s="8">
        <v>2</v>
      </c>
      <c r="F23" s="8">
        <v>175100</v>
      </c>
      <c r="G23" s="92">
        <f t="shared" si="2"/>
        <v>2.511616225040814E-2</v>
      </c>
      <c r="H23" s="92">
        <f t="shared" si="3"/>
        <v>13.153022002579526</v>
      </c>
      <c r="I23" s="8">
        <v>2</v>
      </c>
      <c r="J23" s="8">
        <v>168049</v>
      </c>
    </row>
    <row r="24" spans="1:10" ht="15" customHeight="1" x14ac:dyDescent="0.25">
      <c r="A24" s="6" t="s">
        <v>39</v>
      </c>
      <c r="B24" s="7" t="s">
        <v>40</v>
      </c>
      <c r="C24" s="8">
        <v>11084</v>
      </c>
      <c r="D24" s="8">
        <v>5664915</v>
      </c>
      <c r="E24" s="8">
        <v>9</v>
      </c>
      <c r="F24" s="8">
        <v>5679</v>
      </c>
      <c r="G24" s="92">
        <f t="shared" si="2"/>
        <v>8.11981234211476E-2</v>
      </c>
      <c r="H24" s="92">
        <f t="shared" si="3"/>
        <v>0.10024863568120616</v>
      </c>
      <c r="I24" s="8">
        <v>49</v>
      </c>
      <c r="J24" s="8">
        <v>24711.999999999996</v>
      </c>
    </row>
    <row r="25" spans="1:10" ht="15" customHeight="1" x14ac:dyDescent="0.25">
      <c r="A25" s="6" t="s">
        <v>41</v>
      </c>
      <c r="B25" s="7" t="s">
        <v>42</v>
      </c>
      <c r="C25" s="8">
        <v>34605</v>
      </c>
      <c r="D25" s="8">
        <v>14354027</v>
      </c>
      <c r="E25" s="8">
        <v>299477</v>
      </c>
      <c r="F25" s="8">
        <v>90986966</v>
      </c>
      <c r="G25" s="92">
        <f t="shared" si="2"/>
        <v>865.41540239849746</v>
      </c>
      <c r="H25" s="92">
        <f t="shared" si="3"/>
        <v>633.87762890511499</v>
      </c>
      <c r="I25" s="8">
        <v>140960</v>
      </c>
      <c r="J25" s="8">
        <v>8207277</v>
      </c>
    </row>
    <row r="26" spans="1:10" ht="15" customHeight="1" x14ac:dyDescent="0.25">
      <c r="A26" s="9"/>
      <c r="B26" s="12" t="s">
        <v>43</v>
      </c>
      <c r="C26" s="11"/>
      <c r="D26" s="11"/>
      <c r="E26" s="11"/>
      <c r="F26" s="11"/>
      <c r="G26" s="92" t="e">
        <f t="shared" si="2"/>
        <v>#DIV/0!</v>
      </c>
      <c r="H26" s="92" t="e">
        <f t="shared" si="3"/>
        <v>#DIV/0!</v>
      </c>
      <c r="I26" s="11"/>
      <c r="J26" s="11"/>
    </row>
    <row r="27" spans="1:10" ht="15" customHeight="1" x14ac:dyDescent="0.25">
      <c r="A27" s="115">
        <v>2</v>
      </c>
      <c r="B27" s="116" t="s">
        <v>44</v>
      </c>
      <c r="C27" s="110">
        <f>C8+C14+C20+C21+C22+C23+C24+C25</f>
        <v>1010263</v>
      </c>
      <c r="D27" s="110">
        <f t="shared" ref="D27:F27" si="6">D8+D14+D20+D21+D22+D23+D24+D25</f>
        <v>258069971.1283136</v>
      </c>
      <c r="E27" s="110">
        <f t="shared" si="6"/>
        <v>606035</v>
      </c>
      <c r="F27" s="110">
        <f t="shared" si="6"/>
        <v>185110237</v>
      </c>
      <c r="G27" s="140">
        <f t="shared" si="2"/>
        <v>59.987844749337548</v>
      </c>
      <c r="H27" s="140">
        <f t="shared" si="3"/>
        <v>71.728700627459801</v>
      </c>
      <c r="I27" s="121">
        <f t="shared" ref="I27:J27" si="7">I8+I14+I20+I21+I22+I23+I24+I25</f>
        <v>1128151</v>
      </c>
      <c r="J27" s="121">
        <f t="shared" si="7"/>
        <v>339810042</v>
      </c>
    </row>
    <row r="28" spans="1:10" ht="15" customHeight="1" x14ac:dyDescent="0.25">
      <c r="A28" s="9">
        <v>3</v>
      </c>
      <c r="B28" s="16" t="s">
        <v>45</v>
      </c>
      <c r="C28" s="11"/>
      <c r="D28" s="11"/>
      <c r="E28" s="11">
        <v>227106</v>
      </c>
      <c r="F28" s="11">
        <v>29777612.000000004</v>
      </c>
      <c r="G28" s="92" t="e">
        <f t="shared" si="2"/>
        <v>#DIV/0!</v>
      </c>
      <c r="H28" s="92" t="e">
        <f t="shared" si="3"/>
        <v>#DIV/0!</v>
      </c>
      <c r="I28" s="11">
        <v>741157</v>
      </c>
      <c r="J28" s="11">
        <v>94775160.999999985</v>
      </c>
    </row>
    <row r="29" spans="1:10" ht="15" customHeight="1" thickBot="1" x14ac:dyDescent="0.3">
      <c r="A29" s="17"/>
      <c r="B29" s="18" t="s">
        <v>46</v>
      </c>
      <c r="C29" s="19"/>
      <c r="D29" s="19"/>
      <c r="E29" s="19"/>
      <c r="F29" s="19"/>
      <c r="G29" s="92" t="e">
        <f t="shared" si="2"/>
        <v>#DIV/0!</v>
      </c>
      <c r="H29" s="92" t="e">
        <f t="shared" si="3"/>
        <v>#DIV/0!</v>
      </c>
      <c r="I29" s="19"/>
      <c r="J29" s="19"/>
    </row>
    <row r="30" spans="1:10" s="5" customFormat="1" ht="15" customHeight="1" x14ac:dyDescent="0.25">
      <c r="A30" s="150">
        <v>4</v>
      </c>
      <c r="B30" s="151" t="s">
        <v>47</v>
      </c>
      <c r="C30" s="188"/>
      <c r="D30" s="189"/>
      <c r="E30" s="189"/>
      <c r="F30" s="189"/>
      <c r="G30" s="189"/>
      <c r="H30" s="189"/>
      <c r="I30" s="189"/>
      <c r="J30" s="189"/>
    </row>
    <row r="31" spans="1:10" ht="15" customHeight="1" x14ac:dyDescent="0.25">
      <c r="A31" s="20" t="s">
        <v>48</v>
      </c>
      <c r="B31" s="11" t="s">
        <v>49</v>
      </c>
      <c r="C31" s="11">
        <v>0</v>
      </c>
      <c r="D31" s="11">
        <v>0</v>
      </c>
      <c r="E31" s="11">
        <v>0</v>
      </c>
      <c r="F31" s="11">
        <v>0</v>
      </c>
      <c r="G31" s="92" t="e">
        <f t="shared" ref="G31:G37" si="8">E31/C31*100</f>
        <v>#DIV/0!</v>
      </c>
      <c r="H31" s="92" t="e">
        <f t="shared" ref="H31:H37" si="9">F31/D31*100</f>
        <v>#DIV/0!</v>
      </c>
      <c r="I31" s="11"/>
      <c r="J31" s="11"/>
    </row>
    <row r="32" spans="1:10" ht="15" customHeight="1" x14ac:dyDescent="0.25">
      <c r="A32" s="20" t="s">
        <v>50</v>
      </c>
      <c r="B32" s="11" t="s">
        <v>34</v>
      </c>
      <c r="C32" s="11">
        <v>1191</v>
      </c>
      <c r="D32" s="11">
        <v>1880428</v>
      </c>
      <c r="E32" s="11">
        <v>1147</v>
      </c>
      <c r="F32" s="11">
        <v>1296187</v>
      </c>
      <c r="G32" s="92">
        <f t="shared" si="8"/>
        <v>96.305625524769098</v>
      </c>
      <c r="H32" s="92">
        <f t="shared" si="9"/>
        <v>68.930424350201122</v>
      </c>
      <c r="I32" s="11">
        <v>3042</v>
      </c>
      <c r="J32" s="11">
        <v>5048060</v>
      </c>
    </row>
    <row r="33" spans="1:10" ht="15" customHeight="1" x14ac:dyDescent="0.25">
      <c r="A33" s="20" t="s">
        <v>51</v>
      </c>
      <c r="B33" s="11" t="s">
        <v>52</v>
      </c>
      <c r="C33" s="11">
        <v>21323</v>
      </c>
      <c r="D33" s="11">
        <v>30478497</v>
      </c>
      <c r="E33" s="11">
        <v>8268</v>
      </c>
      <c r="F33" s="11">
        <v>22502299.000000004</v>
      </c>
      <c r="G33" s="92">
        <f t="shared" si="8"/>
        <v>38.775031655958351</v>
      </c>
      <c r="H33" s="92">
        <f t="shared" si="9"/>
        <v>73.830080925578471</v>
      </c>
      <c r="I33" s="11">
        <v>23240</v>
      </c>
      <c r="J33" s="11">
        <v>79231502.000000015</v>
      </c>
    </row>
    <row r="34" spans="1:10" ht="15" customHeight="1" x14ac:dyDescent="0.25">
      <c r="A34" s="20" t="s">
        <v>53</v>
      </c>
      <c r="B34" s="11" t="s">
        <v>54</v>
      </c>
      <c r="C34" s="11">
        <v>6597</v>
      </c>
      <c r="D34" s="11">
        <v>9922826</v>
      </c>
      <c r="E34" s="11">
        <v>6433</v>
      </c>
      <c r="F34" s="11">
        <v>3749562.0000000005</v>
      </c>
      <c r="G34" s="92">
        <f t="shared" si="8"/>
        <v>97.514021524935572</v>
      </c>
      <c r="H34" s="92">
        <f t="shared" si="9"/>
        <v>37.787239240111639</v>
      </c>
      <c r="I34" s="11">
        <v>19347</v>
      </c>
      <c r="J34" s="11">
        <v>6743571.9999999991</v>
      </c>
    </row>
    <row r="35" spans="1:10" ht="15" customHeight="1" x14ac:dyDescent="0.25">
      <c r="A35" s="20" t="s">
        <v>55</v>
      </c>
      <c r="B35" s="11" t="s">
        <v>42</v>
      </c>
      <c r="C35" s="11">
        <v>65803</v>
      </c>
      <c r="D35" s="11">
        <v>258154037</v>
      </c>
      <c r="E35" s="11">
        <v>39014</v>
      </c>
      <c r="F35" s="11">
        <v>149123877.99999997</v>
      </c>
      <c r="G35" s="92">
        <f t="shared" si="8"/>
        <v>59.289090163062475</v>
      </c>
      <c r="H35" s="92">
        <f t="shared" si="9"/>
        <v>57.765464268141578</v>
      </c>
      <c r="I35" s="11">
        <v>216861</v>
      </c>
      <c r="J35" s="11">
        <v>266231286.00000003</v>
      </c>
    </row>
    <row r="36" spans="1:10" ht="15" customHeight="1" thickBot="1" x14ac:dyDescent="0.3">
      <c r="A36" s="21">
        <v>5</v>
      </c>
      <c r="B36" s="22" t="s">
        <v>56</v>
      </c>
      <c r="C36" s="22">
        <f>C31+C32+C33+C34+C35</f>
        <v>94914</v>
      </c>
      <c r="D36" s="22">
        <f t="shared" ref="D36:F36" si="10">D31+D32+D33+D34+D35</f>
        <v>300435788</v>
      </c>
      <c r="E36" s="22">
        <f t="shared" si="10"/>
        <v>54862</v>
      </c>
      <c r="F36" s="22">
        <f t="shared" si="10"/>
        <v>176671925.99999997</v>
      </c>
      <c r="G36" s="91">
        <f t="shared" si="8"/>
        <v>57.801799523779415</v>
      </c>
      <c r="H36" s="91">
        <f t="shared" si="9"/>
        <v>58.805219969333336</v>
      </c>
      <c r="I36" s="22">
        <f t="shared" ref="I36:J36" si="11">I31+I32+I33+I34+I35</f>
        <v>262490</v>
      </c>
      <c r="J36" s="22">
        <f t="shared" si="11"/>
        <v>357254420.00000006</v>
      </c>
    </row>
    <row r="37" spans="1:10" s="5" customFormat="1" ht="15" customHeight="1" thickBot="1" x14ac:dyDescent="0.3">
      <c r="A37" s="125"/>
      <c r="B37" s="126" t="s">
        <v>57</v>
      </c>
      <c r="C37" s="126">
        <f>C27+C36</f>
        <v>1105177</v>
      </c>
      <c r="D37" s="126">
        <f t="shared" ref="D37:F37" si="12">D27+D36</f>
        <v>558505759.12831354</v>
      </c>
      <c r="E37" s="127">
        <f t="shared" si="12"/>
        <v>660897</v>
      </c>
      <c r="F37" s="127">
        <f t="shared" si="12"/>
        <v>361782163</v>
      </c>
      <c r="G37" s="145">
        <f t="shared" si="8"/>
        <v>59.800104417663412</v>
      </c>
      <c r="H37" s="145">
        <f t="shared" si="9"/>
        <v>64.776800791571176</v>
      </c>
      <c r="I37" s="136">
        <f t="shared" ref="I37:J37" si="13">I27+I36</f>
        <v>1390641</v>
      </c>
      <c r="J37" s="126">
        <f t="shared" si="13"/>
        <v>697064462</v>
      </c>
    </row>
    <row r="38" spans="1:10" x14ac:dyDescent="0.25">
      <c r="A38" s="25"/>
      <c r="B38" s="26"/>
      <c r="C38" s="26"/>
      <c r="D38" s="26"/>
      <c r="E38" s="26"/>
      <c r="F38" s="24"/>
      <c r="G38" s="24"/>
      <c r="H38" s="24"/>
      <c r="I38" s="24"/>
      <c r="J38" s="24"/>
    </row>
  </sheetData>
  <mergeCells count="12">
    <mergeCell ref="A1:J1"/>
    <mergeCell ref="A2:J2"/>
    <mergeCell ref="A3:J3"/>
    <mergeCell ref="C7:J7"/>
    <mergeCell ref="A4:J4"/>
    <mergeCell ref="C30:J30"/>
    <mergeCell ref="A5:A6"/>
    <mergeCell ref="B5:B6"/>
    <mergeCell ref="C5:D5"/>
    <mergeCell ref="E5:F5"/>
    <mergeCell ref="G5:H5"/>
    <mergeCell ref="I5:J5"/>
  </mergeCells>
  <printOptions horizontalCentered="1"/>
  <pageMargins left="0.5" right="0.5" top="0.5" bottom="0.5" header="0.25" footer="0.25"/>
  <pageSetup paperSize="9" scale="90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38"/>
  <sheetViews>
    <sheetView zoomScaleNormal="100" workbookViewId="0">
      <selection activeCell="A38" sqref="A38:XFD40"/>
    </sheetView>
  </sheetViews>
  <sheetFormatPr defaultRowHeight="15" x14ac:dyDescent="0.25"/>
  <cols>
    <col min="1" max="1" width="6.7109375" style="23" bestFit="1" customWidth="1"/>
    <col min="2" max="2" width="41.140625" style="2" customWidth="1"/>
    <col min="3" max="3" width="12.7109375" style="2" bestFit="1" customWidth="1"/>
    <col min="4" max="4" width="14.42578125" style="2" customWidth="1"/>
    <col min="5" max="5" width="15" style="2" customWidth="1"/>
    <col min="6" max="6" width="13.85546875" style="2" customWidth="1"/>
    <col min="7" max="7" width="12.7109375" style="2" bestFit="1" customWidth="1"/>
    <col min="8" max="8" width="9.7109375" style="2" bestFit="1" customWidth="1"/>
    <col min="9" max="9" width="11.140625" style="2" customWidth="1"/>
    <col min="10" max="10" width="13.140625" style="2" customWidth="1"/>
    <col min="11" max="248" width="9.140625" style="2"/>
    <col min="249" max="249" width="6.7109375" style="2" bestFit="1" customWidth="1"/>
    <col min="250" max="250" width="74.5703125" style="2" customWidth="1"/>
    <col min="251" max="251" width="12.7109375" style="2" bestFit="1" customWidth="1"/>
    <col min="252" max="252" width="11.28515625" style="2" customWidth="1"/>
    <col min="253" max="253" width="15" style="2" customWidth="1"/>
    <col min="254" max="254" width="13.85546875" style="2" customWidth="1"/>
    <col min="255" max="255" width="12.7109375" style="2" bestFit="1" customWidth="1"/>
    <col min="256" max="256" width="9.7109375" style="2" bestFit="1" customWidth="1"/>
    <col min="257" max="257" width="11.140625" style="2" customWidth="1"/>
    <col min="258" max="258" width="13.140625" style="2" customWidth="1"/>
    <col min="259" max="259" width="12.7109375" style="2" bestFit="1" customWidth="1"/>
    <col min="260" max="260" width="11.5703125" style="2" customWidth="1"/>
    <col min="261" max="261" width="14.7109375" style="2" customWidth="1"/>
    <col min="262" max="262" width="13.7109375" style="2" customWidth="1"/>
    <col min="263" max="263" width="12.7109375" style="2" bestFit="1" customWidth="1"/>
    <col min="264" max="264" width="9.7109375" style="2" bestFit="1" customWidth="1"/>
    <col min="265" max="265" width="11.42578125" style="2" customWidth="1"/>
    <col min="266" max="266" width="11.5703125" style="2" bestFit="1" customWidth="1"/>
    <col min="267" max="504" width="9.140625" style="2"/>
    <col min="505" max="505" width="6.7109375" style="2" bestFit="1" customWidth="1"/>
    <col min="506" max="506" width="74.5703125" style="2" customWidth="1"/>
    <col min="507" max="507" width="12.7109375" style="2" bestFit="1" customWidth="1"/>
    <col min="508" max="508" width="11.28515625" style="2" customWidth="1"/>
    <col min="509" max="509" width="15" style="2" customWidth="1"/>
    <col min="510" max="510" width="13.85546875" style="2" customWidth="1"/>
    <col min="511" max="511" width="12.7109375" style="2" bestFit="1" customWidth="1"/>
    <col min="512" max="512" width="9.7109375" style="2" bestFit="1" customWidth="1"/>
    <col min="513" max="513" width="11.140625" style="2" customWidth="1"/>
    <col min="514" max="514" width="13.140625" style="2" customWidth="1"/>
    <col min="515" max="515" width="12.7109375" style="2" bestFit="1" customWidth="1"/>
    <col min="516" max="516" width="11.5703125" style="2" customWidth="1"/>
    <col min="517" max="517" width="14.7109375" style="2" customWidth="1"/>
    <col min="518" max="518" width="13.7109375" style="2" customWidth="1"/>
    <col min="519" max="519" width="12.7109375" style="2" bestFit="1" customWidth="1"/>
    <col min="520" max="520" width="9.7109375" style="2" bestFit="1" customWidth="1"/>
    <col min="521" max="521" width="11.42578125" style="2" customWidth="1"/>
    <col min="522" max="522" width="11.5703125" style="2" bestFit="1" customWidth="1"/>
    <col min="523" max="760" width="9.140625" style="2"/>
    <col min="761" max="761" width="6.7109375" style="2" bestFit="1" customWidth="1"/>
    <col min="762" max="762" width="74.5703125" style="2" customWidth="1"/>
    <col min="763" max="763" width="12.7109375" style="2" bestFit="1" customWidth="1"/>
    <col min="764" max="764" width="11.28515625" style="2" customWidth="1"/>
    <col min="765" max="765" width="15" style="2" customWidth="1"/>
    <col min="766" max="766" width="13.85546875" style="2" customWidth="1"/>
    <col min="767" max="767" width="12.7109375" style="2" bestFit="1" customWidth="1"/>
    <col min="768" max="768" width="9.7109375" style="2" bestFit="1" customWidth="1"/>
    <col min="769" max="769" width="11.140625" style="2" customWidth="1"/>
    <col min="770" max="770" width="13.140625" style="2" customWidth="1"/>
    <col min="771" max="771" width="12.7109375" style="2" bestFit="1" customWidth="1"/>
    <col min="772" max="772" width="11.5703125" style="2" customWidth="1"/>
    <col min="773" max="773" width="14.7109375" style="2" customWidth="1"/>
    <col min="774" max="774" width="13.7109375" style="2" customWidth="1"/>
    <col min="775" max="775" width="12.7109375" style="2" bestFit="1" customWidth="1"/>
    <col min="776" max="776" width="9.7109375" style="2" bestFit="1" customWidth="1"/>
    <col min="777" max="777" width="11.42578125" style="2" customWidth="1"/>
    <col min="778" max="778" width="11.5703125" style="2" bestFit="1" customWidth="1"/>
    <col min="779" max="1016" width="9.140625" style="2"/>
    <col min="1017" max="1017" width="6.7109375" style="2" bestFit="1" customWidth="1"/>
    <col min="1018" max="1018" width="74.5703125" style="2" customWidth="1"/>
    <col min="1019" max="1019" width="12.7109375" style="2" bestFit="1" customWidth="1"/>
    <col min="1020" max="1020" width="11.28515625" style="2" customWidth="1"/>
    <col min="1021" max="1021" width="15" style="2" customWidth="1"/>
    <col min="1022" max="1022" width="13.85546875" style="2" customWidth="1"/>
    <col min="1023" max="1023" width="12.7109375" style="2" bestFit="1" customWidth="1"/>
    <col min="1024" max="1024" width="9.7109375" style="2" bestFit="1" customWidth="1"/>
    <col min="1025" max="1025" width="11.140625" style="2" customWidth="1"/>
    <col min="1026" max="1026" width="13.140625" style="2" customWidth="1"/>
    <col min="1027" max="1027" width="12.7109375" style="2" bestFit="1" customWidth="1"/>
    <col min="1028" max="1028" width="11.5703125" style="2" customWidth="1"/>
    <col min="1029" max="1029" width="14.7109375" style="2" customWidth="1"/>
    <col min="1030" max="1030" width="13.7109375" style="2" customWidth="1"/>
    <col min="1031" max="1031" width="12.7109375" style="2" bestFit="1" customWidth="1"/>
    <col min="1032" max="1032" width="9.7109375" style="2" bestFit="1" customWidth="1"/>
    <col min="1033" max="1033" width="11.42578125" style="2" customWidth="1"/>
    <col min="1034" max="1034" width="11.5703125" style="2" bestFit="1" customWidth="1"/>
    <col min="1035" max="1272" width="9.140625" style="2"/>
    <col min="1273" max="1273" width="6.7109375" style="2" bestFit="1" customWidth="1"/>
    <col min="1274" max="1274" width="74.5703125" style="2" customWidth="1"/>
    <col min="1275" max="1275" width="12.7109375" style="2" bestFit="1" customWidth="1"/>
    <col min="1276" max="1276" width="11.28515625" style="2" customWidth="1"/>
    <col min="1277" max="1277" width="15" style="2" customWidth="1"/>
    <col min="1278" max="1278" width="13.85546875" style="2" customWidth="1"/>
    <col min="1279" max="1279" width="12.7109375" style="2" bestFit="1" customWidth="1"/>
    <col min="1280" max="1280" width="9.7109375" style="2" bestFit="1" customWidth="1"/>
    <col min="1281" max="1281" width="11.140625" style="2" customWidth="1"/>
    <col min="1282" max="1282" width="13.140625" style="2" customWidth="1"/>
    <col min="1283" max="1283" width="12.7109375" style="2" bestFit="1" customWidth="1"/>
    <col min="1284" max="1284" width="11.5703125" style="2" customWidth="1"/>
    <col min="1285" max="1285" width="14.7109375" style="2" customWidth="1"/>
    <col min="1286" max="1286" width="13.7109375" style="2" customWidth="1"/>
    <col min="1287" max="1287" width="12.7109375" style="2" bestFit="1" customWidth="1"/>
    <col min="1288" max="1288" width="9.7109375" style="2" bestFit="1" customWidth="1"/>
    <col min="1289" max="1289" width="11.42578125" style="2" customWidth="1"/>
    <col min="1290" max="1290" width="11.5703125" style="2" bestFit="1" customWidth="1"/>
    <col min="1291" max="1528" width="9.140625" style="2"/>
    <col min="1529" max="1529" width="6.7109375" style="2" bestFit="1" customWidth="1"/>
    <col min="1530" max="1530" width="74.5703125" style="2" customWidth="1"/>
    <col min="1531" max="1531" width="12.7109375" style="2" bestFit="1" customWidth="1"/>
    <col min="1532" max="1532" width="11.28515625" style="2" customWidth="1"/>
    <col min="1533" max="1533" width="15" style="2" customWidth="1"/>
    <col min="1534" max="1534" width="13.85546875" style="2" customWidth="1"/>
    <col min="1535" max="1535" width="12.7109375" style="2" bestFit="1" customWidth="1"/>
    <col min="1536" max="1536" width="9.7109375" style="2" bestFit="1" customWidth="1"/>
    <col min="1537" max="1537" width="11.140625" style="2" customWidth="1"/>
    <col min="1538" max="1538" width="13.140625" style="2" customWidth="1"/>
    <col min="1539" max="1539" width="12.7109375" style="2" bestFit="1" customWidth="1"/>
    <col min="1540" max="1540" width="11.5703125" style="2" customWidth="1"/>
    <col min="1541" max="1541" width="14.7109375" style="2" customWidth="1"/>
    <col min="1542" max="1542" width="13.7109375" style="2" customWidth="1"/>
    <col min="1543" max="1543" width="12.7109375" style="2" bestFit="1" customWidth="1"/>
    <col min="1544" max="1544" width="9.7109375" style="2" bestFit="1" customWidth="1"/>
    <col min="1545" max="1545" width="11.42578125" style="2" customWidth="1"/>
    <col min="1546" max="1546" width="11.5703125" style="2" bestFit="1" customWidth="1"/>
    <col min="1547" max="1784" width="9.140625" style="2"/>
    <col min="1785" max="1785" width="6.7109375" style="2" bestFit="1" customWidth="1"/>
    <col min="1786" max="1786" width="74.5703125" style="2" customWidth="1"/>
    <col min="1787" max="1787" width="12.7109375" style="2" bestFit="1" customWidth="1"/>
    <col min="1788" max="1788" width="11.28515625" style="2" customWidth="1"/>
    <col min="1789" max="1789" width="15" style="2" customWidth="1"/>
    <col min="1790" max="1790" width="13.85546875" style="2" customWidth="1"/>
    <col min="1791" max="1791" width="12.7109375" style="2" bestFit="1" customWidth="1"/>
    <col min="1792" max="1792" width="9.7109375" style="2" bestFit="1" customWidth="1"/>
    <col min="1793" max="1793" width="11.140625" style="2" customWidth="1"/>
    <col min="1794" max="1794" width="13.140625" style="2" customWidth="1"/>
    <col min="1795" max="1795" width="12.7109375" style="2" bestFit="1" customWidth="1"/>
    <col min="1796" max="1796" width="11.5703125" style="2" customWidth="1"/>
    <col min="1797" max="1797" width="14.7109375" style="2" customWidth="1"/>
    <col min="1798" max="1798" width="13.7109375" style="2" customWidth="1"/>
    <col min="1799" max="1799" width="12.7109375" style="2" bestFit="1" customWidth="1"/>
    <col min="1800" max="1800" width="9.7109375" style="2" bestFit="1" customWidth="1"/>
    <col min="1801" max="1801" width="11.42578125" style="2" customWidth="1"/>
    <col min="1802" max="1802" width="11.5703125" style="2" bestFit="1" customWidth="1"/>
    <col min="1803" max="2040" width="9.140625" style="2"/>
    <col min="2041" max="2041" width="6.7109375" style="2" bestFit="1" customWidth="1"/>
    <col min="2042" max="2042" width="74.5703125" style="2" customWidth="1"/>
    <col min="2043" max="2043" width="12.7109375" style="2" bestFit="1" customWidth="1"/>
    <col min="2044" max="2044" width="11.28515625" style="2" customWidth="1"/>
    <col min="2045" max="2045" width="15" style="2" customWidth="1"/>
    <col min="2046" max="2046" width="13.85546875" style="2" customWidth="1"/>
    <col min="2047" max="2047" width="12.7109375" style="2" bestFit="1" customWidth="1"/>
    <col min="2048" max="2048" width="9.7109375" style="2" bestFit="1" customWidth="1"/>
    <col min="2049" max="2049" width="11.140625" style="2" customWidth="1"/>
    <col min="2050" max="2050" width="13.140625" style="2" customWidth="1"/>
    <col min="2051" max="2051" width="12.7109375" style="2" bestFit="1" customWidth="1"/>
    <col min="2052" max="2052" width="11.5703125" style="2" customWidth="1"/>
    <col min="2053" max="2053" width="14.7109375" style="2" customWidth="1"/>
    <col min="2054" max="2054" width="13.7109375" style="2" customWidth="1"/>
    <col min="2055" max="2055" width="12.7109375" style="2" bestFit="1" customWidth="1"/>
    <col min="2056" max="2056" width="9.7109375" style="2" bestFit="1" customWidth="1"/>
    <col min="2057" max="2057" width="11.42578125" style="2" customWidth="1"/>
    <col min="2058" max="2058" width="11.5703125" style="2" bestFit="1" customWidth="1"/>
    <col min="2059" max="2296" width="9.140625" style="2"/>
    <col min="2297" max="2297" width="6.7109375" style="2" bestFit="1" customWidth="1"/>
    <col min="2298" max="2298" width="74.5703125" style="2" customWidth="1"/>
    <col min="2299" max="2299" width="12.7109375" style="2" bestFit="1" customWidth="1"/>
    <col min="2300" max="2300" width="11.28515625" style="2" customWidth="1"/>
    <col min="2301" max="2301" width="15" style="2" customWidth="1"/>
    <col min="2302" max="2302" width="13.85546875" style="2" customWidth="1"/>
    <col min="2303" max="2303" width="12.7109375" style="2" bestFit="1" customWidth="1"/>
    <col min="2304" max="2304" width="9.7109375" style="2" bestFit="1" customWidth="1"/>
    <col min="2305" max="2305" width="11.140625" style="2" customWidth="1"/>
    <col min="2306" max="2306" width="13.140625" style="2" customWidth="1"/>
    <col min="2307" max="2307" width="12.7109375" style="2" bestFit="1" customWidth="1"/>
    <col min="2308" max="2308" width="11.5703125" style="2" customWidth="1"/>
    <col min="2309" max="2309" width="14.7109375" style="2" customWidth="1"/>
    <col min="2310" max="2310" width="13.7109375" style="2" customWidth="1"/>
    <col min="2311" max="2311" width="12.7109375" style="2" bestFit="1" customWidth="1"/>
    <col min="2312" max="2312" width="9.7109375" style="2" bestFit="1" customWidth="1"/>
    <col min="2313" max="2313" width="11.42578125" style="2" customWidth="1"/>
    <col min="2314" max="2314" width="11.5703125" style="2" bestFit="1" customWidth="1"/>
    <col min="2315" max="2552" width="9.140625" style="2"/>
    <col min="2553" max="2553" width="6.7109375" style="2" bestFit="1" customWidth="1"/>
    <col min="2554" max="2554" width="74.5703125" style="2" customWidth="1"/>
    <col min="2555" max="2555" width="12.7109375" style="2" bestFit="1" customWidth="1"/>
    <col min="2556" max="2556" width="11.28515625" style="2" customWidth="1"/>
    <col min="2557" max="2557" width="15" style="2" customWidth="1"/>
    <col min="2558" max="2558" width="13.85546875" style="2" customWidth="1"/>
    <col min="2559" max="2559" width="12.7109375" style="2" bestFit="1" customWidth="1"/>
    <col min="2560" max="2560" width="9.7109375" style="2" bestFit="1" customWidth="1"/>
    <col min="2561" max="2561" width="11.140625" style="2" customWidth="1"/>
    <col min="2562" max="2562" width="13.140625" style="2" customWidth="1"/>
    <col min="2563" max="2563" width="12.7109375" style="2" bestFit="1" customWidth="1"/>
    <col min="2564" max="2564" width="11.5703125" style="2" customWidth="1"/>
    <col min="2565" max="2565" width="14.7109375" style="2" customWidth="1"/>
    <col min="2566" max="2566" width="13.7109375" style="2" customWidth="1"/>
    <col min="2567" max="2567" width="12.7109375" style="2" bestFit="1" customWidth="1"/>
    <col min="2568" max="2568" width="9.7109375" style="2" bestFit="1" customWidth="1"/>
    <col min="2569" max="2569" width="11.42578125" style="2" customWidth="1"/>
    <col min="2570" max="2570" width="11.5703125" style="2" bestFit="1" customWidth="1"/>
    <col min="2571" max="2808" width="9.140625" style="2"/>
    <col min="2809" max="2809" width="6.7109375" style="2" bestFit="1" customWidth="1"/>
    <col min="2810" max="2810" width="74.5703125" style="2" customWidth="1"/>
    <col min="2811" max="2811" width="12.7109375" style="2" bestFit="1" customWidth="1"/>
    <col min="2812" max="2812" width="11.28515625" style="2" customWidth="1"/>
    <col min="2813" max="2813" width="15" style="2" customWidth="1"/>
    <col min="2814" max="2814" width="13.85546875" style="2" customWidth="1"/>
    <col min="2815" max="2815" width="12.7109375" style="2" bestFit="1" customWidth="1"/>
    <col min="2816" max="2816" width="9.7109375" style="2" bestFit="1" customWidth="1"/>
    <col min="2817" max="2817" width="11.140625" style="2" customWidth="1"/>
    <col min="2818" max="2818" width="13.140625" style="2" customWidth="1"/>
    <col min="2819" max="2819" width="12.7109375" style="2" bestFit="1" customWidth="1"/>
    <col min="2820" max="2820" width="11.5703125" style="2" customWidth="1"/>
    <col min="2821" max="2821" width="14.7109375" style="2" customWidth="1"/>
    <col min="2822" max="2822" width="13.7109375" style="2" customWidth="1"/>
    <col min="2823" max="2823" width="12.7109375" style="2" bestFit="1" customWidth="1"/>
    <col min="2824" max="2824" width="9.7109375" style="2" bestFit="1" customWidth="1"/>
    <col min="2825" max="2825" width="11.42578125" style="2" customWidth="1"/>
    <col min="2826" max="2826" width="11.5703125" style="2" bestFit="1" customWidth="1"/>
    <col min="2827" max="3064" width="9.140625" style="2"/>
    <col min="3065" max="3065" width="6.7109375" style="2" bestFit="1" customWidth="1"/>
    <col min="3066" max="3066" width="74.5703125" style="2" customWidth="1"/>
    <col min="3067" max="3067" width="12.7109375" style="2" bestFit="1" customWidth="1"/>
    <col min="3068" max="3068" width="11.28515625" style="2" customWidth="1"/>
    <col min="3069" max="3069" width="15" style="2" customWidth="1"/>
    <col min="3070" max="3070" width="13.85546875" style="2" customWidth="1"/>
    <col min="3071" max="3071" width="12.7109375" style="2" bestFit="1" customWidth="1"/>
    <col min="3072" max="3072" width="9.7109375" style="2" bestFit="1" customWidth="1"/>
    <col min="3073" max="3073" width="11.140625" style="2" customWidth="1"/>
    <col min="3074" max="3074" width="13.140625" style="2" customWidth="1"/>
    <col min="3075" max="3075" width="12.7109375" style="2" bestFit="1" customWidth="1"/>
    <col min="3076" max="3076" width="11.5703125" style="2" customWidth="1"/>
    <col min="3077" max="3077" width="14.7109375" style="2" customWidth="1"/>
    <col min="3078" max="3078" width="13.7109375" style="2" customWidth="1"/>
    <col min="3079" max="3079" width="12.7109375" style="2" bestFit="1" customWidth="1"/>
    <col min="3080" max="3080" width="9.7109375" style="2" bestFit="1" customWidth="1"/>
    <col min="3081" max="3081" width="11.42578125" style="2" customWidth="1"/>
    <col min="3082" max="3082" width="11.5703125" style="2" bestFit="1" customWidth="1"/>
    <col min="3083" max="3320" width="9.140625" style="2"/>
    <col min="3321" max="3321" width="6.7109375" style="2" bestFit="1" customWidth="1"/>
    <col min="3322" max="3322" width="74.5703125" style="2" customWidth="1"/>
    <col min="3323" max="3323" width="12.7109375" style="2" bestFit="1" customWidth="1"/>
    <col min="3324" max="3324" width="11.28515625" style="2" customWidth="1"/>
    <col min="3325" max="3325" width="15" style="2" customWidth="1"/>
    <col min="3326" max="3326" width="13.85546875" style="2" customWidth="1"/>
    <col min="3327" max="3327" width="12.7109375" style="2" bestFit="1" customWidth="1"/>
    <col min="3328" max="3328" width="9.7109375" style="2" bestFit="1" customWidth="1"/>
    <col min="3329" max="3329" width="11.140625" style="2" customWidth="1"/>
    <col min="3330" max="3330" width="13.140625" style="2" customWidth="1"/>
    <col min="3331" max="3331" width="12.7109375" style="2" bestFit="1" customWidth="1"/>
    <col min="3332" max="3332" width="11.5703125" style="2" customWidth="1"/>
    <col min="3333" max="3333" width="14.7109375" style="2" customWidth="1"/>
    <col min="3334" max="3334" width="13.7109375" style="2" customWidth="1"/>
    <col min="3335" max="3335" width="12.7109375" style="2" bestFit="1" customWidth="1"/>
    <col min="3336" max="3336" width="9.7109375" style="2" bestFit="1" customWidth="1"/>
    <col min="3337" max="3337" width="11.42578125" style="2" customWidth="1"/>
    <col min="3338" max="3338" width="11.5703125" style="2" bestFit="1" customWidth="1"/>
    <col min="3339" max="3576" width="9.140625" style="2"/>
    <col min="3577" max="3577" width="6.7109375" style="2" bestFit="1" customWidth="1"/>
    <col min="3578" max="3578" width="74.5703125" style="2" customWidth="1"/>
    <col min="3579" max="3579" width="12.7109375" style="2" bestFit="1" customWidth="1"/>
    <col min="3580" max="3580" width="11.28515625" style="2" customWidth="1"/>
    <col min="3581" max="3581" width="15" style="2" customWidth="1"/>
    <col min="3582" max="3582" width="13.85546875" style="2" customWidth="1"/>
    <col min="3583" max="3583" width="12.7109375" style="2" bestFit="1" customWidth="1"/>
    <col min="3584" max="3584" width="9.7109375" style="2" bestFit="1" customWidth="1"/>
    <col min="3585" max="3585" width="11.140625" style="2" customWidth="1"/>
    <col min="3586" max="3586" width="13.140625" style="2" customWidth="1"/>
    <col min="3587" max="3587" width="12.7109375" style="2" bestFit="1" customWidth="1"/>
    <col min="3588" max="3588" width="11.5703125" style="2" customWidth="1"/>
    <col min="3589" max="3589" width="14.7109375" style="2" customWidth="1"/>
    <col min="3590" max="3590" width="13.7109375" style="2" customWidth="1"/>
    <col min="3591" max="3591" width="12.7109375" style="2" bestFit="1" customWidth="1"/>
    <col min="3592" max="3592" width="9.7109375" style="2" bestFit="1" customWidth="1"/>
    <col min="3593" max="3593" width="11.42578125" style="2" customWidth="1"/>
    <col min="3594" max="3594" width="11.5703125" style="2" bestFit="1" customWidth="1"/>
    <col min="3595" max="3832" width="9.140625" style="2"/>
    <col min="3833" max="3833" width="6.7109375" style="2" bestFit="1" customWidth="1"/>
    <col min="3834" max="3834" width="74.5703125" style="2" customWidth="1"/>
    <col min="3835" max="3835" width="12.7109375" style="2" bestFit="1" customWidth="1"/>
    <col min="3836" max="3836" width="11.28515625" style="2" customWidth="1"/>
    <col min="3837" max="3837" width="15" style="2" customWidth="1"/>
    <col min="3838" max="3838" width="13.85546875" style="2" customWidth="1"/>
    <col min="3839" max="3839" width="12.7109375" style="2" bestFit="1" customWidth="1"/>
    <col min="3840" max="3840" width="9.7109375" style="2" bestFit="1" customWidth="1"/>
    <col min="3841" max="3841" width="11.140625" style="2" customWidth="1"/>
    <col min="3842" max="3842" width="13.140625" style="2" customWidth="1"/>
    <col min="3843" max="3843" width="12.7109375" style="2" bestFit="1" customWidth="1"/>
    <col min="3844" max="3844" width="11.5703125" style="2" customWidth="1"/>
    <col min="3845" max="3845" width="14.7109375" style="2" customWidth="1"/>
    <col min="3846" max="3846" width="13.7109375" style="2" customWidth="1"/>
    <col min="3847" max="3847" width="12.7109375" style="2" bestFit="1" customWidth="1"/>
    <col min="3848" max="3848" width="9.7109375" style="2" bestFit="1" customWidth="1"/>
    <col min="3849" max="3849" width="11.42578125" style="2" customWidth="1"/>
    <col min="3850" max="3850" width="11.5703125" style="2" bestFit="1" customWidth="1"/>
    <col min="3851" max="4088" width="9.140625" style="2"/>
    <col min="4089" max="4089" width="6.7109375" style="2" bestFit="1" customWidth="1"/>
    <col min="4090" max="4090" width="74.5703125" style="2" customWidth="1"/>
    <col min="4091" max="4091" width="12.7109375" style="2" bestFit="1" customWidth="1"/>
    <col min="4092" max="4092" width="11.28515625" style="2" customWidth="1"/>
    <col min="4093" max="4093" width="15" style="2" customWidth="1"/>
    <col min="4094" max="4094" width="13.85546875" style="2" customWidth="1"/>
    <col min="4095" max="4095" width="12.7109375" style="2" bestFit="1" customWidth="1"/>
    <col min="4096" max="4096" width="9.7109375" style="2" bestFit="1" customWidth="1"/>
    <col min="4097" max="4097" width="11.140625" style="2" customWidth="1"/>
    <col min="4098" max="4098" width="13.140625" style="2" customWidth="1"/>
    <col min="4099" max="4099" width="12.7109375" style="2" bestFit="1" customWidth="1"/>
    <col min="4100" max="4100" width="11.5703125" style="2" customWidth="1"/>
    <col min="4101" max="4101" width="14.7109375" style="2" customWidth="1"/>
    <col min="4102" max="4102" width="13.7109375" style="2" customWidth="1"/>
    <col min="4103" max="4103" width="12.7109375" style="2" bestFit="1" customWidth="1"/>
    <col min="4104" max="4104" width="9.7109375" style="2" bestFit="1" customWidth="1"/>
    <col min="4105" max="4105" width="11.42578125" style="2" customWidth="1"/>
    <col min="4106" max="4106" width="11.5703125" style="2" bestFit="1" customWidth="1"/>
    <col min="4107" max="4344" width="9.140625" style="2"/>
    <col min="4345" max="4345" width="6.7109375" style="2" bestFit="1" customWidth="1"/>
    <col min="4346" max="4346" width="74.5703125" style="2" customWidth="1"/>
    <col min="4347" max="4347" width="12.7109375" style="2" bestFit="1" customWidth="1"/>
    <col min="4348" max="4348" width="11.28515625" style="2" customWidth="1"/>
    <col min="4349" max="4349" width="15" style="2" customWidth="1"/>
    <col min="4350" max="4350" width="13.85546875" style="2" customWidth="1"/>
    <col min="4351" max="4351" width="12.7109375" style="2" bestFit="1" customWidth="1"/>
    <col min="4352" max="4352" width="9.7109375" style="2" bestFit="1" customWidth="1"/>
    <col min="4353" max="4353" width="11.140625" style="2" customWidth="1"/>
    <col min="4354" max="4354" width="13.140625" style="2" customWidth="1"/>
    <col min="4355" max="4355" width="12.7109375" style="2" bestFit="1" customWidth="1"/>
    <col min="4356" max="4356" width="11.5703125" style="2" customWidth="1"/>
    <col min="4357" max="4357" width="14.7109375" style="2" customWidth="1"/>
    <col min="4358" max="4358" width="13.7109375" style="2" customWidth="1"/>
    <col min="4359" max="4359" width="12.7109375" style="2" bestFit="1" customWidth="1"/>
    <col min="4360" max="4360" width="9.7109375" style="2" bestFit="1" customWidth="1"/>
    <col min="4361" max="4361" width="11.42578125" style="2" customWidth="1"/>
    <col min="4362" max="4362" width="11.5703125" style="2" bestFit="1" customWidth="1"/>
    <col min="4363" max="4600" width="9.140625" style="2"/>
    <col min="4601" max="4601" width="6.7109375" style="2" bestFit="1" customWidth="1"/>
    <col min="4602" max="4602" width="74.5703125" style="2" customWidth="1"/>
    <col min="4603" max="4603" width="12.7109375" style="2" bestFit="1" customWidth="1"/>
    <col min="4604" max="4604" width="11.28515625" style="2" customWidth="1"/>
    <col min="4605" max="4605" width="15" style="2" customWidth="1"/>
    <col min="4606" max="4606" width="13.85546875" style="2" customWidth="1"/>
    <col min="4607" max="4607" width="12.7109375" style="2" bestFit="1" customWidth="1"/>
    <col min="4608" max="4608" width="9.7109375" style="2" bestFit="1" customWidth="1"/>
    <col min="4609" max="4609" width="11.140625" style="2" customWidth="1"/>
    <col min="4610" max="4610" width="13.140625" style="2" customWidth="1"/>
    <col min="4611" max="4611" width="12.7109375" style="2" bestFit="1" customWidth="1"/>
    <col min="4612" max="4612" width="11.5703125" style="2" customWidth="1"/>
    <col min="4613" max="4613" width="14.7109375" style="2" customWidth="1"/>
    <col min="4614" max="4614" width="13.7109375" style="2" customWidth="1"/>
    <col min="4615" max="4615" width="12.7109375" style="2" bestFit="1" customWidth="1"/>
    <col min="4616" max="4616" width="9.7109375" style="2" bestFit="1" customWidth="1"/>
    <col min="4617" max="4617" width="11.42578125" style="2" customWidth="1"/>
    <col min="4618" max="4618" width="11.5703125" style="2" bestFit="1" customWidth="1"/>
    <col min="4619" max="4856" width="9.140625" style="2"/>
    <col min="4857" max="4857" width="6.7109375" style="2" bestFit="1" customWidth="1"/>
    <col min="4858" max="4858" width="74.5703125" style="2" customWidth="1"/>
    <col min="4859" max="4859" width="12.7109375" style="2" bestFit="1" customWidth="1"/>
    <col min="4860" max="4860" width="11.28515625" style="2" customWidth="1"/>
    <col min="4861" max="4861" width="15" style="2" customWidth="1"/>
    <col min="4862" max="4862" width="13.85546875" style="2" customWidth="1"/>
    <col min="4863" max="4863" width="12.7109375" style="2" bestFit="1" customWidth="1"/>
    <col min="4864" max="4864" width="9.7109375" style="2" bestFit="1" customWidth="1"/>
    <col min="4865" max="4865" width="11.140625" style="2" customWidth="1"/>
    <col min="4866" max="4866" width="13.140625" style="2" customWidth="1"/>
    <col min="4867" max="4867" width="12.7109375" style="2" bestFit="1" customWidth="1"/>
    <col min="4868" max="4868" width="11.5703125" style="2" customWidth="1"/>
    <col min="4869" max="4869" width="14.7109375" style="2" customWidth="1"/>
    <col min="4870" max="4870" width="13.7109375" style="2" customWidth="1"/>
    <col min="4871" max="4871" width="12.7109375" style="2" bestFit="1" customWidth="1"/>
    <col min="4872" max="4872" width="9.7109375" style="2" bestFit="1" customWidth="1"/>
    <col min="4873" max="4873" width="11.42578125" style="2" customWidth="1"/>
    <col min="4874" max="4874" width="11.5703125" style="2" bestFit="1" customWidth="1"/>
    <col min="4875" max="5112" width="9.140625" style="2"/>
    <col min="5113" max="5113" width="6.7109375" style="2" bestFit="1" customWidth="1"/>
    <col min="5114" max="5114" width="74.5703125" style="2" customWidth="1"/>
    <col min="5115" max="5115" width="12.7109375" style="2" bestFit="1" customWidth="1"/>
    <col min="5116" max="5116" width="11.28515625" style="2" customWidth="1"/>
    <col min="5117" max="5117" width="15" style="2" customWidth="1"/>
    <col min="5118" max="5118" width="13.85546875" style="2" customWidth="1"/>
    <col min="5119" max="5119" width="12.7109375" style="2" bestFit="1" customWidth="1"/>
    <col min="5120" max="5120" width="9.7109375" style="2" bestFit="1" customWidth="1"/>
    <col min="5121" max="5121" width="11.140625" style="2" customWidth="1"/>
    <col min="5122" max="5122" width="13.140625" style="2" customWidth="1"/>
    <col min="5123" max="5123" width="12.7109375" style="2" bestFit="1" customWidth="1"/>
    <col min="5124" max="5124" width="11.5703125" style="2" customWidth="1"/>
    <col min="5125" max="5125" width="14.7109375" style="2" customWidth="1"/>
    <col min="5126" max="5126" width="13.7109375" style="2" customWidth="1"/>
    <col min="5127" max="5127" width="12.7109375" style="2" bestFit="1" customWidth="1"/>
    <col min="5128" max="5128" width="9.7109375" style="2" bestFit="1" customWidth="1"/>
    <col min="5129" max="5129" width="11.42578125" style="2" customWidth="1"/>
    <col min="5130" max="5130" width="11.5703125" style="2" bestFit="1" customWidth="1"/>
    <col min="5131" max="5368" width="9.140625" style="2"/>
    <col min="5369" max="5369" width="6.7109375" style="2" bestFit="1" customWidth="1"/>
    <col min="5370" max="5370" width="74.5703125" style="2" customWidth="1"/>
    <col min="5371" max="5371" width="12.7109375" style="2" bestFit="1" customWidth="1"/>
    <col min="5372" max="5372" width="11.28515625" style="2" customWidth="1"/>
    <col min="5373" max="5373" width="15" style="2" customWidth="1"/>
    <col min="5374" max="5374" width="13.85546875" style="2" customWidth="1"/>
    <col min="5375" max="5375" width="12.7109375" style="2" bestFit="1" customWidth="1"/>
    <col min="5376" max="5376" width="9.7109375" style="2" bestFit="1" customWidth="1"/>
    <col min="5377" max="5377" width="11.140625" style="2" customWidth="1"/>
    <col min="5378" max="5378" width="13.140625" style="2" customWidth="1"/>
    <col min="5379" max="5379" width="12.7109375" style="2" bestFit="1" customWidth="1"/>
    <col min="5380" max="5380" width="11.5703125" style="2" customWidth="1"/>
    <col min="5381" max="5381" width="14.7109375" style="2" customWidth="1"/>
    <col min="5382" max="5382" width="13.7109375" style="2" customWidth="1"/>
    <col min="5383" max="5383" width="12.7109375" style="2" bestFit="1" customWidth="1"/>
    <col min="5384" max="5384" width="9.7109375" style="2" bestFit="1" customWidth="1"/>
    <col min="5385" max="5385" width="11.42578125" style="2" customWidth="1"/>
    <col min="5386" max="5386" width="11.5703125" style="2" bestFit="1" customWidth="1"/>
    <col min="5387" max="5624" width="9.140625" style="2"/>
    <col min="5625" max="5625" width="6.7109375" style="2" bestFit="1" customWidth="1"/>
    <col min="5626" max="5626" width="74.5703125" style="2" customWidth="1"/>
    <col min="5627" max="5627" width="12.7109375" style="2" bestFit="1" customWidth="1"/>
    <col min="5628" max="5628" width="11.28515625" style="2" customWidth="1"/>
    <col min="5629" max="5629" width="15" style="2" customWidth="1"/>
    <col min="5630" max="5630" width="13.85546875" style="2" customWidth="1"/>
    <col min="5631" max="5631" width="12.7109375" style="2" bestFit="1" customWidth="1"/>
    <col min="5632" max="5632" width="9.7109375" style="2" bestFit="1" customWidth="1"/>
    <col min="5633" max="5633" width="11.140625" style="2" customWidth="1"/>
    <col min="5634" max="5634" width="13.140625" style="2" customWidth="1"/>
    <col min="5635" max="5635" width="12.7109375" style="2" bestFit="1" customWidth="1"/>
    <col min="5636" max="5636" width="11.5703125" style="2" customWidth="1"/>
    <col min="5637" max="5637" width="14.7109375" style="2" customWidth="1"/>
    <col min="5638" max="5638" width="13.7109375" style="2" customWidth="1"/>
    <col min="5639" max="5639" width="12.7109375" style="2" bestFit="1" customWidth="1"/>
    <col min="5640" max="5640" width="9.7109375" style="2" bestFit="1" customWidth="1"/>
    <col min="5641" max="5641" width="11.42578125" style="2" customWidth="1"/>
    <col min="5642" max="5642" width="11.5703125" style="2" bestFit="1" customWidth="1"/>
    <col min="5643" max="5880" width="9.140625" style="2"/>
    <col min="5881" max="5881" width="6.7109375" style="2" bestFit="1" customWidth="1"/>
    <col min="5882" max="5882" width="74.5703125" style="2" customWidth="1"/>
    <col min="5883" max="5883" width="12.7109375" style="2" bestFit="1" customWidth="1"/>
    <col min="5884" max="5884" width="11.28515625" style="2" customWidth="1"/>
    <col min="5885" max="5885" width="15" style="2" customWidth="1"/>
    <col min="5886" max="5886" width="13.85546875" style="2" customWidth="1"/>
    <col min="5887" max="5887" width="12.7109375" style="2" bestFit="1" customWidth="1"/>
    <col min="5888" max="5888" width="9.7109375" style="2" bestFit="1" customWidth="1"/>
    <col min="5889" max="5889" width="11.140625" style="2" customWidth="1"/>
    <col min="5890" max="5890" width="13.140625" style="2" customWidth="1"/>
    <col min="5891" max="5891" width="12.7109375" style="2" bestFit="1" customWidth="1"/>
    <col min="5892" max="5892" width="11.5703125" style="2" customWidth="1"/>
    <col min="5893" max="5893" width="14.7109375" style="2" customWidth="1"/>
    <col min="5894" max="5894" width="13.7109375" style="2" customWidth="1"/>
    <col min="5895" max="5895" width="12.7109375" style="2" bestFit="1" customWidth="1"/>
    <col min="5896" max="5896" width="9.7109375" style="2" bestFit="1" customWidth="1"/>
    <col min="5897" max="5897" width="11.42578125" style="2" customWidth="1"/>
    <col min="5898" max="5898" width="11.5703125" style="2" bestFit="1" customWidth="1"/>
    <col min="5899" max="6136" width="9.140625" style="2"/>
    <col min="6137" max="6137" width="6.7109375" style="2" bestFit="1" customWidth="1"/>
    <col min="6138" max="6138" width="74.5703125" style="2" customWidth="1"/>
    <col min="6139" max="6139" width="12.7109375" style="2" bestFit="1" customWidth="1"/>
    <col min="6140" max="6140" width="11.28515625" style="2" customWidth="1"/>
    <col min="6141" max="6141" width="15" style="2" customWidth="1"/>
    <col min="6142" max="6142" width="13.85546875" style="2" customWidth="1"/>
    <col min="6143" max="6143" width="12.7109375" style="2" bestFit="1" customWidth="1"/>
    <col min="6144" max="6144" width="9.7109375" style="2" bestFit="1" customWidth="1"/>
    <col min="6145" max="6145" width="11.140625" style="2" customWidth="1"/>
    <col min="6146" max="6146" width="13.140625" style="2" customWidth="1"/>
    <col min="6147" max="6147" width="12.7109375" style="2" bestFit="1" customWidth="1"/>
    <col min="6148" max="6148" width="11.5703125" style="2" customWidth="1"/>
    <col min="6149" max="6149" width="14.7109375" style="2" customWidth="1"/>
    <col min="6150" max="6150" width="13.7109375" style="2" customWidth="1"/>
    <col min="6151" max="6151" width="12.7109375" style="2" bestFit="1" customWidth="1"/>
    <col min="6152" max="6152" width="9.7109375" style="2" bestFit="1" customWidth="1"/>
    <col min="6153" max="6153" width="11.42578125" style="2" customWidth="1"/>
    <col min="6154" max="6154" width="11.5703125" style="2" bestFit="1" customWidth="1"/>
    <col min="6155" max="6392" width="9.140625" style="2"/>
    <col min="6393" max="6393" width="6.7109375" style="2" bestFit="1" customWidth="1"/>
    <col min="6394" max="6394" width="74.5703125" style="2" customWidth="1"/>
    <col min="6395" max="6395" width="12.7109375" style="2" bestFit="1" customWidth="1"/>
    <col min="6396" max="6396" width="11.28515625" style="2" customWidth="1"/>
    <col min="6397" max="6397" width="15" style="2" customWidth="1"/>
    <col min="6398" max="6398" width="13.85546875" style="2" customWidth="1"/>
    <col min="6399" max="6399" width="12.7109375" style="2" bestFit="1" customWidth="1"/>
    <col min="6400" max="6400" width="9.7109375" style="2" bestFit="1" customWidth="1"/>
    <col min="6401" max="6401" width="11.140625" style="2" customWidth="1"/>
    <col min="6402" max="6402" width="13.140625" style="2" customWidth="1"/>
    <col min="6403" max="6403" width="12.7109375" style="2" bestFit="1" customWidth="1"/>
    <col min="6404" max="6404" width="11.5703125" style="2" customWidth="1"/>
    <col min="6405" max="6405" width="14.7109375" style="2" customWidth="1"/>
    <col min="6406" max="6406" width="13.7109375" style="2" customWidth="1"/>
    <col min="6407" max="6407" width="12.7109375" style="2" bestFit="1" customWidth="1"/>
    <col min="6408" max="6408" width="9.7109375" style="2" bestFit="1" customWidth="1"/>
    <col min="6409" max="6409" width="11.42578125" style="2" customWidth="1"/>
    <col min="6410" max="6410" width="11.5703125" style="2" bestFit="1" customWidth="1"/>
    <col min="6411" max="6648" width="9.140625" style="2"/>
    <col min="6649" max="6649" width="6.7109375" style="2" bestFit="1" customWidth="1"/>
    <col min="6650" max="6650" width="74.5703125" style="2" customWidth="1"/>
    <col min="6651" max="6651" width="12.7109375" style="2" bestFit="1" customWidth="1"/>
    <col min="6652" max="6652" width="11.28515625" style="2" customWidth="1"/>
    <col min="6653" max="6653" width="15" style="2" customWidth="1"/>
    <col min="6654" max="6654" width="13.85546875" style="2" customWidth="1"/>
    <col min="6655" max="6655" width="12.7109375" style="2" bestFit="1" customWidth="1"/>
    <col min="6656" max="6656" width="9.7109375" style="2" bestFit="1" customWidth="1"/>
    <col min="6657" max="6657" width="11.140625" style="2" customWidth="1"/>
    <col min="6658" max="6658" width="13.140625" style="2" customWidth="1"/>
    <col min="6659" max="6659" width="12.7109375" style="2" bestFit="1" customWidth="1"/>
    <col min="6660" max="6660" width="11.5703125" style="2" customWidth="1"/>
    <col min="6661" max="6661" width="14.7109375" style="2" customWidth="1"/>
    <col min="6662" max="6662" width="13.7109375" style="2" customWidth="1"/>
    <col min="6663" max="6663" width="12.7109375" style="2" bestFit="1" customWidth="1"/>
    <col min="6664" max="6664" width="9.7109375" style="2" bestFit="1" customWidth="1"/>
    <col min="6665" max="6665" width="11.42578125" style="2" customWidth="1"/>
    <col min="6666" max="6666" width="11.5703125" style="2" bestFit="1" customWidth="1"/>
    <col min="6667" max="6904" width="9.140625" style="2"/>
    <col min="6905" max="6905" width="6.7109375" style="2" bestFit="1" customWidth="1"/>
    <col min="6906" max="6906" width="74.5703125" style="2" customWidth="1"/>
    <col min="6907" max="6907" width="12.7109375" style="2" bestFit="1" customWidth="1"/>
    <col min="6908" max="6908" width="11.28515625" style="2" customWidth="1"/>
    <col min="6909" max="6909" width="15" style="2" customWidth="1"/>
    <col min="6910" max="6910" width="13.85546875" style="2" customWidth="1"/>
    <col min="6911" max="6911" width="12.7109375" style="2" bestFit="1" customWidth="1"/>
    <col min="6912" max="6912" width="9.7109375" style="2" bestFit="1" customWidth="1"/>
    <col min="6913" max="6913" width="11.140625" style="2" customWidth="1"/>
    <col min="6914" max="6914" width="13.140625" style="2" customWidth="1"/>
    <col min="6915" max="6915" width="12.7109375" style="2" bestFit="1" customWidth="1"/>
    <col min="6916" max="6916" width="11.5703125" style="2" customWidth="1"/>
    <col min="6917" max="6917" width="14.7109375" style="2" customWidth="1"/>
    <col min="6918" max="6918" width="13.7109375" style="2" customWidth="1"/>
    <col min="6919" max="6919" width="12.7109375" style="2" bestFit="1" customWidth="1"/>
    <col min="6920" max="6920" width="9.7109375" style="2" bestFit="1" customWidth="1"/>
    <col min="6921" max="6921" width="11.42578125" style="2" customWidth="1"/>
    <col min="6922" max="6922" width="11.5703125" style="2" bestFit="1" customWidth="1"/>
    <col min="6923" max="7160" width="9.140625" style="2"/>
    <col min="7161" max="7161" width="6.7109375" style="2" bestFit="1" customWidth="1"/>
    <col min="7162" max="7162" width="74.5703125" style="2" customWidth="1"/>
    <col min="7163" max="7163" width="12.7109375" style="2" bestFit="1" customWidth="1"/>
    <col min="7164" max="7164" width="11.28515625" style="2" customWidth="1"/>
    <col min="7165" max="7165" width="15" style="2" customWidth="1"/>
    <col min="7166" max="7166" width="13.85546875" style="2" customWidth="1"/>
    <col min="7167" max="7167" width="12.7109375" style="2" bestFit="1" customWidth="1"/>
    <col min="7168" max="7168" width="9.7109375" style="2" bestFit="1" customWidth="1"/>
    <col min="7169" max="7169" width="11.140625" style="2" customWidth="1"/>
    <col min="7170" max="7170" width="13.140625" style="2" customWidth="1"/>
    <col min="7171" max="7171" width="12.7109375" style="2" bestFit="1" customWidth="1"/>
    <col min="7172" max="7172" width="11.5703125" style="2" customWidth="1"/>
    <col min="7173" max="7173" width="14.7109375" style="2" customWidth="1"/>
    <col min="7174" max="7174" width="13.7109375" style="2" customWidth="1"/>
    <col min="7175" max="7175" width="12.7109375" style="2" bestFit="1" customWidth="1"/>
    <col min="7176" max="7176" width="9.7109375" style="2" bestFit="1" customWidth="1"/>
    <col min="7177" max="7177" width="11.42578125" style="2" customWidth="1"/>
    <col min="7178" max="7178" width="11.5703125" style="2" bestFit="1" customWidth="1"/>
    <col min="7179" max="7416" width="9.140625" style="2"/>
    <col min="7417" max="7417" width="6.7109375" style="2" bestFit="1" customWidth="1"/>
    <col min="7418" max="7418" width="74.5703125" style="2" customWidth="1"/>
    <col min="7419" max="7419" width="12.7109375" style="2" bestFit="1" customWidth="1"/>
    <col min="7420" max="7420" width="11.28515625" style="2" customWidth="1"/>
    <col min="7421" max="7421" width="15" style="2" customWidth="1"/>
    <col min="7422" max="7422" width="13.85546875" style="2" customWidth="1"/>
    <col min="7423" max="7423" width="12.7109375" style="2" bestFit="1" customWidth="1"/>
    <col min="7424" max="7424" width="9.7109375" style="2" bestFit="1" customWidth="1"/>
    <col min="7425" max="7425" width="11.140625" style="2" customWidth="1"/>
    <col min="7426" max="7426" width="13.140625" style="2" customWidth="1"/>
    <col min="7427" max="7427" width="12.7109375" style="2" bestFit="1" customWidth="1"/>
    <col min="7428" max="7428" width="11.5703125" style="2" customWidth="1"/>
    <col min="7429" max="7429" width="14.7109375" style="2" customWidth="1"/>
    <col min="7430" max="7430" width="13.7109375" style="2" customWidth="1"/>
    <col min="7431" max="7431" width="12.7109375" style="2" bestFit="1" customWidth="1"/>
    <col min="7432" max="7432" width="9.7109375" style="2" bestFit="1" customWidth="1"/>
    <col min="7433" max="7433" width="11.42578125" style="2" customWidth="1"/>
    <col min="7434" max="7434" width="11.5703125" style="2" bestFit="1" customWidth="1"/>
    <col min="7435" max="7672" width="9.140625" style="2"/>
    <col min="7673" max="7673" width="6.7109375" style="2" bestFit="1" customWidth="1"/>
    <col min="7674" max="7674" width="74.5703125" style="2" customWidth="1"/>
    <col min="7675" max="7675" width="12.7109375" style="2" bestFit="1" customWidth="1"/>
    <col min="7676" max="7676" width="11.28515625" style="2" customWidth="1"/>
    <col min="7677" max="7677" width="15" style="2" customWidth="1"/>
    <col min="7678" max="7678" width="13.85546875" style="2" customWidth="1"/>
    <col min="7679" max="7679" width="12.7109375" style="2" bestFit="1" customWidth="1"/>
    <col min="7680" max="7680" width="9.7109375" style="2" bestFit="1" customWidth="1"/>
    <col min="7681" max="7681" width="11.140625" style="2" customWidth="1"/>
    <col min="7682" max="7682" width="13.140625" style="2" customWidth="1"/>
    <col min="7683" max="7683" width="12.7109375" style="2" bestFit="1" customWidth="1"/>
    <col min="7684" max="7684" width="11.5703125" style="2" customWidth="1"/>
    <col min="7685" max="7685" width="14.7109375" style="2" customWidth="1"/>
    <col min="7686" max="7686" width="13.7109375" style="2" customWidth="1"/>
    <col min="7687" max="7687" width="12.7109375" style="2" bestFit="1" customWidth="1"/>
    <col min="7688" max="7688" width="9.7109375" style="2" bestFit="1" customWidth="1"/>
    <col min="7689" max="7689" width="11.42578125" style="2" customWidth="1"/>
    <col min="7690" max="7690" width="11.5703125" style="2" bestFit="1" customWidth="1"/>
    <col min="7691" max="7928" width="9.140625" style="2"/>
    <col min="7929" max="7929" width="6.7109375" style="2" bestFit="1" customWidth="1"/>
    <col min="7930" max="7930" width="74.5703125" style="2" customWidth="1"/>
    <col min="7931" max="7931" width="12.7109375" style="2" bestFit="1" customWidth="1"/>
    <col min="7932" max="7932" width="11.28515625" style="2" customWidth="1"/>
    <col min="7933" max="7933" width="15" style="2" customWidth="1"/>
    <col min="7934" max="7934" width="13.85546875" style="2" customWidth="1"/>
    <col min="7935" max="7935" width="12.7109375" style="2" bestFit="1" customWidth="1"/>
    <col min="7936" max="7936" width="9.7109375" style="2" bestFit="1" customWidth="1"/>
    <col min="7937" max="7937" width="11.140625" style="2" customWidth="1"/>
    <col min="7938" max="7938" width="13.140625" style="2" customWidth="1"/>
    <col min="7939" max="7939" width="12.7109375" style="2" bestFit="1" customWidth="1"/>
    <col min="7940" max="7940" width="11.5703125" style="2" customWidth="1"/>
    <col min="7941" max="7941" width="14.7109375" style="2" customWidth="1"/>
    <col min="7942" max="7942" width="13.7109375" style="2" customWidth="1"/>
    <col min="7943" max="7943" width="12.7109375" style="2" bestFit="1" customWidth="1"/>
    <col min="7944" max="7944" width="9.7109375" style="2" bestFit="1" customWidth="1"/>
    <col min="7945" max="7945" width="11.42578125" style="2" customWidth="1"/>
    <col min="7946" max="7946" width="11.5703125" style="2" bestFit="1" customWidth="1"/>
    <col min="7947" max="8184" width="9.140625" style="2"/>
    <col min="8185" max="8185" width="6.7109375" style="2" bestFit="1" customWidth="1"/>
    <col min="8186" max="8186" width="74.5703125" style="2" customWidth="1"/>
    <col min="8187" max="8187" width="12.7109375" style="2" bestFit="1" customWidth="1"/>
    <col min="8188" max="8188" width="11.28515625" style="2" customWidth="1"/>
    <col min="8189" max="8189" width="15" style="2" customWidth="1"/>
    <col min="8190" max="8190" width="13.85546875" style="2" customWidth="1"/>
    <col min="8191" max="8191" width="12.7109375" style="2" bestFit="1" customWidth="1"/>
    <col min="8192" max="8192" width="9.7109375" style="2" bestFit="1" customWidth="1"/>
    <col min="8193" max="8193" width="11.140625" style="2" customWidth="1"/>
    <col min="8194" max="8194" width="13.140625" style="2" customWidth="1"/>
    <col min="8195" max="8195" width="12.7109375" style="2" bestFit="1" customWidth="1"/>
    <col min="8196" max="8196" width="11.5703125" style="2" customWidth="1"/>
    <col min="8197" max="8197" width="14.7109375" style="2" customWidth="1"/>
    <col min="8198" max="8198" width="13.7109375" style="2" customWidth="1"/>
    <col min="8199" max="8199" width="12.7109375" style="2" bestFit="1" customWidth="1"/>
    <col min="8200" max="8200" width="9.7109375" style="2" bestFit="1" customWidth="1"/>
    <col min="8201" max="8201" width="11.42578125" style="2" customWidth="1"/>
    <col min="8202" max="8202" width="11.5703125" style="2" bestFit="1" customWidth="1"/>
    <col min="8203" max="8440" width="9.140625" style="2"/>
    <col min="8441" max="8441" width="6.7109375" style="2" bestFit="1" customWidth="1"/>
    <col min="8442" max="8442" width="74.5703125" style="2" customWidth="1"/>
    <col min="8443" max="8443" width="12.7109375" style="2" bestFit="1" customWidth="1"/>
    <col min="8444" max="8444" width="11.28515625" style="2" customWidth="1"/>
    <col min="8445" max="8445" width="15" style="2" customWidth="1"/>
    <col min="8446" max="8446" width="13.85546875" style="2" customWidth="1"/>
    <col min="8447" max="8447" width="12.7109375" style="2" bestFit="1" customWidth="1"/>
    <col min="8448" max="8448" width="9.7109375" style="2" bestFit="1" customWidth="1"/>
    <col min="8449" max="8449" width="11.140625" style="2" customWidth="1"/>
    <col min="8450" max="8450" width="13.140625" style="2" customWidth="1"/>
    <col min="8451" max="8451" width="12.7109375" style="2" bestFit="1" customWidth="1"/>
    <col min="8452" max="8452" width="11.5703125" style="2" customWidth="1"/>
    <col min="8453" max="8453" width="14.7109375" style="2" customWidth="1"/>
    <col min="8454" max="8454" width="13.7109375" style="2" customWidth="1"/>
    <col min="8455" max="8455" width="12.7109375" style="2" bestFit="1" customWidth="1"/>
    <col min="8456" max="8456" width="9.7109375" style="2" bestFit="1" customWidth="1"/>
    <col min="8457" max="8457" width="11.42578125" style="2" customWidth="1"/>
    <col min="8458" max="8458" width="11.5703125" style="2" bestFit="1" customWidth="1"/>
    <col min="8459" max="8696" width="9.140625" style="2"/>
    <col min="8697" max="8697" width="6.7109375" style="2" bestFit="1" customWidth="1"/>
    <col min="8698" max="8698" width="74.5703125" style="2" customWidth="1"/>
    <col min="8699" max="8699" width="12.7109375" style="2" bestFit="1" customWidth="1"/>
    <col min="8700" max="8700" width="11.28515625" style="2" customWidth="1"/>
    <col min="8701" max="8701" width="15" style="2" customWidth="1"/>
    <col min="8702" max="8702" width="13.85546875" style="2" customWidth="1"/>
    <col min="8703" max="8703" width="12.7109375" style="2" bestFit="1" customWidth="1"/>
    <col min="8704" max="8704" width="9.7109375" style="2" bestFit="1" customWidth="1"/>
    <col min="8705" max="8705" width="11.140625" style="2" customWidth="1"/>
    <col min="8706" max="8706" width="13.140625" style="2" customWidth="1"/>
    <col min="8707" max="8707" width="12.7109375" style="2" bestFit="1" customWidth="1"/>
    <col min="8708" max="8708" width="11.5703125" style="2" customWidth="1"/>
    <col min="8709" max="8709" width="14.7109375" style="2" customWidth="1"/>
    <col min="8710" max="8710" width="13.7109375" style="2" customWidth="1"/>
    <col min="8711" max="8711" width="12.7109375" style="2" bestFit="1" customWidth="1"/>
    <col min="8712" max="8712" width="9.7109375" style="2" bestFit="1" customWidth="1"/>
    <col min="8713" max="8713" width="11.42578125" style="2" customWidth="1"/>
    <col min="8714" max="8714" width="11.5703125" style="2" bestFit="1" customWidth="1"/>
    <col min="8715" max="8952" width="9.140625" style="2"/>
    <col min="8953" max="8953" width="6.7109375" style="2" bestFit="1" customWidth="1"/>
    <col min="8954" max="8954" width="74.5703125" style="2" customWidth="1"/>
    <col min="8955" max="8955" width="12.7109375" style="2" bestFit="1" customWidth="1"/>
    <col min="8956" max="8956" width="11.28515625" style="2" customWidth="1"/>
    <col min="8957" max="8957" width="15" style="2" customWidth="1"/>
    <col min="8958" max="8958" width="13.85546875" style="2" customWidth="1"/>
    <col min="8959" max="8959" width="12.7109375" style="2" bestFit="1" customWidth="1"/>
    <col min="8960" max="8960" width="9.7109375" style="2" bestFit="1" customWidth="1"/>
    <col min="8961" max="8961" width="11.140625" style="2" customWidth="1"/>
    <col min="8962" max="8962" width="13.140625" style="2" customWidth="1"/>
    <col min="8963" max="8963" width="12.7109375" style="2" bestFit="1" customWidth="1"/>
    <col min="8964" max="8964" width="11.5703125" style="2" customWidth="1"/>
    <col min="8965" max="8965" width="14.7109375" style="2" customWidth="1"/>
    <col min="8966" max="8966" width="13.7109375" style="2" customWidth="1"/>
    <col min="8967" max="8967" width="12.7109375" style="2" bestFit="1" customWidth="1"/>
    <col min="8968" max="8968" width="9.7109375" style="2" bestFit="1" customWidth="1"/>
    <col min="8969" max="8969" width="11.42578125" style="2" customWidth="1"/>
    <col min="8970" max="8970" width="11.5703125" style="2" bestFit="1" customWidth="1"/>
    <col min="8971" max="9208" width="9.140625" style="2"/>
    <col min="9209" max="9209" width="6.7109375" style="2" bestFit="1" customWidth="1"/>
    <col min="9210" max="9210" width="74.5703125" style="2" customWidth="1"/>
    <col min="9211" max="9211" width="12.7109375" style="2" bestFit="1" customWidth="1"/>
    <col min="9212" max="9212" width="11.28515625" style="2" customWidth="1"/>
    <col min="9213" max="9213" width="15" style="2" customWidth="1"/>
    <col min="9214" max="9214" width="13.85546875" style="2" customWidth="1"/>
    <col min="9215" max="9215" width="12.7109375" style="2" bestFit="1" customWidth="1"/>
    <col min="9216" max="9216" width="9.7109375" style="2" bestFit="1" customWidth="1"/>
    <col min="9217" max="9217" width="11.140625" style="2" customWidth="1"/>
    <col min="9218" max="9218" width="13.140625" style="2" customWidth="1"/>
    <col min="9219" max="9219" width="12.7109375" style="2" bestFit="1" customWidth="1"/>
    <col min="9220" max="9220" width="11.5703125" style="2" customWidth="1"/>
    <col min="9221" max="9221" width="14.7109375" style="2" customWidth="1"/>
    <col min="9222" max="9222" width="13.7109375" style="2" customWidth="1"/>
    <col min="9223" max="9223" width="12.7109375" style="2" bestFit="1" customWidth="1"/>
    <col min="9224" max="9224" width="9.7109375" style="2" bestFit="1" customWidth="1"/>
    <col min="9225" max="9225" width="11.42578125" style="2" customWidth="1"/>
    <col min="9226" max="9226" width="11.5703125" style="2" bestFit="1" customWidth="1"/>
    <col min="9227" max="9464" width="9.140625" style="2"/>
    <col min="9465" max="9465" width="6.7109375" style="2" bestFit="1" customWidth="1"/>
    <col min="9466" max="9466" width="74.5703125" style="2" customWidth="1"/>
    <col min="9467" max="9467" width="12.7109375" style="2" bestFit="1" customWidth="1"/>
    <col min="9468" max="9468" width="11.28515625" style="2" customWidth="1"/>
    <col min="9469" max="9469" width="15" style="2" customWidth="1"/>
    <col min="9470" max="9470" width="13.85546875" style="2" customWidth="1"/>
    <col min="9471" max="9471" width="12.7109375" style="2" bestFit="1" customWidth="1"/>
    <col min="9472" max="9472" width="9.7109375" style="2" bestFit="1" customWidth="1"/>
    <col min="9473" max="9473" width="11.140625" style="2" customWidth="1"/>
    <col min="9474" max="9474" width="13.140625" style="2" customWidth="1"/>
    <col min="9475" max="9475" width="12.7109375" style="2" bestFit="1" customWidth="1"/>
    <col min="9476" max="9476" width="11.5703125" style="2" customWidth="1"/>
    <col min="9477" max="9477" width="14.7109375" style="2" customWidth="1"/>
    <col min="9478" max="9478" width="13.7109375" style="2" customWidth="1"/>
    <col min="9479" max="9479" width="12.7109375" style="2" bestFit="1" customWidth="1"/>
    <col min="9480" max="9480" width="9.7109375" style="2" bestFit="1" customWidth="1"/>
    <col min="9481" max="9481" width="11.42578125" style="2" customWidth="1"/>
    <col min="9482" max="9482" width="11.5703125" style="2" bestFit="1" customWidth="1"/>
    <col min="9483" max="9720" width="9.140625" style="2"/>
    <col min="9721" max="9721" width="6.7109375" style="2" bestFit="1" customWidth="1"/>
    <col min="9722" max="9722" width="74.5703125" style="2" customWidth="1"/>
    <col min="9723" max="9723" width="12.7109375" style="2" bestFit="1" customWidth="1"/>
    <col min="9724" max="9724" width="11.28515625" style="2" customWidth="1"/>
    <col min="9725" max="9725" width="15" style="2" customWidth="1"/>
    <col min="9726" max="9726" width="13.85546875" style="2" customWidth="1"/>
    <col min="9727" max="9727" width="12.7109375" style="2" bestFit="1" customWidth="1"/>
    <col min="9728" max="9728" width="9.7109375" style="2" bestFit="1" customWidth="1"/>
    <col min="9729" max="9729" width="11.140625" style="2" customWidth="1"/>
    <col min="9730" max="9730" width="13.140625" style="2" customWidth="1"/>
    <col min="9731" max="9731" width="12.7109375" style="2" bestFit="1" customWidth="1"/>
    <col min="9732" max="9732" width="11.5703125" style="2" customWidth="1"/>
    <col min="9733" max="9733" width="14.7109375" style="2" customWidth="1"/>
    <col min="9734" max="9734" width="13.7109375" style="2" customWidth="1"/>
    <col min="9735" max="9735" width="12.7109375" style="2" bestFit="1" customWidth="1"/>
    <col min="9736" max="9736" width="9.7109375" style="2" bestFit="1" customWidth="1"/>
    <col min="9737" max="9737" width="11.42578125" style="2" customWidth="1"/>
    <col min="9738" max="9738" width="11.5703125" style="2" bestFit="1" customWidth="1"/>
    <col min="9739" max="9976" width="9.140625" style="2"/>
    <col min="9977" max="9977" width="6.7109375" style="2" bestFit="1" customWidth="1"/>
    <col min="9978" max="9978" width="74.5703125" style="2" customWidth="1"/>
    <col min="9979" max="9979" width="12.7109375" style="2" bestFit="1" customWidth="1"/>
    <col min="9980" max="9980" width="11.28515625" style="2" customWidth="1"/>
    <col min="9981" max="9981" width="15" style="2" customWidth="1"/>
    <col min="9982" max="9982" width="13.85546875" style="2" customWidth="1"/>
    <col min="9983" max="9983" width="12.7109375" style="2" bestFit="1" customWidth="1"/>
    <col min="9984" max="9984" width="9.7109375" style="2" bestFit="1" customWidth="1"/>
    <col min="9985" max="9985" width="11.140625" style="2" customWidth="1"/>
    <col min="9986" max="9986" width="13.140625" style="2" customWidth="1"/>
    <col min="9987" max="9987" width="12.7109375" style="2" bestFit="1" customWidth="1"/>
    <col min="9988" max="9988" width="11.5703125" style="2" customWidth="1"/>
    <col min="9989" max="9989" width="14.7109375" style="2" customWidth="1"/>
    <col min="9990" max="9990" width="13.7109375" style="2" customWidth="1"/>
    <col min="9991" max="9991" width="12.7109375" style="2" bestFit="1" customWidth="1"/>
    <col min="9992" max="9992" width="9.7109375" style="2" bestFit="1" customWidth="1"/>
    <col min="9993" max="9993" width="11.42578125" style="2" customWidth="1"/>
    <col min="9994" max="9994" width="11.5703125" style="2" bestFit="1" customWidth="1"/>
    <col min="9995" max="10232" width="9.140625" style="2"/>
    <col min="10233" max="10233" width="6.7109375" style="2" bestFit="1" customWidth="1"/>
    <col min="10234" max="10234" width="74.5703125" style="2" customWidth="1"/>
    <col min="10235" max="10235" width="12.7109375" style="2" bestFit="1" customWidth="1"/>
    <col min="10236" max="10236" width="11.28515625" style="2" customWidth="1"/>
    <col min="10237" max="10237" width="15" style="2" customWidth="1"/>
    <col min="10238" max="10238" width="13.85546875" style="2" customWidth="1"/>
    <col min="10239" max="10239" width="12.7109375" style="2" bestFit="1" customWidth="1"/>
    <col min="10240" max="10240" width="9.7109375" style="2" bestFit="1" customWidth="1"/>
    <col min="10241" max="10241" width="11.140625" style="2" customWidth="1"/>
    <col min="10242" max="10242" width="13.140625" style="2" customWidth="1"/>
    <col min="10243" max="10243" width="12.7109375" style="2" bestFit="1" customWidth="1"/>
    <col min="10244" max="10244" width="11.5703125" style="2" customWidth="1"/>
    <col min="10245" max="10245" width="14.7109375" style="2" customWidth="1"/>
    <col min="10246" max="10246" width="13.7109375" style="2" customWidth="1"/>
    <col min="10247" max="10247" width="12.7109375" style="2" bestFit="1" customWidth="1"/>
    <col min="10248" max="10248" width="9.7109375" style="2" bestFit="1" customWidth="1"/>
    <col min="10249" max="10249" width="11.42578125" style="2" customWidth="1"/>
    <col min="10250" max="10250" width="11.5703125" style="2" bestFit="1" customWidth="1"/>
    <col min="10251" max="10488" width="9.140625" style="2"/>
    <col min="10489" max="10489" width="6.7109375" style="2" bestFit="1" customWidth="1"/>
    <col min="10490" max="10490" width="74.5703125" style="2" customWidth="1"/>
    <col min="10491" max="10491" width="12.7109375" style="2" bestFit="1" customWidth="1"/>
    <col min="10492" max="10492" width="11.28515625" style="2" customWidth="1"/>
    <col min="10493" max="10493" width="15" style="2" customWidth="1"/>
    <col min="10494" max="10494" width="13.85546875" style="2" customWidth="1"/>
    <col min="10495" max="10495" width="12.7109375" style="2" bestFit="1" customWidth="1"/>
    <col min="10496" max="10496" width="9.7109375" style="2" bestFit="1" customWidth="1"/>
    <col min="10497" max="10497" width="11.140625" style="2" customWidth="1"/>
    <col min="10498" max="10498" width="13.140625" style="2" customWidth="1"/>
    <col min="10499" max="10499" width="12.7109375" style="2" bestFit="1" customWidth="1"/>
    <col min="10500" max="10500" width="11.5703125" style="2" customWidth="1"/>
    <col min="10501" max="10501" width="14.7109375" style="2" customWidth="1"/>
    <col min="10502" max="10502" width="13.7109375" style="2" customWidth="1"/>
    <col min="10503" max="10503" width="12.7109375" style="2" bestFit="1" customWidth="1"/>
    <col min="10504" max="10504" width="9.7109375" style="2" bestFit="1" customWidth="1"/>
    <col min="10505" max="10505" width="11.42578125" style="2" customWidth="1"/>
    <col min="10506" max="10506" width="11.5703125" style="2" bestFit="1" customWidth="1"/>
    <col min="10507" max="10744" width="9.140625" style="2"/>
    <col min="10745" max="10745" width="6.7109375" style="2" bestFit="1" customWidth="1"/>
    <col min="10746" max="10746" width="74.5703125" style="2" customWidth="1"/>
    <col min="10747" max="10747" width="12.7109375" style="2" bestFit="1" customWidth="1"/>
    <col min="10748" max="10748" width="11.28515625" style="2" customWidth="1"/>
    <col min="10749" max="10749" width="15" style="2" customWidth="1"/>
    <col min="10750" max="10750" width="13.85546875" style="2" customWidth="1"/>
    <col min="10751" max="10751" width="12.7109375" style="2" bestFit="1" customWidth="1"/>
    <col min="10752" max="10752" width="9.7109375" style="2" bestFit="1" customWidth="1"/>
    <col min="10753" max="10753" width="11.140625" style="2" customWidth="1"/>
    <col min="10754" max="10754" width="13.140625" style="2" customWidth="1"/>
    <col min="10755" max="10755" width="12.7109375" style="2" bestFit="1" customWidth="1"/>
    <col min="10756" max="10756" width="11.5703125" style="2" customWidth="1"/>
    <col min="10757" max="10757" width="14.7109375" style="2" customWidth="1"/>
    <col min="10758" max="10758" width="13.7109375" style="2" customWidth="1"/>
    <col min="10759" max="10759" width="12.7109375" style="2" bestFit="1" customWidth="1"/>
    <col min="10760" max="10760" width="9.7109375" style="2" bestFit="1" customWidth="1"/>
    <col min="10761" max="10761" width="11.42578125" style="2" customWidth="1"/>
    <col min="10762" max="10762" width="11.5703125" style="2" bestFit="1" customWidth="1"/>
    <col min="10763" max="11000" width="9.140625" style="2"/>
    <col min="11001" max="11001" width="6.7109375" style="2" bestFit="1" customWidth="1"/>
    <col min="11002" max="11002" width="74.5703125" style="2" customWidth="1"/>
    <col min="11003" max="11003" width="12.7109375" style="2" bestFit="1" customWidth="1"/>
    <col min="11004" max="11004" width="11.28515625" style="2" customWidth="1"/>
    <col min="11005" max="11005" width="15" style="2" customWidth="1"/>
    <col min="11006" max="11006" width="13.85546875" style="2" customWidth="1"/>
    <col min="11007" max="11007" width="12.7109375" style="2" bestFit="1" customWidth="1"/>
    <col min="11008" max="11008" width="9.7109375" style="2" bestFit="1" customWidth="1"/>
    <col min="11009" max="11009" width="11.140625" style="2" customWidth="1"/>
    <col min="11010" max="11010" width="13.140625" style="2" customWidth="1"/>
    <col min="11011" max="11011" width="12.7109375" style="2" bestFit="1" customWidth="1"/>
    <col min="11012" max="11012" width="11.5703125" style="2" customWidth="1"/>
    <col min="11013" max="11013" width="14.7109375" style="2" customWidth="1"/>
    <col min="11014" max="11014" width="13.7109375" style="2" customWidth="1"/>
    <col min="11015" max="11015" width="12.7109375" style="2" bestFit="1" customWidth="1"/>
    <col min="11016" max="11016" width="9.7109375" style="2" bestFit="1" customWidth="1"/>
    <col min="11017" max="11017" width="11.42578125" style="2" customWidth="1"/>
    <col min="11018" max="11018" width="11.5703125" style="2" bestFit="1" customWidth="1"/>
    <col min="11019" max="11256" width="9.140625" style="2"/>
    <col min="11257" max="11257" width="6.7109375" style="2" bestFit="1" customWidth="1"/>
    <col min="11258" max="11258" width="74.5703125" style="2" customWidth="1"/>
    <col min="11259" max="11259" width="12.7109375" style="2" bestFit="1" customWidth="1"/>
    <col min="11260" max="11260" width="11.28515625" style="2" customWidth="1"/>
    <col min="11261" max="11261" width="15" style="2" customWidth="1"/>
    <col min="11262" max="11262" width="13.85546875" style="2" customWidth="1"/>
    <col min="11263" max="11263" width="12.7109375" style="2" bestFit="1" customWidth="1"/>
    <col min="11264" max="11264" width="9.7109375" style="2" bestFit="1" customWidth="1"/>
    <col min="11265" max="11265" width="11.140625" style="2" customWidth="1"/>
    <col min="11266" max="11266" width="13.140625" style="2" customWidth="1"/>
    <col min="11267" max="11267" width="12.7109375" style="2" bestFit="1" customWidth="1"/>
    <col min="11268" max="11268" width="11.5703125" style="2" customWidth="1"/>
    <col min="11269" max="11269" width="14.7109375" style="2" customWidth="1"/>
    <col min="11270" max="11270" width="13.7109375" style="2" customWidth="1"/>
    <col min="11271" max="11271" width="12.7109375" style="2" bestFit="1" customWidth="1"/>
    <col min="11272" max="11272" width="9.7109375" style="2" bestFit="1" customWidth="1"/>
    <col min="11273" max="11273" width="11.42578125" style="2" customWidth="1"/>
    <col min="11274" max="11274" width="11.5703125" style="2" bestFit="1" customWidth="1"/>
    <col min="11275" max="11512" width="9.140625" style="2"/>
    <col min="11513" max="11513" width="6.7109375" style="2" bestFit="1" customWidth="1"/>
    <col min="11514" max="11514" width="74.5703125" style="2" customWidth="1"/>
    <col min="11515" max="11515" width="12.7109375" style="2" bestFit="1" customWidth="1"/>
    <col min="11516" max="11516" width="11.28515625" style="2" customWidth="1"/>
    <col min="11517" max="11517" width="15" style="2" customWidth="1"/>
    <col min="11518" max="11518" width="13.85546875" style="2" customWidth="1"/>
    <col min="11519" max="11519" width="12.7109375" style="2" bestFit="1" customWidth="1"/>
    <col min="11520" max="11520" width="9.7109375" style="2" bestFit="1" customWidth="1"/>
    <col min="11521" max="11521" width="11.140625" style="2" customWidth="1"/>
    <col min="11522" max="11522" width="13.140625" style="2" customWidth="1"/>
    <col min="11523" max="11523" width="12.7109375" style="2" bestFit="1" customWidth="1"/>
    <col min="11524" max="11524" width="11.5703125" style="2" customWidth="1"/>
    <col min="11525" max="11525" width="14.7109375" style="2" customWidth="1"/>
    <col min="11526" max="11526" width="13.7109375" style="2" customWidth="1"/>
    <col min="11527" max="11527" width="12.7109375" style="2" bestFit="1" customWidth="1"/>
    <col min="11528" max="11528" width="9.7109375" style="2" bestFit="1" customWidth="1"/>
    <col min="11529" max="11529" width="11.42578125" style="2" customWidth="1"/>
    <col min="11530" max="11530" width="11.5703125" style="2" bestFit="1" customWidth="1"/>
    <col min="11531" max="11768" width="9.140625" style="2"/>
    <col min="11769" max="11769" width="6.7109375" style="2" bestFit="1" customWidth="1"/>
    <col min="11770" max="11770" width="74.5703125" style="2" customWidth="1"/>
    <col min="11771" max="11771" width="12.7109375" style="2" bestFit="1" customWidth="1"/>
    <col min="11772" max="11772" width="11.28515625" style="2" customWidth="1"/>
    <col min="11773" max="11773" width="15" style="2" customWidth="1"/>
    <col min="11774" max="11774" width="13.85546875" style="2" customWidth="1"/>
    <col min="11775" max="11775" width="12.7109375" style="2" bestFit="1" customWidth="1"/>
    <col min="11776" max="11776" width="9.7109375" style="2" bestFit="1" customWidth="1"/>
    <col min="11777" max="11777" width="11.140625" style="2" customWidth="1"/>
    <col min="11778" max="11778" width="13.140625" style="2" customWidth="1"/>
    <col min="11779" max="11779" width="12.7109375" style="2" bestFit="1" customWidth="1"/>
    <col min="11780" max="11780" width="11.5703125" style="2" customWidth="1"/>
    <col min="11781" max="11781" width="14.7109375" style="2" customWidth="1"/>
    <col min="11782" max="11782" width="13.7109375" style="2" customWidth="1"/>
    <col min="11783" max="11783" width="12.7109375" style="2" bestFit="1" customWidth="1"/>
    <col min="11784" max="11784" width="9.7109375" style="2" bestFit="1" customWidth="1"/>
    <col min="11785" max="11785" width="11.42578125" style="2" customWidth="1"/>
    <col min="11786" max="11786" width="11.5703125" style="2" bestFit="1" customWidth="1"/>
    <col min="11787" max="12024" width="9.140625" style="2"/>
    <col min="12025" max="12025" width="6.7109375" style="2" bestFit="1" customWidth="1"/>
    <col min="12026" max="12026" width="74.5703125" style="2" customWidth="1"/>
    <col min="12027" max="12027" width="12.7109375" style="2" bestFit="1" customWidth="1"/>
    <col min="12028" max="12028" width="11.28515625" style="2" customWidth="1"/>
    <col min="12029" max="12029" width="15" style="2" customWidth="1"/>
    <col min="12030" max="12030" width="13.85546875" style="2" customWidth="1"/>
    <col min="12031" max="12031" width="12.7109375" style="2" bestFit="1" customWidth="1"/>
    <col min="12032" max="12032" width="9.7109375" style="2" bestFit="1" customWidth="1"/>
    <col min="12033" max="12033" width="11.140625" style="2" customWidth="1"/>
    <col min="12034" max="12034" width="13.140625" style="2" customWidth="1"/>
    <col min="12035" max="12035" width="12.7109375" style="2" bestFit="1" customWidth="1"/>
    <col min="12036" max="12036" width="11.5703125" style="2" customWidth="1"/>
    <col min="12037" max="12037" width="14.7109375" style="2" customWidth="1"/>
    <col min="12038" max="12038" width="13.7109375" style="2" customWidth="1"/>
    <col min="12039" max="12039" width="12.7109375" style="2" bestFit="1" customWidth="1"/>
    <col min="12040" max="12040" width="9.7109375" style="2" bestFit="1" customWidth="1"/>
    <col min="12041" max="12041" width="11.42578125" style="2" customWidth="1"/>
    <col min="12042" max="12042" width="11.5703125" style="2" bestFit="1" customWidth="1"/>
    <col min="12043" max="12280" width="9.140625" style="2"/>
    <col min="12281" max="12281" width="6.7109375" style="2" bestFit="1" customWidth="1"/>
    <col min="12282" max="12282" width="74.5703125" style="2" customWidth="1"/>
    <col min="12283" max="12283" width="12.7109375" style="2" bestFit="1" customWidth="1"/>
    <col min="12284" max="12284" width="11.28515625" style="2" customWidth="1"/>
    <col min="12285" max="12285" width="15" style="2" customWidth="1"/>
    <col min="12286" max="12286" width="13.85546875" style="2" customWidth="1"/>
    <col min="12287" max="12287" width="12.7109375" style="2" bestFit="1" customWidth="1"/>
    <col min="12288" max="12288" width="9.7109375" style="2" bestFit="1" customWidth="1"/>
    <col min="12289" max="12289" width="11.140625" style="2" customWidth="1"/>
    <col min="12290" max="12290" width="13.140625" style="2" customWidth="1"/>
    <col min="12291" max="12291" width="12.7109375" style="2" bestFit="1" customWidth="1"/>
    <col min="12292" max="12292" width="11.5703125" style="2" customWidth="1"/>
    <col min="12293" max="12293" width="14.7109375" style="2" customWidth="1"/>
    <col min="12294" max="12294" width="13.7109375" style="2" customWidth="1"/>
    <col min="12295" max="12295" width="12.7109375" style="2" bestFit="1" customWidth="1"/>
    <col min="12296" max="12296" width="9.7109375" style="2" bestFit="1" customWidth="1"/>
    <col min="12297" max="12297" width="11.42578125" style="2" customWidth="1"/>
    <col min="12298" max="12298" width="11.5703125" style="2" bestFit="1" customWidth="1"/>
    <col min="12299" max="12536" width="9.140625" style="2"/>
    <col min="12537" max="12537" width="6.7109375" style="2" bestFit="1" customWidth="1"/>
    <col min="12538" max="12538" width="74.5703125" style="2" customWidth="1"/>
    <col min="12539" max="12539" width="12.7109375" style="2" bestFit="1" customWidth="1"/>
    <col min="12540" max="12540" width="11.28515625" style="2" customWidth="1"/>
    <col min="12541" max="12541" width="15" style="2" customWidth="1"/>
    <col min="12542" max="12542" width="13.85546875" style="2" customWidth="1"/>
    <col min="12543" max="12543" width="12.7109375" style="2" bestFit="1" customWidth="1"/>
    <col min="12544" max="12544" width="9.7109375" style="2" bestFit="1" customWidth="1"/>
    <col min="12545" max="12545" width="11.140625" style="2" customWidth="1"/>
    <col min="12546" max="12546" width="13.140625" style="2" customWidth="1"/>
    <col min="12547" max="12547" width="12.7109375" style="2" bestFit="1" customWidth="1"/>
    <col min="12548" max="12548" width="11.5703125" style="2" customWidth="1"/>
    <col min="12549" max="12549" width="14.7109375" style="2" customWidth="1"/>
    <col min="12550" max="12550" width="13.7109375" style="2" customWidth="1"/>
    <col min="12551" max="12551" width="12.7109375" style="2" bestFit="1" customWidth="1"/>
    <col min="12552" max="12552" width="9.7109375" style="2" bestFit="1" customWidth="1"/>
    <col min="12553" max="12553" width="11.42578125" style="2" customWidth="1"/>
    <col min="12554" max="12554" width="11.5703125" style="2" bestFit="1" customWidth="1"/>
    <col min="12555" max="12792" width="9.140625" style="2"/>
    <col min="12793" max="12793" width="6.7109375" style="2" bestFit="1" customWidth="1"/>
    <col min="12794" max="12794" width="74.5703125" style="2" customWidth="1"/>
    <col min="12795" max="12795" width="12.7109375" style="2" bestFit="1" customWidth="1"/>
    <col min="12796" max="12796" width="11.28515625" style="2" customWidth="1"/>
    <col min="12797" max="12797" width="15" style="2" customWidth="1"/>
    <col min="12798" max="12798" width="13.85546875" style="2" customWidth="1"/>
    <col min="12799" max="12799" width="12.7109375" style="2" bestFit="1" customWidth="1"/>
    <col min="12800" max="12800" width="9.7109375" style="2" bestFit="1" customWidth="1"/>
    <col min="12801" max="12801" width="11.140625" style="2" customWidth="1"/>
    <col min="12802" max="12802" width="13.140625" style="2" customWidth="1"/>
    <col min="12803" max="12803" width="12.7109375" style="2" bestFit="1" customWidth="1"/>
    <col min="12804" max="12804" width="11.5703125" style="2" customWidth="1"/>
    <col min="12805" max="12805" width="14.7109375" style="2" customWidth="1"/>
    <col min="12806" max="12806" width="13.7109375" style="2" customWidth="1"/>
    <col min="12807" max="12807" width="12.7109375" style="2" bestFit="1" customWidth="1"/>
    <col min="12808" max="12808" width="9.7109375" style="2" bestFit="1" customWidth="1"/>
    <col min="12809" max="12809" width="11.42578125" style="2" customWidth="1"/>
    <col min="12810" max="12810" width="11.5703125" style="2" bestFit="1" customWidth="1"/>
    <col min="12811" max="13048" width="9.140625" style="2"/>
    <col min="13049" max="13049" width="6.7109375" style="2" bestFit="1" customWidth="1"/>
    <col min="13050" max="13050" width="74.5703125" style="2" customWidth="1"/>
    <col min="13051" max="13051" width="12.7109375" style="2" bestFit="1" customWidth="1"/>
    <col min="13052" max="13052" width="11.28515625" style="2" customWidth="1"/>
    <col min="13053" max="13053" width="15" style="2" customWidth="1"/>
    <col min="13054" max="13054" width="13.85546875" style="2" customWidth="1"/>
    <col min="13055" max="13055" width="12.7109375" style="2" bestFit="1" customWidth="1"/>
    <col min="13056" max="13056" width="9.7109375" style="2" bestFit="1" customWidth="1"/>
    <col min="13057" max="13057" width="11.140625" style="2" customWidth="1"/>
    <col min="13058" max="13058" width="13.140625" style="2" customWidth="1"/>
    <col min="13059" max="13059" width="12.7109375" style="2" bestFit="1" customWidth="1"/>
    <col min="13060" max="13060" width="11.5703125" style="2" customWidth="1"/>
    <col min="13061" max="13061" width="14.7109375" style="2" customWidth="1"/>
    <col min="13062" max="13062" width="13.7109375" style="2" customWidth="1"/>
    <col min="13063" max="13063" width="12.7109375" style="2" bestFit="1" customWidth="1"/>
    <col min="13064" max="13064" width="9.7109375" style="2" bestFit="1" customWidth="1"/>
    <col min="13065" max="13065" width="11.42578125" style="2" customWidth="1"/>
    <col min="13066" max="13066" width="11.5703125" style="2" bestFit="1" customWidth="1"/>
    <col min="13067" max="13304" width="9.140625" style="2"/>
    <col min="13305" max="13305" width="6.7109375" style="2" bestFit="1" customWidth="1"/>
    <col min="13306" max="13306" width="74.5703125" style="2" customWidth="1"/>
    <col min="13307" max="13307" width="12.7109375" style="2" bestFit="1" customWidth="1"/>
    <col min="13308" max="13308" width="11.28515625" style="2" customWidth="1"/>
    <col min="13309" max="13309" width="15" style="2" customWidth="1"/>
    <col min="13310" max="13310" width="13.85546875" style="2" customWidth="1"/>
    <col min="13311" max="13311" width="12.7109375" style="2" bestFit="1" customWidth="1"/>
    <col min="13312" max="13312" width="9.7109375" style="2" bestFit="1" customWidth="1"/>
    <col min="13313" max="13313" width="11.140625" style="2" customWidth="1"/>
    <col min="13314" max="13314" width="13.140625" style="2" customWidth="1"/>
    <col min="13315" max="13315" width="12.7109375" style="2" bestFit="1" customWidth="1"/>
    <col min="13316" max="13316" width="11.5703125" style="2" customWidth="1"/>
    <col min="13317" max="13317" width="14.7109375" style="2" customWidth="1"/>
    <col min="13318" max="13318" width="13.7109375" style="2" customWidth="1"/>
    <col min="13319" max="13319" width="12.7109375" style="2" bestFit="1" customWidth="1"/>
    <col min="13320" max="13320" width="9.7109375" style="2" bestFit="1" customWidth="1"/>
    <col min="13321" max="13321" width="11.42578125" style="2" customWidth="1"/>
    <col min="13322" max="13322" width="11.5703125" style="2" bestFit="1" customWidth="1"/>
    <col min="13323" max="13560" width="9.140625" style="2"/>
    <col min="13561" max="13561" width="6.7109375" style="2" bestFit="1" customWidth="1"/>
    <col min="13562" max="13562" width="74.5703125" style="2" customWidth="1"/>
    <col min="13563" max="13563" width="12.7109375" style="2" bestFit="1" customWidth="1"/>
    <col min="13564" max="13564" width="11.28515625" style="2" customWidth="1"/>
    <col min="13565" max="13565" width="15" style="2" customWidth="1"/>
    <col min="13566" max="13566" width="13.85546875" style="2" customWidth="1"/>
    <col min="13567" max="13567" width="12.7109375" style="2" bestFit="1" customWidth="1"/>
    <col min="13568" max="13568" width="9.7109375" style="2" bestFit="1" customWidth="1"/>
    <col min="13569" max="13569" width="11.140625" style="2" customWidth="1"/>
    <col min="13570" max="13570" width="13.140625" style="2" customWidth="1"/>
    <col min="13571" max="13571" width="12.7109375" style="2" bestFit="1" customWidth="1"/>
    <col min="13572" max="13572" width="11.5703125" style="2" customWidth="1"/>
    <col min="13573" max="13573" width="14.7109375" style="2" customWidth="1"/>
    <col min="13574" max="13574" width="13.7109375" style="2" customWidth="1"/>
    <col min="13575" max="13575" width="12.7109375" style="2" bestFit="1" customWidth="1"/>
    <col min="13576" max="13576" width="9.7109375" style="2" bestFit="1" customWidth="1"/>
    <col min="13577" max="13577" width="11.42578125" style="2" customWidth="1"/>
    <col min="13578" max="13578" width="11.5703125" style="2" bestFit="1" customWidth="1"/>
    <col min="13579" max="13816" width="9.140625" style="2"/>
    <col min="13817" max="13817" width="6.7109375" style="2" bestFit="1" customWidth="1"/>
    <col min="13818" max="13818" width="74.5703125" style="2" customWidth="1"/>
    <col min="13819" max="13819" width="12.7109375" style="2" bestFit="1" customWidth="1"/>
    <col min="13820" max="13820" width="11.28515625" style="2" customWidth="1"/>
    <col min="13821" max="13821" width="15" style="2" customWidth="1"/>
    <col min="13822" max="13822" width="13.85546875" style="2" customWidth="1"/>
    <col min="13823" max="13823" width="12.7109375" style="2" bestFit="1" customWidth="1"/>
    <col min="13824" max="13824" width="9.7109375" style="2" bestFit="1" customWidth="1"/>
    <col min="13825" max="13825" width="11.140625" style="2" customWidth="1"/>
    <col min="13826" max="13826" width="13.140625" style="2" customWidth="1"/>
    <col min="13827" max="13827" width="12.7109375" style="2" bestFit="1" customWidth="1"/>
    <col min="13828" max="13828" width="11.5703125" style="2" customWidth="1"/>
    <col min="13829" max="13829" width="14.7109375" style="2" customWidth="1"/>
    <col min="13830" max="13830" width="13.7109375" style="2" customWidth="1"/>
    <col min="13831" max="13831" width="12.7109375" style="2" bestFit="1" customWidth="1"/>
    <col min="13832" max="13832" width="9.7109375" style="2" bestFit="1" customWidth="1"/>
    <col min="13833" max="13833" width="11.42578125" style="2" customWidth="1"/>
    <col min="13834" max="13834" width="11.5703125" style="2" bestFit="1" customWidth="1"/>
    <col min="13835" max="14072" width="9.140625" style="2"/>
    <col min="14073" max="14073" width="6.7109375" style="2" bestFit="1" customWidth="1"/>
    <col min="14074" max="14074" width="74.5703125" style="2" customWidth="1"/>
    <col min="14075" max="14075" width="12.7109375" style="2" bestFit="1" customWidth="1"/>
    <col min="14076" max="14076" width="11.28515625" style="2" customWidth="1"/>
    <col min="14077" max="14077" width="15" style="2" customWidth="1"/>
    <col min="14078" max="14078" width="13.85546875" style="2" customWidth="1"/>
    <col min="14079" max="14079" width="12.7109375" style="2" bestFit="1" customWidth="1"/>
    <col min="14080" max="14080" width="9.7109375" style="2" bestFit="1" customWidth="1"/>
    <col min="14081" max="14081" width="11.140625" style="2" customWidth="1"/>
    <col min="14082" max="14082" width="13.140625" style="2" customWidth="1"/>
    <col min="14083" max="14083" width="12.7109375" style="2" bestFit="1" customWidth="1"/>
    <col min="14084" max="14084" width="11.5703125" style="2" customWidth="1"/>
    <col min="14085" max="14085" width="14.7109375" style="2" customWidth="1"/>
    <col min="14086" max="14086" width="13.7109375" style="2" customWidth="1"/>
    <col min="14087" max="14087" width="12.7109375" style="2" bestFit="1" customWidth="1"/>
    <col min="14088" max="14088" width="9.7109375" style="2" bestFit="1" customWidth="1"/>
    <col min="14089" max="14089" width="11.42578125" style="2" customWidth="1"/>
    <col min="14090" max="14090" width="11.5703125" style="2" bestFit="1" customWidth="1"/>
    <col min="14091" max="14328" width="9.140625" style="2"/>
    <col min="14329" max="14329" width="6.7109375" style="2" bestFit="1" customWidth="1"/>
    <col min="14330" max="14330" width="74.5703125" style="2" customWidth="1"/>
    <col min="14331" max="14331" width="12.7109375" style="2" bestFit="1" customWidth="1"/>
    <col min="14332" max="14332" width="11.28515625" style="2" customWidth="1"/>
    <col min="14333" max="14333" width="15" style="2" customWidth="1"/>
    <col min="14334" max="14334" width="13.85546875" style="2" customWidth="1"/>
    <col min="14335" max="14335" width="12.7109375" style="2" bestFit="1" customWidth="1"/>
    <col min="14336" max="14336" width="9.7109375" style="2" bestFit="1" customWidth="1"/>
    <col min="14337" max="14337" width="11.140625" style="2" customWidth="1"/>
    <col min="14338" max="14338" width="13.140625" style="2" customWidth="1"/>
    <col min="14339" max="14339" width="12.7109375" style="2" bestFit="1" customWidth="1"/>
    <col min="14340" max="14340" width="11.5703125" style="2" customWidth="1"/>
    <col min="14341" max="14341" width="14.7109375" style="2" customWidth="1"/>
    <col min="14342" max="14342" width="13.7109375" style="2" customWidth="1"/>
    <col min="14343" max="14343" width="12.7109375" style="2" bestFit="1" customWidth="1"/>
    <col min="14344" max="14344" width="9.7109375" style="2" bestFit="1" customWidth="1"/>
    <col min="14345" max="14345" width="11.42578125" style="2" customWidth="1"/>
    <col min="14346" max="14346" width="11.5703125" style="2" bestFit="1" customWidth="1"/>
    <col min="14347" max="14584" width="9.140625" style="2"/>
    <col min="14585" max="14585" width="6.7109375" style="2" bestFit="1" customWidth="1"/>
    <col min="14586" max="14586" width="74.5703125" style="2" customWidth="1"/>
    <col min="14587" max="14587" width="12.7109375" style="2" bestFit="1" customWidth="1"/>
    <col min="14588" max="14588" width="11.28515625" style="2" customWidth="1"/>
    <col min="14589" max="14589" width="15" style="2" customWidth="1"/>
    <col min="14590" max="14590" width="13.85546875" style="2" customWidth="1"/>
    <col min="14591" max="14591" width="12.7109375" style="2" bestFit="1" customWidth="1"/>
    <col min="14592" max="14592" width="9.7109375" style="2" bestFit="1" customWidth="1"/>
    <col min="14593" max="14593" width="11.140625" style="2" customWidth="1"/>
    <col min="14594" max="14594" width="13.140625" style="2" customWidth="1"/>
    <col min="14595" max="14595" width="12.7109375" style="2" bestFit="1" customWidth="1"/>
    <col min="14596" max="14596" width="11.5703125" style="2" customWidth="1"/>
    <col min="14597" max="14597" width="14.7109375" style="2" customWidth="1"/>
    <col min="14598" max="14598" width="13.7109375" style="2" customWidth="1"/>
    <col min="14599" max="14599" width="12.7109375" style="2" bestFit="1" customWidth="1"/>
    <col min="14600" max="14600" width="9.7109375" style="2" bestFit="1" customWidth="1"/>
    <col min="14601" max="14601" width="11.42578125" style="2" customWidth="1"/>
    <col min="14602" max="14602" width="11.5703125" style="2" bestFit="1" customWidth="1"/>
    <col min="14603" max="14840" width="9.140625" style="2"/>
    <col min="14841" max="14841" width="6.7109375" style="2" bestFit="1" customWidth="1"/>
    <col min="14842" max="14842" width="74.5703125" style="2" customWidth="1"/>
    <col min="14843" max="14843" width="12.7109375" style="2" bestFit="1" customWidth="1"/>
    <col min="14844" max="14844" width="11.28515625" style="2" customWidth="1"/>
    <col min="14845" max="14845" width="15" style="2" customWidth="1"/>
    <col min="14846" max="14846" width="13.85546875" style="2" customWidth="1"/>
    <col min="14847" max="14847" width="12.7109375" style="2" bestFit="1" customWidth="1"/>
    <col min="14848" max="14848" width="9.7109375" style="2" bestFit="1" customWidth="1"/>
    <col min="14849" max="14849" width="11.140625" style="2" customWidth="1"/>
    <col min="14850" max="14850" width="13.140625" style="2" customWidth="1"/>
    <col min="14851" max="14851" width="12.7109375" style="2" bestFit="1" customWidth="1"/>
    <col min="14852" max="14852" width="11.5703125" style="2" customWidth="1"/>
    <col min="14853" max="14853" width="14.7109375" style="2" customWidth="1"/>
    <col min="14854" max="14854" width="13.7109375" style="2" customWidth="1"/>
    <col min="14855" max="14855" width="12.7109375" style="2" bestFit="1" customWidth="1"/>
    <col min="14856" max="14856" width="9.7109375" style="2" bestFit="1" customWidth="1"/>
    <col min="14857" max="14857" width="11.42578125" style="2" customWidth="1"/>
    <col min="14858" max="14858" width="11.5703125" style="2" bestFit="1" customWidth="1"/>
    <col min="14859" max="15096" width="9.140625" style="2"/>
    <col min="15097" max="15097" width="6.7109375" style="2" bestFit="1" customWidth="1"/>
    <col min="15098" max="15098" width="74.5703125" style="2" customWidth="1"/>
    <col min="15099" max="15099" width="12.7109375" style="2" bestFit="1" customWidth="1"/>
    <col min="15100" max="15100" width="11.28515625" style="2" customWidth="1"/>
    <col min="15101" max="15101" width="15" style="2" customWidth="1"/>
    <col min="15102" max="15102" width="13.85546875" style="2" customWidth="1"/>
    <col min="15103" max="15103" width="12.7109375" style="2" bestFit="1" customWidth="1"/>
    <col min="15104" max="15104" width="9.7109375" style="2" bestFit="1" customWidth="1"/>
    <col min="15105" max="15105" width="11.140625" style="2" customWidth="1"/>
    <col min="15106" max="15106" width="13.140625" style="2" customWidth="1"/>
    <col min="15107" max="15107" width="12.7109375" style="2" bestFit="1" customWidth="1"/>
    <col min="15108" max="15108" width="11.5703125" style="2" customWidth="1"/>
    <col min="15109" max="15109" width="14.7109375" style="2" customWidth="1"/>
    <col min="15110" max="15110" width="13.7109375" style="2" customWidth="1"/>
    <col min="15111" max="15111" width="12.7109375" style="2" bestFit="1" customWidth="1"/>
    <col min="15112" max="15112" width="9.7109375" style="2" bestFit="1" customWidth="1"/>
    <col min="15113" max="15113" width="11.42578125" style="2" customWidth="1"/>
    <col min="15114" max="15114" width="11.5703125" style="2" bestFit="1" customWidth="1"/>
    <col min="15115" max="15352" width="9.140625" style="2"/>
    <col min="15353" max="15353" width="6.7109375" style="2" bestFit="1" customWidth="1"/>
    <col min="15354" max="15354" width="74.5703125" style="2" customWidth="1"/>
    <col min="15355" max="15355" width="12.7109375" style="2" bestFit="1" customWidth="1"/>
    <col min="15356" max="15356" width="11.28515625" style="2" customWidth="1"/>
    <col min="15357" max="15357" width="15" style="2" customWidth="1"/>
    <col min="15358" max="15358" width="13.85546875" style="2" customWidth="1"/>
    <col min="15359" max="15359" width="12.7109375" style="2" bestFit="1" customWidth="1"/>
    <col min="15360" max="15360" width="9.7109375" style="2" bestFit="1" customWidth="1"/>
    <col min="15361" max="15361" width="11.140625" style="2" customWidth="1"/>
    <col min="15362" max="15362" width="13.140625" style="2" customWidth="1"/>
    <col min="15363" max="15363" width="12.7109375" style="2" bestFit="1" customWidth="1"/>
    <col min="15364" max="15364" width="11.5703125" style="2" customWidth="1"/>
    <col min="15365" max="15365" width="14.7109375" style="2" customWidth="1"/>
    <col min="15366" max="15366" width="13.7109375" style="2" customWidth="1"/>
    <col min="15367" max="15367" width="12.7109375" style="2" bestFit="1" customWidth="1"/>
    <col min="15368" max="15368" width="9.7109375" style="2" bestFit="1" customWidth="1"/>
    <col min="15369" max="15369" width="11.42578125" style="2" customWidth="1"/>
    <col min="15370" max="15370" width="11.5703125" style="2" bestFit="1" customWidth="1"/>
    <col min="15371" max="15608" width="9.140625" style="2"/>
    <col min="15609" max="15609" width="6.7109375" style="2" bestFit="1" customWidth="1"/>
    <col min="15610" max="15610" width="74.5703125" style="2" customWidth="1"/>
    <col min="15611" max="15611" width="12.7109375" style="2" bestFit="1" customWidth="1"/>
    <col min="15612" max="15612" width="11.28515625" style="2" customWidth="1"/>
    <col min="15613" max="15613" width="15" style="2" customWidth="1"/>
    <col min="15614" max="15614" width="13.85546875" style="2" customWidth="1"/>
    <col min="15615" max="15615" width="12.7109375" style="2" bestFit="1" customWidth="1"/>
    <col min="15616" max="15616" width="9.7109375" style="2" bestFit="1" customWidth="1"/>
    <col min="15617" max="15617" width="11.140625" style="2" customWidth="1"/>
    <col min="15618" max="15618" width="13.140625" style="2" customWidth="1"/>
    <col min="15619" max="15619" width="12.7109375" style="2" bestFit="1" customWidth="1"/>
    <col min="15620" max="15620" width="11.5703125" style="2" customWidth="1"/>
    <col min="15621" max="15621" width="14.7109375" style="2" customWidth="1"/>
    <col min="15622" max="15622" width="13.7109375" style="2" customWidth="1"/>
    <col min="15623" max="15623" width="12.7109375" style="2" bestFit="1" customWidth="1"/>
    <col min="15624" max="15624" width="9.7109375" style="2" bestFit="1" customWidth="1"/>
    <col min="15625" max="15625" width="11.42578125" style="2" customWidth="1"/>
    <col min="15626" max="15626" width="11.5703125" style="2" bestFit="1" customWidth="1"/>
    <col min="15627" max="15864" width="9.140625" style="2"/>
    <col min="15865" max="15865" width="6.7109375" style="2" bestFit="1" customWidth="1"/>
    <col min="15866" max="15866" width="74.5703125" style="2" customWidth="1"/>
    <col min="15867" max="15867" width="12.7109375" style="2" bestFit="1" customWidth="1"/>
    <col min="15868" max="15868" width="11.28515625" style="2" customWidth="1"/>
    <col min="15869" max="15869" width="15" style="2" customWidth="1"/>
    <col min="15870" max="15870" width="13.85546875" style="2" customWidth="1"/>
    <col min="15871" max="15871" width="12.7109375" style="2" bestFit="1" customWidth="1"/>
    <col min="15872" max="15872" width="9.7109375" style="2" bestFit="1" customWidth="1"/>
    <col min="15873" max="15873" width="11.140625" style="2" customWidth="1"/>
    <col min="15874" max="15874" width="13.140625" style="2" customWidth="1"/>
    <col min="15875" max="15875" width="12.7109375" style="2" bestFit="1" customWidth="1"/>
    <col min="15876" max="15876" width="11.5703125" style="2" customWidth="1"/>
    <col min="15877" max="15877" width="14.7109375" style="2" customWidth="1"/>
    <col min="15878" max="15878" width="13.7109375" style="2" customWidth="1"/>
    <col min="15879" max="15879" width="12.7109375" style="2" bestFit="1" customWidth="1"/>
    <col min="15880" max="15880" width="9.7109375" style="2" bestFit="1" customWidth="1"/>
    <col min="15881" max="15881" width="11.42578125" style="2" customWidth="1"/>
    <col min="15882" max="15882" width="11.5703125" style="2" bestFit="1" customWidth="1"/>
    <col min="15883" max="16120" width="9.140625" style="2"/>
    <col min="16121" max="16121" width="6.7109375" style="2" bestFit="1" customWidth="1"/>
    <col min="16122" max="16122" width="74.5703125" style="2" customWidth="1"/>
    <col min="16123" max="16123" width="12.7109375" style="2" bestFit="1" customWidth="1"/>
    <col min="16124" max="16124" width="11.28515625" style="2" customWidth="1"/>
    <col min="16125" max="16125" width="15" style="2" customWidth="1"/>
    <col min="16126" max="16126" width="13.85546875" style="2" customWidth="1"/>
    <col min="16127" max="16127" width="12.7109375" style="2" bestFit="1" customWidth="1"/>
    <col min="16128" max="16128" width="9.7109375" style="2" bestFit="1" customWidth="1"/>
    <col min="16129" max="16129" width="11.140625" style="2" customWidth="1"/>
    <col min="16130" max="16130" width="13.140625" style="2" customWidth="1"/>
    <col min="16131" max="16131" width="12.7109375" style="2" bestFit="1" customWidth="1"/>
    <col min="16132" max="16132" width="11.5703125" style="2" customWidth="1"/>
    <col min="16133" max="16133" width="14.7109375" style="2" customWidth="1"/>
    <col min="16134" max="16134" width="13.7109375" style="2" customWidth="1"/>
    <col min="16135" max="16135" width="12.7109375" style="2" bestFit="1" customWidth="1"/>
    <col min="16136" max="16136" width="9.7109375" style="2" bestFit="1" customWidth="1"/>
    <col min="16137" max="16137" width="11.42578125" style="2" customWidth="1"/>
    <col min="16138" max="16138" width="11.5703125" style="2" bestFit="1" customWidth="1"/>
    <col min="16139" max="16384" width="9.140625" style="2"/>
  </cols>
  <sheetData>
    <row r="1" spans="1:10" ht="15.75" customHeight="1" x14ac:dyDescent="0.25">
      <c r="A1" s="175" t="s">
        <v>73</v>
      </c>
      <c r="B1" s="175"/>
      <c r="C1" s="175"/>
      <c r="D1" s="175"/>
      <c r="E1" s="175"/>
      <c r="F1" s="175"/>
      <c r="G1" s="175"/>
      <c r="H1" s="175"/>
      <c r="I1" s="175"/>
      <c r="J1" s="175"/>
    </row>
    <row r="2" spans="1:10" ht="15.75" customHeight="1" x14ac:dyDescent="0.25">
      <c r="A2" s="176" t="s">
        <v>72</v>
      </c>
      <c r="B2" s="176"/>
      <c r="C2" s="176"/>
      <c r="D2" s="176"/>
      <c r="E2" s="176"/>
      <c r="F2" s="176"/>
      <c r="G2" s="176"/>
      <c r="H2" s="176"/>
      <c r="I2" s="176"/>
      <c r="J2" s="176"/>
    </row>
    <row r="3" spans="1:10" ht="15.75" x14ac:dyDescent="0.25">
      <c r="A3" s="186" t="s">
        <v>0</v>
      </c>
      <c r="B3" s="186"/>
      <c r="C3" s="186"/>
      <c r="D3" s="186"/>
      <c r="E3" s="186"/>
      <c r="F3" s="186"/>
      <c r="G3" s="186"/>
      <c r="H3" s="186"/>
      <c r="I3" s="186"/>
      <c r="J3" s="186"/>
    </row>
    <row r="4" spans="1:10" ht="15.75" x14ac:dyDescent="0.25">
      <c r="A4" s="187" t="s">
        <v>71</v>
      </c>
      <c r="B4" s="187"/>
      <c r="C4" s="187"/>
      <c r="D4" s="187"/>
      <c r="E4" s="187"/>
      <c r="F4" s="187"/>
      <c r="G4" s="187"/>
      <c r="H4" s="187"/>
      <c r="I4" s="187"/>
      <c r="J4" s="187"/>
    </row>
    <row r="5" spans="1:10" ht="40.5" customHeight="1" x14ac:dyDescent="0.25">
      <c r="A5" s="181" t="s">
        <v>74</v>
      </c>
      <c r="B5" s="183" t="s">
        <v>2</v>
      </c>
      <c r="C5" s="172" t="s">
        <v>3</v>
      </c>
      <c r="D5" s="172"/>
      <c r="E5" s="172" t="s">
        <v>4</v>
      </c>
      <c r="F5" s="172"/>
      <c r="G5" s="173" t="s">
        <v>5</v>
      </c>
      <c r="H5" s="174"/>
      <c r="I5" s="172" t="s">
        <v>6</v>
      </c>
      <c r="J5" s="172"/>
    </row>
    <row r="6" spans="1:10" ht="15" customHeight="1" thickBot="1" x14ac:dyDescent="0.3">
      <c r="A6" s="182"/>
      <c r="B6" s="183"/>
      <c r="C6" s="3" t="s">
        <v>7</v>
      </c>
      <c r="D6" s="3" t="s">
        <v>8</v>
      </c>
      <c r="E6" s="3" t="s">
        <v>7</v>
      </c>
      <c r="F6" s="3" t="s">
        <v>8</v>
      </c>
      <c r="G6" s="3" t="s">
        <v>7</v>
      </c>
      <c r="H6" s="3" t="s">
        <v>8</v>
      </c>
      <c r="I6" s="3" t="s">
        <v>7</v>
      </c>
      <c r="J6" s="4" t="s">
        <v>8</v>
      </c>
    </row>
    <row r="7" spans="1:10" s="5" customFormat="1" ht="15" customHeight="1" x14ac:dyDescent="0.25">
      <c r="A7" s="154">
        <v>1</v>
      </c>
      <c r="B7" s="155" t="s">
        <v>9</v>
      </c>
      <c r="C7" s="178"/>
      <c r="D7" s="179"/>
      <c r="E7" s="179"/>
      <c r="F7" s="179"/>
      <c r="G7" s="179"/>
      <c r="H7" s="179"/>
      <c r="I7" s="179"/>
      <c r="J7" s="179"/>
    </row>
    <row r="8" spans="1:10" ht="15" customHeight="1" x14ac:dyDescent="0.25">
      <c r="A8" s="102" t="s">
        <v>10</v>
      </c>
      <c r="B8" s="103" t="s">
        <v>11</v>
      </c>
      <c r="C8" s="104">
        <f>C9+C10+C11</f>
        <v>9513</v>
      </c>
      <c r="D8" s="104">
        <f t="shared" ref="D8:F8" si="0">D9+D10+D11</f>
        <v>608917.03148480365</v>
      </c>
      <c r="E8" s="104">
        <f t="shared" si="0"/>
        <v>22430</v>
      </c>
      <c r="F8" s="104">
        <f t="shared" si="0"/>
        <v>798813</v>
      </c>
      <c r="G8" s="139">
        <f>E8/C8*100</f>
        <v>235.78261326605698</v>
      </c>
      <c r="H8" s="139">
        <f>F8/D8*100</f>
        <v>131.18585270182831</v>
      </c>
      <c r="I8" s="104">
        <f t="shared" ref="I8:J8" si="1">I9+I10+I11</f>
        <v>87884</v>
      </c>
      <c r="J8" s="104">
        <f t="shared" si="1"/>
        <v>2300369</v>
      </c>
    </row>
    <row r="9" spans="1:10" ht="15" customHeight="1" x14ac:dyDescent="0.25">
      <c r="A9" s="9" t="s">
        <v>12</v>
      </c>
      <c r="B9" s="10" t="s">
        <v>13</v>
      </c>
      <c r="C9" s="45">
        <v>6616</v>
      </c>
      <c r="D9" s="45">
        <v>419132.82170010102</v>
      </c>
      <c r="E9" s="45">
        <v>22430</v>
      </c>
      <c r="F9" s="45">
        <v>798813</v>
      </c>
      <c r="G9" s="138">
        <f>E9/C9*100</f>
        <v>339.0266021765417</v>
      </c>
      <c r="H9" s="138">
        <f>F9/D9*100</f>
        <v>190.58707852079613</v>
      </c>
      <c r="I9" s="45">
        <v>87884</v>
      </c>
      <c r="J9" s="45">
        <v>2300369</v>
      </c>
    </row>
    <row r="10" spans="1:10" ht="15" customHeight="1" x14ac:dyDescent="0.25">
      <c r="A10" s="9" t="s">
        <v>14</v>
      </c>
      <c r="B10" s="10" t="s">
        <v>15</v>
      </c>
      <c r="C10" s="45">
        <v>2060</v>
      </c>
      <c r="D10" s="45">
        <v>128887.332464062</v>
      </c>
      <c r="E10" s="45">
        <v>0</v>
      </c>
      <c r="F10" s="45">
        <v>0</v>
      </c>
      <c r="G10" s="138">
        <f t="shared" ref="G10:G29" si="2">E10/C10*100</f>
        <v>0</v>
      </c>
      <c r="H10" s="138">
        <f t="shared" ref="H10:H29" si="3">F10/D10*100</f>
        <v>0</v>
      </c>
      <c r="I10" s="45">
        <v>0</v>
      </c>
      <c r="J10" s="45">
        <v>0</v>
      </c>
    </row>
    <row r="11" spans="1:10" ht="15" customHeight="1" x14ac:dyDescent="0.25">
      <c r="A11" s="9" t="s">
        <v>16</v>
      </c>
      <c r="B11" s="10" t="s">
        <v>17</v>
      </c>
      <c r="C11" s="45">
        <v>837</v>
      </c>
      <c r="D11" s="45">
        <v>60896.877320640597</v>
      </c>
      <c r="E11" s="45">
        <v>0</v>
      </c>
      <c r="F11" s="45">
        <v>0</v>
      </c>
      <c r="G11" s="138">
        <f t="shared" si="2"/>
        <v>0</v>
      </c>
      <c r="H11" s="138">
        <f t="shared" si="3"/>
        <v>0</v>
      </c>
      <c r="I11" s="45">
        <v>0</v>
      </c>
      <c r="J11" s="45">
        <v>0</v>
      </c>
    </row>
    <row r="12" spans="1:10" ht="15" customHeight="1" x14ac:dyDescent="0.25">
      <c r="A12" s="9"/>
      <c r="B12" s="12" t="s">
        <v>18</v>
      </c>
      <c r="C12" s="45">
        <v>0</v>
      </c>
      <c r="D12" s="45">
        <v>0</v>
      </c>
      <c r="E12" s="45">
        <v>0</v>
      </c>
      <c r="F12" s="45">
        <v>0</v>
      </c>
      <c r="G12" s="138" t="e">
        <f t="shared" si="2"/>
        <v>#DIV/0!</v>
      </c>
      <c r="H12" s="138" t="e">
        <f t="shared" si="3"/>
        <v>#DIV/0!</v>
      </c>
      <c r="I12" s="45">
        <v>0</v>
      </c>
      <c r="J12" s="45">
        <v>0</v>
      </c>
    </row>
    <row r="13" spans="1:10" ht="15" customHeight="1" x14ac:dyDescent="0.25">
      <c r="A13" s="9"/>
      <c r="B13" s="12" t="s">
        <v>19</v>
      </c>
      <c r="C13" s="45">
        <v>0</v>
      </c>
      <c r="D13" s="45">
        <v>0</v>
      </c>
      <c r="E13" s="45">
        <v>91795</v>
      </c>
      <c r="F13" s="45">
        <v>3674600</v>
      </c>
      <c r="G13" s="138" t="e">
        <f t="shared" si="2"/>
        <v>#DIV/0!</v>
      </c>
      <c r="H13" s="138" t="e">
        <f t="shared" si="3"/>
        <v>#DIV/0!</v>
      </c>
      <c r="I13" s="45">
        <v>148329</v>
      </c>
      <c r="J13" s="45">
        <v>4010700</v>
      </c>
    </row>
    <row r="14" spans="1:10" ht="15" customHeight="1" x14ac:dyDescent="0.25">
      <c r="A14" s="102" t="s">
        <v>20</v>
      </c>
      <c r="B14" s="112" t="s">
        <v>21</v>
      </c>
      <c r="C14" s="104">
        <f>C15+C16+C17+C18</f>
        <v>1300</v>
      </c>
      <c r="D14" s="104">
        <f t="shared" ref="D14:F14" si="4">D15+D16+D17+D18</f>
        <v>185807</v>
      </c>
      <c r="E14" s="104">
        <f t="shared" si="4"/>
        <v>594</v>
      </c>
      <c r="F14" s="104">
        <f t="shared" si="4"/>
        <v>976758.00000000023</v>
      </c>
      <c r="G14" s="139">
        <f t="shared" si="2"/>
        <v>45.692307692307693</v>
      </c>
      <c r="H14" s="139">
        <f t="shared" si="3"/>
        <v>525.68417766822574</v>
      </c>
      <c r="I14" s="104">
        <f t="shared" ref="I14:J14" si="5">I15+I16+I17+I18</f>
        <v>91</v>
      </c>
      <c r="J14" s="104">
        <f t="shared" si="5"/>
        <v>410846.99999999994</v>
      </c>
    </row>
    <row r="15" spans="1:10" ht="15" customHeight="1" x14ac:dyDescent="0.25">
      <c r="A15" s="9" t="s">
        <v>22</v>
      </c>
      <c r="B15" s="13" t="s">
        <v>23</v>
      </c>
      <c r="C15" s="45">
        <v>664</v>
      </c>
      <c r="D15" s="45">
        <v>97046</v>
      </c>
      <c r="E15" s="45">
        <v>594</v>
      </c>
      <c r="F15" s="45">
        <v>976758.00000000023</v>
      </c>
      <c r="G15" s="138">
        <f t="shared" si="2"/>
        <v>89.457831325301214</v>
      </c>
      <c r="H15" s="138">
        <f t="shared" si="3"/>
        <v>1006.4897059126603</v>
      </c>
      <c r="I15" s="45">
        <v>91</v>
      </c>
      <c r="J15" s="45">
        <v>410846.99999999994</v>
      </c>
    </row>
    <row r="16" spans="1:10" ht="15" customHeight="1" x14ac:dyDescent="0.25">
      <c r="A16" s="9" t="s">
        <v>24</v>
      </c>
      <c r="B16" s="14" t="s">
        <v>25</v>
      </c>
      <c r="C16" s="45">
        <v>228</v>
      </c>
      <c r="D16" s="45">
        <v>28624</v>
      </c>
      <c r="E16" s="45">
        <v>0</v>
      </c>
      <c r="F16" s="45">
        <v>0</v>
      </c>
      <c r="G16" s="138">
        <f t="shared" si="2"/>
        <v>0</v>
      </c>
      <c r="H16" s="138">
        <f t="shared" si="3"/>
        <v>0</v>
      </c>
      <c r="I16" s="45">
        <v>0</v>
      </c>
      <c r="J16" s="45">
        <v>0</v>
      </c>
    </row>
    <row r="17" spans="1:10" ht="15" customHeight="1" x14ac:dyDescent="0.25">
      <c r="A17" s="9" t="s">
        <v>26</v>
      </c>
      <c r="B17" s="14" t="s">
        <v>27</v>
      </c>
      <c r="C17" s="45">
        <v>314</v>
      </c>
      <c r="D17" s="45">
        <v>24858</v>
      </c>
      <c r="E17" s="45">
        <v>0</v>
      </c>
      <c r="F17" s="45">
        <v>0</v>
      </c>
      <c r="G17" s="138">
        <f t="shared" si="2"/>
        <v>0</v>
      </c>
      <c r="H17" s="138">
        <f t="shared" si="3"/>
        <v>0</v>
      </c>
      <c r="I17" s="45">
        <v>0</v>
      </c>
      <c r="J17" s="45">
        <v>0</v>
      </c>
    </row>
    <row r="18" spans="1:10" ht="15" customHeight="1" x14ac:dyDescent="0.25">
      <c r="A18" s="9" t="s">
        <v>28</v>
      </c>
      <c r="B18" s="11" t="s">
        <v>29</v>
      </c>
      <c r="C18" s="45">
        <v>94</v>
      </c>
      <c r="D18" s="45">
        <v>35279</v>
      </c>
      <c r="E18" s="45">
        <v>0</v>
      </c>
      <c r="F18" s="45">
        <v>0</v>
      </c>
      <c r="G18" s="138">
        <f t="shared" si="2"/>
        <v>0</v>
      </c>
      <c r="H18" s="138">
        <f t="shared" si="3"/>
        <v>0</v>
      </c>
      <c r="I18" s="45">
        <v>0</v>
      </c>
      <c r="J18" s="45">
        <v>0</v>
      </c>
    </row>
    <row r="19" spans="1:10" ht="15" customHeight="1" x14ac:dyDescent="0.25">
      <c r="A19" s="9"/>
      <c r="B19" s="15" t="s">
        <v>30</v>
      </c>
      <c r="C19" s="45">
        <v>0</v>
      </c>
      <c r="D19" s="45">
        <v>0</v>
      </c>
      <c r="E19" s="45">
        <v>0</v>
      </c>
      <c r="F19" s="45">
        <v>0</v>
      </c>
      <c r="G19" s="138" t="e">
        <f t="shared" si="2"/>
        <v>#DIV/0!</v>
      </c>
      <c r="H19" s="138" t="e">
        <f t="shared" si="3"/>
        <v>#DIV/0!</v>
      </c>
      <c r="I19" s="45">
        <v>0</v>
      </c>
      <c r="J19" s="45">
        <v>0</v>
      </c>
    </row>
    <row r="20" spans="1:10" ht="15" customHeight="1" x14ac:dyDescent="0.25">
      <c r="A20" s="6" t="s">
        <v>31</v>
      </c>
      <c r="B20" s="7" t="s">
        <v>32</v>
      </c>
      <c r="C20" s="44">
        <v>24</v>
      </c>
      <c r="D20" s="44">
        <v>2400</v>
      </c>
      <c r="E20" s="44">
        <v>0</v>
      </c>
      <c r="F20" s="44">
        <v>0</v>
      </c>
      <c r="G20" s="138">
        <f t="shared" si="2"/>
        <v>0</v>
      </c>
      <c r="H20" s="138">
        <f t="shared" si="3"/>
        <v>0</v>
      </c>
      <c r="I20" s="44">
        <v>0</v>
      </c>
      <c r="J20" s="44">
        <v>0</v>
      </c>
    </row>
    <row r="21" spans="1:10" ht="15" customHeight="1" x14ac:dyDescent="0.25">
      <c r="A21" s="6" t="s">
        <v>33</v>
      </c>
      <c r="B21" s="7" t="s">
        <v>34</v>
      </c>
      <c r="C21" s="44">
        <v>29</v>
      </c>
      <c r="D21" s="44">
        <v>2500</v>
      </c>
      <c r="E21" s="44">
        <v>0</v>
      </c>
      <c r="F21" s="44">
        <v>0</v>
      </c>
      <c r="G21" s="138">
        <f t="shared" si="2"/>
        <v>0</v>
      </c>
      <c r="H21" s="138">
        <f t="shared" si="3"/>
        <v>0</v>
      </c>
      <c r="I21" s="44">
        <v>0</v>
      </c>
      <c r="J21" s="44">
        <v>0</v>
      </c>
    </row>
    <row r="22" spans="1:10" ht="15" customHeight="1" x14ac:dyDescent="0.25">
      <c r="A22" s="6" t="s">
        <v>35</v>
      </c>
      <c r="B22" s="7" t="s">
        <v>36</v>
      </c>
      <c r="C22" s="44">
        <v>238</v>
      </c>
      <c r="D22" s="44">
        <v>121200</v>
      </c>
      <c r="E22" s="44">
        <v>275</v>
      </c>
      <c r="F22" s="44">
        <v>346022</v>
      </c>
      <c r="G22" s="138">
        <f t="shared" si="2"/>
        <v>115.54621848739495</v>
      </c>
      <c r="H22" s="138">
        <f t="shared" si="3"/>
        <v>285.49669966996703</v>
      </c>
      <c r="I22" s="44">
        <v>258</v>
      </c>
      <c r="J22" s="44">
        <v>211624.99999999994</v>
      </c>
    </row>
    <row r="23" spans="1:10" ht="15" customHeight="1" x14ac:dyDescent="0.25">
      <c r="A23" s="6" t="s">
        <v>37</v>
      </c>
      <c r="B23" s="7" t="s">
        <v>38</v>
      </c>
      <c r="C23" s="44">
        <v>24</v>
      </c>
      <c r="D23" s="44">
        <v>2400</v>
      </c>
      <c r="E23" s="44">
        <v>2</v>
      </c>
      <c r="F23" s="44">
        <v>65</v>
      </c>
      <c r="G23" s="138">
        <f t="shared" si="2"/>
        <v>8.3333333333333321</v>
      </c>
      <c r="H23" s="138">
        <f t="shared" si="3"/>
        <v>2.7083333333333335</v>
      </c>
      <c r="I23" s="44">
        <v>7</v>
      </c>
      <c r="J23" s="44">
        <v>252</v>
      </c>
    </row>
    <row r="24" spans="1:10" ht="15" customHeight="1" x14ac:dyDescent="0.25">
      <c r="A24" s="6" t="s">
        <v>39</v>
      </c>
      <c r="B24" s="7" t="s">
        <v>40</v>
      </c>
      <c r="C24" s="44">
        <v>24</v>
      </c>
      <c r="D24" s="44">
        <v>2400</v>
      </c>
      <c r="E24" s="44">
        <v>0</v>
      </c>
      <c r="F24" s="44">
        <v>0</v>
      </c>
      <c r="G24" s="138">
        <f t="shared" si="2"/>
        <v>0</v>
      </c>
      <c r="H24" s="138">
        <f t="shared" si="3"/>
        <v>0</v>
      </c>
      <c r="I24" s="44">
        <v>0</v>
      </c>
      <c r="J24" s="44">
        <v>0</v>
      </c>
    </row>
    <row r="25" spans="1:10" ht="15" customHeight="1" x14ac:dyDescent="0.25">
      <c r="A25" s="6" t="s">
        <v>41</v>
      </c>
      <c r="B25" s="7" t="s">
        <v>42</v>
      </c>
      <c r="C25" s="44">
        <v>2691</v>
      </c>
      <c r="D25" s="44">
        <v>321269</v>
      </c>
      <c r="E25" s="44">
        <v>44617</v>
      </c>
      <c r="F25" s="44">
        <v>5452427.9999999991</v>
      </c>
      <c r="G25" s="138">
        <f t="shared" si="2"/>
        <v>1658.0081753994798</v>
      </c>
      <c r="H25" s="138">
        <f t="shared" si="3"/>
        <v>1697.1534757477375</v>
      </c>
      <c r="I25" s="44">
        <v>56998</v>
      </c>
      <c r="J25" s="44">
        <v>3970486</v>
      </c>
    </row>
    <row r="26" spans="1:10" ht="15" customHeight="1" x14ac:dyDescent="0.25">
      <c r="A26" s="9"/>
      <c r="B26" s="12" t="s">
        <v>43</v>
      </c>
      <c r="C26" s="45">
        <v>0</v>
      </c>
      <c r="D26" s="45">
        <v>0</v>
      </c>
      <c r="E26" s="45">
        <v>0</v>
      </c>
      <c r="F26" s="45">
        <v>0</v>
      </c>
      <c r="G26" s="138" t="e">
        <f t="shared" si="2"/>
        <v>#DIV/0!</v>
      </c>
      <c r="H26" s="138" t="e">
        <f t="shared" si="3"/>
        <v>#DIV/0!</v>
      </c>
      <c r="I26" s="45">
        <v>0</v>
      </c>
      <c r="J26" s="45">
        <v>0</v>
      </c>
    </row>
    <row r="27" spans="1:10" ht="15" customHeight="1" x14ac:dyDescent="0.25">
      <c r="A27" s="115">
        <v>2</v>
      </c>
      <c r="B27" s="116" t="s">
        <v>44</v>
      </c>
      <c r="C27" s="117">
        <f>C8+C14+C20+C21+C22+C23+C24+C25</f>
        <v>13843</v>
      </c>
      <c r="D27" s="117">
        <f t="shared" ref="D27:F27" si="6">D8+D14+D20+D21+D22+D23+D24+D25</f>
        <v>1246893.0314848037</v>
      </c>
      <c r="E27" s="117">
        <f t="shared" si="6"/>
        <v>67918</v>
      </c>
      <c r="F27" s="117">
        <f t="shared" si="6"/>
        <v>7574085.9999999991</v>
      </c>
      <c r="G27" s="139">
        <f t="shared" si="2"/>
        <v>490.63064364660835</v>
      </c>
      <c r="H27" s="139">
        <f t="shared" si="3"/>
        <v>607.43670938482637</v>
      </c>
      <c r="I27" s="117">
        <f t="shared" ref="I27:J27" si="7">I8+I14+I20+I21+I22+I23+I24+I25</f>
        <v>145238</v>
      </c>
      <c r="J27" s="117">
        <f t="shared" si="7"/>
        <v>6893579</v>
      </c>
    </row>
    <row r="28" spans="1:10" ht="15" customHeight="1" x14ac:dyDescent="0.25">
      <c r="A28" s="9">
        <v>3</v>
      </c>
      <c r="B28" s="16" t="s">
        <v>45</v>
      </c>
      <c r="C28" s="45">
        <v>0</v>
      </c>
      <c r="D28" s="45">
        <v>0</v>
      </c>
      <c r="E28" s="45">
        <v>91795</v>
      </c>
      <c r="F28" s="45">
        <v>3674632</v>
      </c>
      <c r="G28" s="138" t="e">
        <f t="shared" si="2"/>
        <v>#DIV/0!</v>
      </c>
      <c r="H28" s="138" t="e">
        <f t="shared" si="3"/>
        <v>#DIV/0!</v>
      </c>
      <c r="I28" s="45">
        <v>148670</v>
      </c>
      <c r="J28" s="45">
        <v>4184197</v>
      </c>
    </row>
    <row r="29" spans="1:10" ht="15" customHeight="1" thickBot="1" x14ac:dyDescent="0.3">
      <c r="A29" s="17"/>
      <c r="B29" s="18" t="s">
        <v>46</v>
      </c>
      <c r="C29" s="39"/>
      <c r="D29" s="39"/>
      <c r="E29" s="39">
        <v>33058</v>
      </c>
      <c r="F29" s="39">
        <v>1157000</v>
      </c>
      <c r="G29" s="138" t="e">
        <f t="shared" si="2"/>
        <v>#DIV/0!</v>
      </c>
      <c r="H29" s="138" t="e">
        <f t="shared" si="3"/>
        <v>#DIV/0!</v>
      </c>
      <c r="I29" s="39">
        <v>130002</v>
      </c>
      <c r="J29" s="39">
        <v>3004500</v>
      </c>
    </row>
    <row r="30" spans="1:10" s="5" customFormat="1" ht="15" customHeight="1" x14ac:dyDescent="0.25">
      <c r="A30" s="150">
        <v>4</v>
      </c>
      <c r="B30" s="151" t="s">
        <v>47</v>
      </c>
      <c r="C30" s="190"/>
      <c r="D30" s="191"/>
      <c r="E30" s="191"/>
      <c r="F30" s="191"/>
      <c r="G30" s="191"/>
      <c r="H30" s="191"/>
      <c r="I30" s="191"/>
      <c r="J30" s="191"/>
    </row>
    <row r="31" spans="1:10" ht="15" customHeight="1" x14ac:dyDescent="0.25">
      <c r="A31" s="20" t="s">
        <v>48</v>
      </c>
      <c r="B31" s="11" t="s">
        <v>49</v>
      </c>
      <c r="C31" s="45">
        <v>0</v>
      </c>
      <c r="D31" s="45">
        <v>0</v>
      </c>
      <c r="E31" s="45">
        <v>0</v>
      </c>
      <c r="F31" s="45">
        <v>0</v>
      </c>
      <c r="G31" s="138" t="e">
        <f t="shared" ref="G31:G37" si="8">E31/C31*100</f>
        <v>#DIV/0!</v>
      </c>
      <c r="H31" s="138" t="e">
        <f t="shared" ref="H31:H37" si="9">F31/D31*100</f>
        <v>#DIV/0!</v>
      </c>
      <c r="I31" s="45">
        <v>0</v>
      </c>
      <c r="J31" s="45">
        <v>0</v>
      </c>
    </row>
    <row r="32" spans="1:10" ht="15" customHeight="1" x14ac:dyDescent="0.25">
      <c r="A32" s="20" t="s">
        <v>50</v>
      </c>
      <c r="B32" s="11" t="s">
        <v>34</v>
      </c>
      <c r="C32" s="45">
        <v>0</v>
      </c>
      <c r="D32" s="45">
        <v>0</v>
      </c>
      <c r="E32" s="45">
        <v>0</v>
      </c>
      <c r="F32" s="45">
        <v>0</v>
      </c>
      <c r="G32" s="138" t="e">
        <f t="shared" si="8"/>
        <v>#DIV/0!</v>
      </c>
      <c r="H32" s="138" t="e">
        <f t="shared" si="9"/>
        <v>#DIV/0!</v>
      </c>
      <c r="I32" s="45">
        <v>0</v>
      </c>
      <c r="J32" s="45">
        <v>0</v>
      </c>
    </row>
    <row r="33" spans="1:10" ht="15" customHeight="1" x14ac:dyDescent="0.25">
      <c r="A33" s="20" t="s">
        <v>51</v>
      </c>
      <c r="B33" s="11" t="s">
        <v>52</v>
      </c>
      <c r="C33" s="45">
        <v>6</v>
      </c>
      <c r="D33" s="45">
        <v>3683</v>
      </c>
      <c r="E33" s="45">
        <v>0</v>
      </c>
      <c r="F33" s="45">
        <v>0</v>
      </c>
      <c r="G33" s="138">
        <f t="shared" si="8"/>
        <v>0</v>
      </c>
      <c r="H33" s="138">
        <f t="shared" si="9"/>
        <v>0</v>
      </c>
      <c r="I33" s="45">
        <v>0</v>
      </c>
      <c r="J33" s="45">
        <v>0</v>
      </c>
    </row>
    <row r="34" spans="1:10" ht="15" customHeight="1" x14ac:dyDescent="0.25">
      <c r="A34" s="20" t="s">
        <v>53</v>
      </c>
      <c r="B34" s="11" t="s">
        <v>54</v>
      </c>
      <c r="C34" s="45">
        <v>1</v>
      </c>
      <c r="D34" s="45">
        <v>600</v>
      </c>
      <c r="E34" s="45">
        <v>0</v>
      </c>
      <c r="F34" s="45">
        <v>0</v>
      </c>
      <c r="G34" s="138">
        <f t="shared" si="8"/>
        <v>0</v>
      </c>
      <c r="H34" s="138">
        <f t="shared" si="9"/>
        <v>0</v>
      </c>
      <c r="I34" s="45">
        <v>0</v>
      </c>
      <c r="J34" s="45">
        <v>0</v>
      </c>
    </row>
    <row r="35" spans="1:10" ht="15" customHeight="1" x14ac:dyDescent="0.25">
      <c r="A35" s="20" t="s">
        <v>55</v>
      </c>
      <c r="B35" s="11" t="s">
        <v>42</v>
      </c>
      <c r="C35" s="45">
        <v>199</v>
      </c>
      <c r="D35" s="45">
        <v>1455800</v>
      </c>
      <c r="E35" s="45">
        <v>24924</v>
      </c>
      <c r="F35" s="45">
        <v>1093487</v>
      </c>
      <c r="G35" s="138">
        <f t="shared" si="8"/>
        <v>12524.62311557789</v>
      </c>
      <c r="H35" s="138">
        <f t="shared" si="9"/>
        <v>75.112446764665478</v>
      </c>
      <c r="I35" s="45">
        <v>2979</v>
      </c>
      <c r="J35" s="45">
        <v>3114507.9999999995</v>
      </c>
    </row>
    <row r="36" spans="1:10" ht="15" customHeight="1" thickBot="1" x14ac:dyDescent="0.3">
      <c r="A36" s="21">
        <v>5</v>
      </c>
      <c r="B36" s="22" t="s">
        <v>56</v>
      </c>
      <c r="C36" s="122">
        <f>C31+C32+C33+C34+C35</f>
        <v>206</v>
      </c>
      <c r="D36" s="122">
        <f t="shared" ref="D36:F36" si="10">D31+D32+D33+D34+D35</f>
        <v>1460083</v>
      </c>
      <c r="E36" s="122">
        <f t="shared" si="10"/>
        <v>24924</v>
      </c>
      <c r="F36" s="122">
        <f t="shared" si="10"/>
        <v>1093487</v>
      </c>
      <c r="G36" s="137">
        <f t="shared" si="8"/>
        <v>12099.029126213592</v>
      </c>
      <c r="H36" s="137">
        <f t="shared" si="9"/>
        <v>74.892112297725546</v>
      </c>
      <c r="I36" s="122">
        <f t="shared" ref="I36:J36" si="11">I31+I32+I33+I34+I35</f>
        <v>2979</v>
      </c>
      <c r="J36" s="122">
        <f t="shared" si="11"/>
        <v>3114507.9999999995</v>
      </c>
    </row>
    <row r="37" spans="1:10" s="5" customFormat="1" ht="15" customHeight="1" thickBot="1" x14ac:dyDescent="0.3">
      <c r="A37" s="125"/>
      <c r="B37" s="126" t="s">
        <v>57</v>
      </c>
      <c r="C37" s="127">
        <f>C27+C36</f>
        <v>14049</v>
      </c>
      <c r="D37" s="127">
        <f t="shared" ref="D37:F37" si="12">D27+D36</f>
        <v>2706976.0314848037</v>
      </c>
      <c r="E37" s="127">
        <f t="shared" si="12"/>
        <v>92842</v>
      </c>
      <c r="F37" s="127">
        <f t="shared" si="12"/>
        <v>8667573</v>
      </c>
      <c r="G37" s="141">
        <f t="shared" si="8"/>
        <v>660.84418819844825</v>
      </c>
      <c r="H37" s="141">
        <f t="shared" si="9"/>
        <v>320.19393223979711</v>
      </c>
      <c r="I37" s="127">
        <f t="shared" ref="I37:J37" si="13">I27+I36</f>
        <v>148217</v>
      </c>
      <c r="J37" s="127">
        <f t="shared" si="13"/>
        <v>10008087</v>
      </c>
    </row>
    <row r="38" spans="1:10" x14ac:dyDescent="0.25">
      <c r="A38" s="25"/>
      <c r="B38" s="26"/>
      <c r="C38" s="26"/>
      <c r="D38" s="26"/>
      <c r="E38" s="26"/>
      <c r="F38" s="24"/>
      <c r="G38" s="24"/>
      <c r="H38" s="24"/>
      <c r="I38" s="24"/>
      <c r="J38" s="24"/>
    </row>
  </sheetData>
  <mergeCells count="12">
    <mergeCell ref="A1:J1"/>
    <mergeCell ref="A2:J2"/>
    <mergeCell ref="A3:J3"/>
    <mergeCell ref="C7:J7"/>
    <mergeCell ref="A4:J4"/>
    <mergeCell ref="A5:A6"/>
    <mergeCell ref="B5:B6"/>
    <mergeCell ref="C30:J30"/>
    <mergeCell ref="C5:D5"/>
    <mergeCell ref="E5:F5"/>
    <mergeCell ref="G5:H5"/>
    <mergeCell ref="I5:J5"/>
  </mergeCells>
  <printOptions horizontalCentered="1"/>
  <pageMargins left="0.5" right="0.5" top="0.5" bottom="0.5" header="0.25" footer="0.25"/>
  <pageSetup paperSize="9" scale="90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38"/>
  <sheetViews>
    <sheetView zoomScaleNormal="100" workbookViewId="0">
      <selection activeCell="A38" sqref="A38:XFD40"/>
    </sheetView>
  </sheetViews>
  <sheetFormatPr defaultRowHeight="15" x14ac:dyDescent="0.25"/>
  <cols>
    <col min="1" max="1" width="6.7109375" style="23" bestFit="1" customWidth="1"/>
    <col min="2" max="2" width="41.140625" style="2" customWidth="1"/>
    <col min="3" max="3" width="12.7109375" style="2" bestFit="1" customWidth="1"/>
    <col min="4" max="4" width="14.42578125" style="2" customWidth="1"/>
    <col min="5" max="5" width="15" style="2" customWidth="1"/>
    <col min="6" max="6" width="13.85546875" style="2" customWidth="1"/>
    <col min="7" max="7" width="12.7109375" style="2" bestFit="1" customWidth="1"/>
    <col min="8" max="8" width="9.7109375" style="2" bestFit="1" customWidth="1"/>
    <col min="9" max="9" width="11.140625" style="2" customWidth="1"/>
    <col min="10" max="10" width="13.140625" style="2" customWidth="1"/>
    <col min="11" max="248" width="9.140625" style="2"/>
    <col min="249" max="249" width="6.7109375" style="2" bestFit="1" customWidth="1"/>
    <col min="250" max="250" width="74.5703125" style="2" customWidth="1"/>
    <col min="251" max="251" width="12.7109375" style="2" bestFit="1" customWidth="1"/>
    <col min="252" max="252" width="11.28515625" style="2" customWidth="1"/>
    <col min="253" max="253" width="15" style="2" customWidth="1"/>
    <col min="254" max="254" width="13.85546875" style="2" customWidth="1"/>
    <col min="255" max="255" width="12.7109375" style="2" bestFit="1" customWidth="1"/>
    <col min="256" max="256" width="9.7109375" style="2" bestFit="1" customWidth="1"/>
    <col min="257" max="257" width="11.140625" style="2" customWidth="1"/>
    <col min="258" max="258" width="13.140625" style="2" customWidth="1"/>
    <col min="259" max="259" width="12.7109375" style="2" bestFit="1" customWidth="1"/>
    <col min="260" max="260" width="11.5703125" style="2" customWidth="1"/>
    <col min="261" max="261" width="14.7109375" style="2" customWidth="1"/>
    <col min="262" max="262" width="13.7109375" style="2" customWidth="1"/>
    <col min="263" max="263" width="12.7109375" style="2" bestFit="1" customWidth="1"/>
    <col min="264" max="264" width="9.7109375" style="2" bestFit="1" customWidth="1"/>
    <col min="265" max="265" width="11.42578125" style="2" customWidth="1"/>
    <col min="266" max="266" width="11.5703125" style="2" bestFit="1" customWidth="1"/>
    <col min="267" max="504" width="9.140625" style="2"/>
    <col min="505" max="505" width="6.7109375" style="2" bestFit="1" customWidth="1"/>
    <col min="506" max="506" width="74.5703125" style="2" customWidth="1"/>
    <col min="507" max="507" width="12.7109375" style="2" bestFit="1" customWidth="1"/>
    <col min="508" max="508" width="11.28515625" style="2" customWidth="1"/>
    <col min="509" max="509" width="15" style="2" customWidth="1"/>
    <col min="510" max="510" width="13.85546875" style="2" customWidth="1"/>
    <col min="511" max="511" width="12.7109375" style="2" bestFit="1" customWidth="1"/>
    <col min="512" max="512" width="9.7109375" style="2" bestFit="1" customWidth="1"/>
    <col min="513" max="513" width="11.140625" style="2" customWidth="1"/>
    <col min="514" max="514" width="13.140625" style="2" customWidth="1"/>
    <col min="515" max="515" width="12.7109375" style="2" bestFit="1" customWidth="1"/>
    <col min="516" max="516" width="11.5703125" style="2" customWidth="1"/>
    <col min="517" max="517" width="14.7109375" style="2" customWidth="1"/>
    <col min="518" max="518" width="13.7109375" style="2" customWidth="1"/>
    <col min="519" max="519" width="12.7109375" style="2" bestFit="1" customWidth="1"/>
    <col min="520" max="520" width="9.7109375" style="2" bestFit="1" customWidth="1"/>
    <col min="521" max="521" width="11.42578125" style="2" customWidth="1"/>
    <col min="522" max="522" width="11.5703125" style="2" bestFit="1" customWidth="1"/>
    <col min="523" max="760" width="9.140625" style="2"/>
    <col min="761" max="761" width="6.7109375" style="2" bestFit="1" customWidth="1"/>
    <col min="762" max="762" width="74.5703125" style="2" customWidth="1"/>
    <col min="763" max="763" width="12.7109375" style="2" bestFit="1" customWidth="1"/>
    <col min="764" max="764" width="11.28515625" style="2" customWidth="1"/>
    <col min="765" max="765" width="15" style="2" customWidth="1"/>
    <col min="766" max="766" width="13.85546875" style="2" customWidth="1"/>
    <col min="767" max="767" width="12.7109375" style="2" bestFit="1" customWidth="1"/>
    <col min="768" max="768" width="9.7109375" style="2" bestFit="1" customWidth="1"/>
    <col min="769" max="769" width="11.140625" style="2" customWidth="1"/>
    <col min="770" max="770" width="13.140625" style="2" customWidth="1"/>
    <col min="771" max="771" width="12.7109375" style="2" bestFit="1" customWidth="1"/>
    <col min="772" max="772" width="11.5703125" style="2" customWidth="1"/>
    <col min="773" max="773" width="14.7109375" style="2" customWidth="1"/>
    <col min="774" max="774" width="13.7109375" style="2" customWidth="1"/>
    <col min="775" max="775" width="12.7109375" style="2" bestFit="1" customWidth="1"/>
    <col min="776" max="776" width="9.7109375" style="2" bestFit="1" customWidth="1"/>
    <col min="777" max="777" width="11.42578125" style="2" customWidth="1"/>
    <col min="778" max="778" width="11.5703125" style="2" bestFit="1" customWidth="1"/>
    <col min="779" max="1016" width="9.140625" style="2"/>
    <col min="1017" max="1017" width="6.7109375" style="2" bestFit="1" customWidth="1"/>
    <col min="1018" max="1018" width="74.5703125" style="2" customWidth="1"/>
    <col min="1019" max="1019" width="12.7109375" style="2" bestFit="1" customWidth="1"/>
    <col min="1020" max="1020" width="11.28515625" style="2" customWidth="1"/>
    <col min="1021" max="1021" width="15" style="2" customWidth="1"/>
    <col min="1022" max="1022" width="13.85546875" style="2" customWidth="1"/>
    <col min="1023" max="1023" width="12.7109375" style="2" bestFit="1" customWidth="1"/>
    <col min="1024" max="1024" width="9.7109375" style="2" bestFit="1" customWidth="1"/>
    <col min="1025" max="1025" width="11.140625" style="2" customWidth="1"/>
    <col min="1026" max="1026" width="13.140625" style="2" customWidth="1"/>
    <col min="1027" max="1027" width="12.7109375" style="2" bestFit="1" customWidth="1"/>
    <col min="1028" max="1028" width="11.5703125" style="2" customWidth="1"/>
    <col min="1029" max="1029" width="14.7109375" style="2" customWidth="1"/>
    <col min="1030" max="1030" width="13.7109375" style="2" customWidth="1"/>
    <col min="1031" max="1031" width="12.7109375" style="2" bestFit="1" customWidth="1"/>
    <col min="1032" max="1032" width="9.7109375" style="2" bestFit="1" customWidth="1"/>
    <col min="1033" max="1033" width="11.42578125" style="2" customWidth="1"/>
    <col min="1034" max="1034" width="11.5703125" style="2" bestFit="1" customWidth="1"/>
    <col min="1035" max="1272" width="9.140625" style="2"/>
    <col min="1273" max="1273" width="6.7109375" style="2" bestFit="1" customWidth="1"/>
    <col min="1274" max="1274" width="74.5703125" style="2" customWidth="1"/>
    <col min="1275" max="1275" width="12.7109375" style="2" bestFit="1" customWidth="1"/>
    <col min="1276" max="1276" width="11.28515625" style="2" customWidth="1"/>
    <col min="1277" max="1277" width="15" style="2" customWidth="1"/>
    <col min="1278" max="1278" width="13.85546875" style="2" customWidth="1"/>
    <col min="1279" max="1279" width="12.7109375" style="2" bestFit="1" customWidth="1"/>
    <col min="1280" max="1280" width="9.7109375" style="2" bestFit="1" customWidth="1"/>
    <col min="1281" max="1281" width="11.140625" style="2" customWidth="1"/>
    <col min="1282" max="1282" width="13.140625" style="2" customWidth="1"/>
    <col min="1283" max="1283" width="12.7109375" style="2" bestFit="1" customWidth="1"/>
    <col min="1284" max="1284" width="11.5703125" style="2" customWidth="1"/>
    <col min="1285" max="1285" width="14.7109375" style="2" customWidth="1"/>
    <col min="1286" max="1286" width="13.7109375" style="2" customWidth="1"/>
    <col min="1287" max="1287" width="12.7109375" style="2" bestFit="1" customWidth="1"/>
    <col min="1288" max="1288" width="9.7109375" style="2" bestFit="1" customWidth="1"/>
    <col min="1289" max="1289" width="11.42578125" style="2" customWidth="1"/>
    <col min="1290" max="1290" width="11.5703125" style="2" bestFit="1" customWidth="1"/>
    <col min="1291" max="1528" width="9.140625" style="2"/>
    <col min="1529" max="1529" width="6.7109375" style="2" bestFit="1" customWidth="1"/>
    <col min="1530" max="1530" width="74.5703125" style="2" customWidth="1"/>
    <col min="1531" max="1531" width="12.7109375" style="2" bestFit="1" customWidth="1"/>
    <col min="1532" max="1532" width="11.28515625" style="2" customWidth="1"/>
    <col min="1533" max="1533" width="15" style="2" customWidth="1"/>
    <col min="1534" max="1534" width="13.85546875" style="2" customWidth="1"/>
    <col min="1535" max="1535" width="12.7109375" style="2" bestFit="1" customWidth="1"/>
    <col min="1536" max="1536" width="9.7109375" style="2" bestFit="1" customWidth="1"/>
    <col min="1537" max="1537" width="11.140625" style="2" customWidth="1"/>
    <col min="1538" max="1538" width="13.140625" style="2" customWidth="1"/>
    <col min="1539" max="1539" width="12.7109375" style="2" bestFit="1" customWidth="1"/>
    <col min="1540" max="1540" width="11.5703125" style="2" customWidth="1"/>
    <col min="1541" max="1541" width="14.7109375" style="2" customWidth="1"/>
    <col min="1542" max="1542" width="13.7109375" style="2" customWidth="1"/>
    <col min="1543" max="1543" width="12.7109375" style="2" bestFit="1" customWidth="1"/>
    <col min="1544" max="1544" width="9.7109375" style="2" bestFit="1" customWidth="1"/>
    <col min="1545" max="1545" width="11.42578125" style="2" customWidth="1"/>
    <col min="1546" max="1546" width="11.5703125" style="2" bestFit="1" customWidth="1"/>
    <col min="1547" max="1784" width="9.140625" style="2"/>
    <col min="1785" max="1785" width="6.7109375" style="2" bestFit="1" customWidth="1"/>
    <col min="1786" max="1786" width="74.5703125" style="2" customWidth="1"/>
    <col min="1787" max="1787" width="12.7109375" style="2" bestFit="1" customWidth="1"/>
    <col min="1788" max="1788" width="11.28515625" style="2" customWidth="1"/>
    <col min="1789" max="1789" width="15" style="2" customWidth="1"/>
    <col min="1790" max="1790" width="13.85546875" style="2" customWidth="1"/>
    <col min="1791" max="1791" width="12.7109375" style="2" bestFit="1" customWidth="1"/>
    <col min="1792" max="1792" width="9.7109375" style="2" bestFit="1" customWidth="1"/>
    <col min="1793" max="1793" width="11.140625" style="2" customWidth="1"/>
    <col min="1794" max="1794" width="13.140625" style="2" customWidth="1"/>
    <col min="1795" max="1795" width="12.7109375" style="2" bestFit="1" customWidth="1"/>
    <col min="1796" max="1796" width="11.5703125" style="2" customWidth="1"/>
    <col min="1797" max="1797" width="14.7109375" style="2" customWidth="1"/>
    <col min="1798" max="1798" width="13.7109375" style="2" customWidth="1"/>
    <col min="1799" max="1799" width="12.7109375" style="2" bestFit="1" customWidth="1"/>
    <col min="1800" max="1800" width="9.7109375" style="2" bestFit="1" customWidth="1"/>
    <col min="1801" max="1801" width="11.42578125" style="2" customWidth="1"/>
    <col min="1802" max="1802" width="11.5703125" style="2" bestFit="1" customWidth="1"/>
    <col min="1803" max="2040" width="9.140625" style="2"/>
    <col min="2041" max="2041" width="6.7109375" style="2" bestFit="1" customWidth="1"/>
    <col min="2042" max="2042" width="74.5703125" style="2" customWidth="1"/>
    <col min="2043" max="2043" width="12.7109375" style="2" bestFit="1" customWidth="1"/>
    <col min="2044" max="2044" width="11.28515625" style="2" customWidth="1"/>
    <col min="2045" max="2045" width="15" style="2" customWidth="1"/>
    <col min="2046" max="2046" width="13.85546875" style="2" customWidth="1"/>
    <col min="2047" max="2047" width="12.7109375" style="2" bestFit="1" customWidth="1"/>
    <col min="2048" max="2048" width="9.7109375" style="2" bestFit="1" customWidth="1"/>
    <col min="2049" max="2049" width="11.140625" style="2" customWidth="1"/>
    <col min="2050" max="2050" width="13.140625" style="2" customWidth="1"/>
    <col min="2051" max="2051" width="12.7109375" style="2" bestFit="1" customWidth="1"/>
    <col min="2052" max="2052" width="11.5703125" style="2" customWidth="1"/>
    <col min="2053" max="2053" width="14.7109375" style="2" customWidth="1"/>
    <col min="2054" max="2054" width="13.7109375" style="2" customWidth="1"/>
    <col min="2055" max="2055" width="12.7109375" style="2" bestFit="1" customWidth="1"/>
    <col min="2056" max="2056" width="9.7109375" style="2" bestFit="1" customWidth="1"/>
    <col min="2057" max="2057" width="11.42578125" style="2" customWidth="1"/>
    <col min="2058" max="2058" width="11.5703125" style="2" bestFit="1" customWidth="1"/>
    <col min="2059" max="2296" width="9.140625" style="2"/>
    <col min="2297" max="2297" width="6.7109375" style="2" bestFit="1" customWidth="1"/>
    <col min="2298" max="2298" width="74.5703125" style="2" customWidth="1"/>
    <col min="2299" max="2299" width="12.7109375" style="2" bestFit="1" customWidth="1"/>
    <col min="2300" max="2300" width="11.28515625" style="2" customWidth="1"/>
    <col min="2301" max="2301" width="15" style="2" customWidth="1"/>
    <col min="2302" max="2302" width="13.85546875" style="2" customWidth="1"/>
    <col min="2303" max="2303" width="12.7109375" style="2" bestFit="1" customWidth="1"/>
    <col min="2304" max="2304" width="9.7109375" style="2" bestFit="1" customWidth="1"/>
    <col min="2305" max="2305" width="11.140625" style="2" customWidth="1"/>
    <col min="2306" max="2306" width="13.140625" style="2" customWidth="1"/>
    <col min="2307" max="2307" width="12.7109375" style="2" bestFit="1" customWidth="1"/>
    <col min="2308" max="2308" width="11.5703125" style="2" customWidth="1"/>
    <col min="2309" max="2309" width="14.7109375" style="2" customWidth="1"/>
    <col min="2310" max="2310" width="13.7109375" style="2" customWidth="1"/>
    <col min="2311" max="2311" width="12.7109375" style="2" bestFit="1" customWidth="1"/>
    <col min="2312" max="2312" width="9.7109375" style="2" bestFit="1" customWidth="1"/>
    <col min="2313" max="2313" width="11.42578125" style="2" customWidth="1"/>
    <col min="2314" max="2314" width="11.5703125" style="2" bestFit="1" customWidth="1"/>
    <col min="2315" max="2552" width="9.140625" style="2"/>
    <col min="2553" max="2553" width="6.7109375" style="2" bestFit="1" customWidth="1"/>
    <col min="2554" max="2554" width="74.5703125" style="2" customWidth="1"/>
    <col min="2555" max="2555" width="12.7109375" style="2" bestFit="1" customWidth="1"/>
    <col min="2556" max="2556" width="11.28515625" style="2" customWidth="1"/>
    <col min="2557" max="2557" width="15" style="2" customWidth="1"/>
    <col min="2558" max="2558" width="13.85546875" style="2" customWidth="1"/>
    <col min="2559" max="2559" width="12.7109375" style="2" bestFit="1" customWidth="1"/>
    <col min="2560" max="2560" width="9.7109375" style="2" bestFit="1" customWidth="1"/>
    <col min="2561" max="2561" width="11.140625" style="2" customWidth="1"/>
    <col min="2562" max="2562" width="13.140625" style="2" customWidth="1"/>
    <col min="2563" max="2563" width="12.7109375" style="2" bestFit="1" customWidth="1"/>
    <col min="2564" max="2564" width="11.5703125" style="2" customWidth="1"/>
    <col min="2565" max="2565" width="14.7109375" style="2" customWidth="1"/>
    <col min="2566" max="2566" width="13.7109375" style="2" customWidth="1"/>
    <col min="2567" max="2567" width="12.7109375" style="2" bestFit="1" customWidth="1"/>
    <col min="2568" max="2568" width="9.7109375" style="2" bestFit="1" customWidth="1"/>
    <col min="2569" max="2569" width="11.42578125" style="2" customWidth="1"/>
    <col min="2570" max="2570" width="11.5703125" style="2" bestFit="1" customWidth="1"/>
    <col min="2571" max="2808" width="9.140625" style="2"/>
    <col min="2809" max="2809" width="6.7109375" style="2" bestFit="1" customWidth="1"/>
    <col min="2810" max="2810" width="74.5703125" style="2" customWidth="1"/>
    <col min="2811" max="2811" width="12.7109375" style="2" bestFit="1" customWidth="1"/>
    <col min="2812" max="2812" width="11.28515625" style="2" customWidth="1"/>
    <col min="2813" max="2813" width="15" style="2" customWidth="1"/>
    <col min="2814" max="2814" width="13.85546875" style="2" customWidth="1"/>
    <col min="2815" max="2815" width="12.7109375" style="2" bestFit="1" customWidth="1"/>
    <col min="2816" max="2816" width="9.7109375" style="2" bestFit="1" customWidth="1"/>
    <col min="2817" max="2817" width="11.140625" style="2" customWidth="1"/>
    <col min="2818" max="2818" width="13.140625" style="2" customWidth="1"/>
    <col min="2819" max="2819" width="12.7109375" style="2" bestFit="1" customWidth="1"/>
    <col min="2820" max="2820" width="11.5703125" style="2" customWidth="1"/>
    <col min="2821" max="2821" width="14.7109375" style="2" customWidth="1"/>
    <col min="2822" max="2822" width="13.7109375" style="2" customWidth="1"/>
    <col min="2823" max="2823" width="12.7109375" style="2" bestFit="1" customWidth="1"/>
    <col min="2824" max="2824" width="9.7109375" style="2" bestFit="1" customWidth="1"/>
    <col min="2825" max="2825" width="11.42578125" style="2" customWidth="1"/>
    <col min="2826" max="2826" width="11.5703125" style="2" bestFit="1" customWidth="1"/>
    <col min="2827" max="3064" width="9.140625" style="2"/>
    <col min="3065" max="3065" width="6.7109375" style="2" bestFit="1" customWidth="1"/>
    <col min="3066" max="3066" width="74.5703125" style="2" customWidth="1"/>
    <col min="3067" max="3067" width="12.7109375" style="2" bestFit="1" customWidth="1"/>
    <col min="3068" max="3068" width="11.28515625" style="2" customWidth="1"/>
    <col min="3069" max="3069" width="15" style="2" customWidth="1"/>
    <col min="3070" max="3070" width="13.85546875" style="2" customWidth="1"/>
    <col min="3071" max="3071" width="12.7109375" style="2" bestFit="1" customWidth="1"/>
    <col min="3072" max="3072" width="9.7109375" style="2" bestFit="1" customWidth="1"/>
    <col min="3073" max="3073" width="11.140625" style="2" customWidth="1"/>
    <col min="3074" max="3074" width="13.140625" style="2" customWidth="1"/>
    <col min="3075" max="3075" width="12.7109375" style="2" bestFit="1" customWidth="1"/>
    <col min="3076" max="3076" width="11.5703125" style="2" customWidth="1"/>
    <col min="3077" max="3077" width="14.7109375" style="2" customWidth="1"/>
    <col min="3078" max="3078" width="13.7109375" style="2" customWidth="1"/>
    <col min="3079" max="3079" width="12.7109375" style="2" bestFit="1" customWidth="1"/>
    <col min="3080" max="3080" width="9.7109375" style="2" bestFit="1" customWidth="1"/>
    <col min="3081" max="3081" width="11.42578125" style="2" customWidth="1"/>
    <col min="3082" max="3082" width="11.5703125" style="2" bestFit="1" customWidth="1"/>
    <col min="3083" max="3320" width="9.140625" style="2"/>
    <col min="3321" max="3321" width="6.7109375" style="2" bestFit="1" customWidth="1"/>
    <col min="3322" max="3322" width="74.5703125" style="2" customWidth="1"/>
    <col min="3323" max="3323" width="12.7109375" style="2" bestFit="1" customWidth="1"/>
    <col min="3324" max="3324" width="11.28515625" style="2" customWidth="1"/>
    <col min="3325" max="3325" width="15" style="2" customWidth="1"/>
    <col min="3326" max="3326" width="13.85546875" style="2" customWidth="1"/>
    <col min="3327" max="3327" width="12.7109375" style="2" bestFit="1" customWidth="1"/>
    <col min="3328" max="3328" width="9.7109375" style="2" bestFit="1" customWidth="1"/>
    <col min="3329" max="3329" width="11.140625" style="2" customWidth="1"/>
    <col min="3330" max="3330" width="13.140625" style="2" customWidth="1"/>
    <col min="3331" max="3331" width="12.7109375" style="2" bestFit="1" customWidth="1"/>
    <col min="3332" max="3332" width="11.5703125" style="2" customWidth="1"/>
    <col min="3333" max="3333" width="14.7109375" style="2" customWidth="1"/>
    <col min="3334" max="3334" width="13.7109375" style="2" customWidth="1"/>
    <col min="3335" max="3335" width="12.7109375" style="2" bestFit="1" customWidth="1"/>
    <col min="3336" max="3336" width="9.7109375" style="2" bestFit="1" customWidth="1"/>
    <col min="3337" max="3337" width="11.42578125" style="2" customWidth="1"/>
    <col min="3338" max="3338" width="11.5703125" style="2" bestFit="1" customWidth="1"/>
    <col min="3339" max="3576" width="9.140625" style="2"/>
    <col min="3577" max="3577" width="6.7109375" style="2" bestFit="1" customWidth="1"/>
    <col min="3578" max="3578" width="74.5703125" style="2" customWidth="1"/>
    <col min="3579" max="3579" width="12.7109375" style="2" bestFit="1" customWidth="1"/>
    <col min="3580" max="3580" width="11.28515625" style="2" customWidth="1"/>
    <col min="3581" max="3581" width="15" style="2" customWidth="1"/>
    <col min="3582" max="3582" width="13.85546875" style="2" customWidth="1"/>
    <col min="3583" max="3583" width="12.7109375" style="2" bestFit="1" customWidth="1"/>
    <col min="3584" max="3584" width="9.7109375" style="2" bestFit="1" customWidth="1"/>
    <col min="3585" max="3585" width="11.140625" style="2" customWidth="1"/>
    <col min="3586" max="3586" width="13.140625" style="2" customWidth="1"/>
    <col min="3587" max="3587" width="12.7109375" style="2" bestFit="1" customWidth="1"/>
    <col min="3588" max="3588" width="11.5703125" style="2" customWidth="1"/>
    <col min="3589" max="3589" width="14.7109375" style="2" customWidth="1"/>
    <col min="3590" max="3590" width="13.7109375" style="2" customWidth="1"/>
    <col min="3591" max="3591" width="12.7109375" style="2" bestFit="1" customWidth="1"/>
    <col min="3592" max="3592" width="9.7109375" style="2" bestFit="1" customWidth="1"/>
    <col min="3593" max="3593" width="11.42578125" style="2" customWidth="1"/>
    <col min="3594" max="3594" width="11.5703125" style="2" bestFit="1" customWidth="1"/>
    <col min="3595" max="3832" width="9.140625" style="2"/>
    <col min="3833" max="3833" width="6.7109375" style="2" bestFit="1" customWidth="1"/>
    <col min="3834" max="3834" width="74.5703125" style="2" customWidth="1"/>
    <col min="3835" max="3835" width="12.7109375" style="2" bestFit="1" customWidth="1"/>
    <col min="3836" max="3836" width="11.28515625" style="2" customWidth="1"/>
    <col min="3837" max="3837" width="15" style="2" customWidth="1"/>
    <col min="3838" max="3838" width="13.85546875" style="2" customWidth="1"/>
    <col min="3839" max="3839" width="12.7109375" style="2" bestFit="1" customWidth="1"/>
    <col min="3840" max="3840" width="9.7109375" style="2" bestFit="1" customWidth="1"/>
    <col min="3841" max="3841" width="11.140625" style="2" customWidth="1"/>
    <col min="3842" max="3842" width="13.140625" style="2" customWidth="1"/>
    <col min="3843" max="3843" width="12.7109375" style="2" bestFit="1" customWidth="1"/>
    <col min="3844" max="3844" width="11.5703125" style="2" customWidth="1"/>
    <col min="3845" max="3845" width="14.7109375" style="2" customWidth="1"/>
    <col min="3846" max="3846" width="13.7109375" style="2" customWidth="1"/>
    <col min="3847" max="3847" width="12.7109375" style="2" bestFit="1" customWidth="1"/>
    <col min="3848" max="3848" width="9.7109375" style="2" bestFit="1" customWidth="1"/>
    <col min="3849" max="3849" width="11.42578125" style="2" customWidth="1"/>
    <col min="3850" max="3850" width="11.5703125" style="2" bestFit="1" customWidth="1"/>
    <col min="3851" max="4088" width="9.140625" style="2"/>
    <col min="4089" max="4089" width="6.7109375" style="2" bestFit="1" customWidth="1"/>
    <col min="4090" max="4090" width="74.5703125" style="2" customWidth="1"/>
    <col min="4091" max="4091" width="12.7109375" style="2" bestFit="1" customWidth="1"/>
    <col min="4092" max="4092" width="11.28515625" style="2" customWidth="1"/>
    <col min="4093" max="4093" width="15" style="2" customWidth="1"/>
    <col min="4094" max="4094" width="13.85546875" style="2" customWidth="1"/>
    <col min="4095" max="4095" width="12.7109375" style="2" bestFit="1" customWidth="1"/>
    <col min="4096" max="4096" width="9.7109375" style="2" bestFit="1" customWidth="1"/>
    <col min="4097" max="4097" width="11.140625" style="2" customWidth="1"/>
    <col min="4098" max="4098" width="13.140625" style="2" customWidth="1"/>
    <col min="4099" max="4099" width="12.7109375" style="2" bestFit="1" customWidth="1"/>
    <col min="4100" max="4100" width="11.5703125" style="2" customWidth="1"/>
    <col min="4101" max="4101" width="14.7109375" style="2" customWidth="1"/>
    <col min="4102" max="4102" width="13.7109375" style="2" customWidth="1"/>
    <col min="4103" max="4103" width="12.7109375" style="2" bestFit="1" customWidth="1"/>
    <col min="4104" max="4104" width="9.7109375" style="2" bestFit="1" customWidth="1"/>
    <col min="4105" max="4105" width="11.42578125" style="2" customWidth="1"/>
    <col min="4106" max="4106" width="11.5703125" style="2" bestFit="1" customWidth="1"/>
    <col min="4107" max="4344" width="9.140625" style="2"/>
    <col min="4345" max="4345" width="6.7109375" style="2" bestFit="1" customWidth="1"/>
    <col min="4346" max="4346" width="74.5703125" style="2" customWidth="1"/>
    <col min="4347" max="4347" width="12.7109375" style="2" bestFit="1" customWidth="1"/>
    <col min="4348" max="4348" width="11.28515625" style="2" customWidth="1"/>
    <col min="4349" max="4349" width="15" style="2" customWidth="1"/>
    <col min="4350" max="4350" width="13.85546875" style="2" customWidth="1"/>
    <col min="4351" max="4351" width="12.7109375" style="2" bestFit="1" customWidth="1"/>
    <col min="4352" max="4352" width="9.7109375" style="2" bestFit="1" customWidth="1"/>
    <col min="4353" max="4353" width="11.140625" style="2" customWidth="1"/>
    <col min="4354" max="4354" width="13.140625" style="2" customWidth="1"/>
    <col min="4355" max="4355" width="12.7109375" style="2" bestFit="1" customWidth="1"/>
    <col min="4356" max="4356" width="11.5703125" style="2" customWidth="1"/>
    <col min="4357" max="4357" width="14.7109375" style="2" customWidth="1"/>
    <col min="4358" max="4358" width="13.7109375" style="2" customWidth="1"/>
    <col min="4359" max="4359" width="12.7109375" style="2" bestFit="1" customWidth="1"/>
    <col min="4360" max="4360" width="9.7109375" style="2" bestFit="1" customWidth="1"/>
    <col min="4361" max="4361" width="11.42578125" style="2" customWidth="1"/>
    <col min="4362" max="4362" width="11.5703125" style="2" bestFit="1" customWidth="1"/>
    <col min="4363" max="4600" width="9.140625" style="2"/>
    <col min="4601" max="4601" width="6.7109375" style="2" bestFit="1" customWidth="1"/>
    <col min="4602" max="4602" width="74.5703125" style="2" customWidth="1"/>
    <col min="4603" max="4603" width="12.7109375" style="2" bestFit="1" customWidth="1"/>
    <col min="4604" max="4604" width="11.28515625" style="2" customWidth="1"/>
    <col min="4605" max="4605" width="15" style="2" customWidth="1"/>
    <col min="4606" max="4606" width="13.85546875" style="2" customWidth="1"/>
    <col min="4607" max="4607" width="12.7109375" style="2" bestFit="1" customWidth="1"/>
    <col min="4608" max="4608" width="9.7109375" style="2" bestFit="1" customWidth="1"/>
    <col min="4609" max="4609" width="11.140625" style="2" customWidth="1"/>
    <col min="4610" max="4610" width="13.140625" style="2" customWidth="1"/>
    <col min="4611" max="4611" width="12.7109375" style="2" bestFit="1" customWidth="1"/>
    <col min="4612" max="4612" width="11.5703125" style="2" customWidth="1"/>
    <col min="4613" max="4613" width="14.7109375" style="2" customWidth="1"/>
    <col min="4614" max="4614" width="13.7109375" style="2" customWidth="1"/>
    <col min="4615" max="4615" width="12.7109375" style="2" bestFit="1" customWidth="1"/>
    <col min="4616" max="4616" width="9.7109375" style="2" bestFit="1" customWidth="1"/>
    <col min="4617" max="4617" width="11.42578125" style="2" customWidth="1"/>
    <col min="4618" max="4618" width="11.5703125" style="2" bestFit="1" customWidth="1"/>
    <col min="4619" max="4856" width="9.140625" style="2"/>
    <col min="4857" max="4857" width="6.7109375" style="2" bestFit="1" customWidth="1"/>
    <col min="4858" max="4858" width="74.5703125" style="2" customWidth="1"/>
    <col min="4859" max="4859" width="12.7109375" style="2" bestFit="1" customWidth="1"/>
    <col min="4860" max="4860" width="11.28515625" style="2" customWidth="1"/>
    <col min="4861" max="4861" width="15" style="2" customWidth="1"/>
    <col min="4862" max="4862" width="13.85546875" style="2" customWidth="1"/>
    <col min="4863" max="4863" width="12.7109375" style="2" bestFit="1" customWidth="1"/>
    <col min="4864" max="4864" width="9.7109375" style="2" bestFit="1" customWidth="1"/>
    <col min="4865" max="4865" width="11.140625" style="2" customWidth="1"/>
    <col min="4866" max="4866" width="13.140625" style="2" customWidth="1"/>
    <col min="4867" max="4867" width="12.7109375" style="2" bestFit="1" customWidth="1"/>
    <col min="4868" max="4868" width="11.5703125" style="2" customWidth="1"/>
    <col min="4869" max="4869" width="14.7109375" style="2" customWidth="1"/>
    <col min="4870" max="4870" width="13.7109375" style="2" customWidth="1"/>
    <col min="4871" max="4871" width="12.7109375" style="2" bestFit="1" customWidth="1"/>
    <col min="4872" max="4872" width="9.7109375" style="2" bestFit="1" customWidth="1"/>
    <col min="4873" max="4873" width="11.42578125" style="2" customWidth="1"/>
    <col min="4874" max="4874" width="11.5703125" style="2" bestFit="1" customWidth="1"/>
    <col min="4875" max="5112" width="9.140625" style="2"/>
    <col min="5113" max="5113" width="6.7109375" style="2" bestFit="1" customWidth="1"/>
    <col min="5114" max="5114" width="74.5703125" style="2" customWidth="1"/>
    <col min="5115" max="5115" width="12.7109375" style="2" bestFit="1" customWidth="1"/>
    <col min="5116" max="5116" width="11.28515625" style="2" customWidth="1"/>
    <col min="5117" max="5117" width="15" style="2" customWidth="1"/>
    <col min="5118" max="5118" width="13.85546875" style="2" customWidth="1"/>
    <col min="5119" max="5119" width="12.7109375" style="2" bestFit="1" customWidth="1"/>
    <col min="5120" max="5120" width="9.7109375" style="2" bestFit="1" customWidth="1"/>
    <col min="5121" max="5121" width="11.140625" style="2" customWidth="1"/>
    <col min="5122" max="5122" width="13.140625" style="2" customWidth="1"/>
    <col min="5123" max="5123" width="12.7109375" style="2" bestFit="1" customWidth="1"/>
    <col min="5124" max="5124" width="11.5703125" style="2" customWidth="1"/>
    <col min="5125" max="5125" width="14.7109375" style="2" customWidth="1"/>
    <col min="5126" max="5126" width="13.7109375" style="2" customWidth="1"/>
    <col min="5127" max="5127" width="12.7109375" style="2" bestFit="1" customWidth="1"/>
    <col min="5128" max="5128" width="9.7109375" style="2" bestFit="1" customWidth="1"/>
    <col min="5129" max="5129" width="11.42578125" style="2" customWidth="1"/>
    <col min="5130" max="5130" width="11.5703125" style="2" bestFit="1" customWidth="1"/>
    <col min="5131" max="5368" width="9.140625" style="2"/>
    <col min="5369" max="5369" width="6.7109375" style="2" bestFit="1" customWidth="1"/>
    <col min="5370" max="5370" width="74.5703125" style="2" customWidth="1"/>
    <col min="5371" max="5371" width="12.7109375" style="2" bestFit="1" customWidth="1"/>
    <col min="5372" max="5372" width="11.28515625" style="2" customWidth="1"/>
    <col min="5373" max="5373" width="15" style="2" customWidth="1"/>
    <col min="5374" max="5374" width="13.85546875" style="2" customWidth="1"/>
    <col min="5375" max="5375" width="12.7109375" style="2" bestFit="1" customWidth="1"/>
    <col min="5376" max="5376" width="9.7109375" style="2" bestFit="1" customWidth="1"/>
    <col min="5377" max="5377" width="11.140625" style="2" customWidth="1"/>
    <col min="5378" max="5378" width="13.140625" style="2" customWidth="1"/>
    <col min="5379" max="5379" width="12.7109375" style="2" bestFit="1" customWidth="1"/>
    <col min="5380" max="5380" width="11.5703125" style="2" customWidth="1"/>
    <col min="5381" max="5381" width="14.7109375" style="2" customWidth="1"/>
    <col min="5382" max="5382" width="13.7109375" style="2" customWidth="1"/>
    <col min="5383" max="5383" width="12.7109375" style="2" bestFit="1" customWidth="1"/>
    <col min="5384" max="5384" width="9.7109375" style="2" bestFit="1" customWidth="1"/>
    <col min="5385" max="5385" width="11.42578125" style="2" customWidth="1"/>
    <col min="5386" max="5386" width="11.5703125" style="2" bestFit="1" customWidth="1"/>
    <col min="5387" max="5624" width="9.140625" style="2"/>
    <col min="5625" max="5625" width="6.7109375" style="2" bestFit="1" customWidth="1"/>
    <col min="5626" max="5626" width="74.5703125" style="2" customWidth="1"/>
    <col min="5627" max="5627" width="12.7109375" style="2" bestFit="1" customWidth="1"/>
    <col min="5628" max="5628" width="11.28515625" style="2" customWidth="1"/>
    <col min="5629" max="5629" width="15" style="2" customWidth="1"/>
    <col min="5630" max="5630" width="13.85546875" style="2" customWidth="1"/>
    <col min="5631" max="5631" width="12.7109375" style="2" bestFit="1" customWidth="1"/>
    <col min="5632" max="5632" width="9.7109375" style="2" bestFit="1" customWidth="1"/>
    <col min="5633" max="5633" width="11.140625" style="2" customWidth="1"/>
    <col min="5634" max="5634" width="13.140625" style="2" customWidth="1"/>
    <col min="5635" max="5635" width="12.7109375" style="2" bestFit="1" customWidth="1"/>
    <col min="5636" max="5636" width="11.5703125" style="2" customWidth="1"/>
    <col min="5637" max="5637" width="14.7109375" style="2" customWidth="1"/>
    <col min="5638" max="5638" width="13.7109375" style="2" customWidth="1"/>
    <col min="5639" max="5639" width="12.7109375" style="2" bestFit="1" customWidth="1"/>
    <col min="5640" max="5640" width="9.7109375" style="2" bestFit="1" customWidth="1"/>
    <col min="5641" max="5641" width="11.42578125" style="2" customWidth="1"/>
    <col min="5642" max="5642" width="11.5703125" style="2" bestFit="1" customWidth="1"/>
    <col min="5643" max="5880" width="9.140625" style="2"/>
    <col min="5881" max="5881" width="6.7109375" style="2" bestFit="1" customWidth="1"/>
    <col min="5882" max="5882" width="74.5703125" style="2" customWidth="1"/>
    <col min="5883" max="5883" width="12.7109375" style="2" bestFit="1" customWidth="1"/>
    <col min="5884" max="5884" width="11.28515625" style="2" customWidth="1"/>
    <col min="5885" max="5885" width="15" style="2" customWidth="1"/>
    <col min="5886" max="5886" width="13.85546875" style="2" customWidth="1"/>
    <col min="5887" max="5887" width="12.7109375" style="2" bestFit="1" customWidth="1"/>
    <col min="5888" max="5888" width="9.7109375" style="2" bestFit="1" customWidth="1"/>
    <col min="5889" max="5889" width="11.140625" style="2" customWidth="1"/>
    <col min="5890" max="5890" width="13.140625" style="2" customWidth="1"/>
    <col min="5891" max="5891" width="12.7109375" style="2" bestFit="1" customWidth="1"/>
    <col min="5892" max="5892" width="11.5703125" style="2" customWidth="1"/>
    <col min="5893" max="5893" width="14.7109375" style="2" customWidth="1"/>
    <col min="5894" max="5894" width="13.7109375" style="2" customWidth="1"/>
    <col min="5895" max="5895" width="12.7109375" style="2" bestFit="1" customWidth="1"/>
    <col min="5896" max="5896" width="9.7109375" style="2" bestFit="1" customWidth="1"/>
    <col min="5897" max="5897" width="11.42578125" style="2" customWidth="1"/>
    <col min="5898" max="5898" width="11.5703125" style="2" bestFit="1" customWidth="1"/>
    <col min="5899" max="6136" width="9.140625" style="2"/>
    <col min="6137" max="6137" width="6.7109375" style="2" bestFit="1" customWidth="1"/>
    <col min="6138" max="6138" width="74.5703125" style="2" customWidth="1"/>
    <col min="6139" max="6139" width="12.7109375" style="2" bestFit="1" customWidth="1"/>
    <col min="6140" max="6140" width="11.28515625" style="2" customWidth="1"/>
    <col min="6141" max="6141" width="15" style="2" customWidth="1"/>
    <col min="6142" max="6142" width="13.85546875" style="2" customWidth="1"/>
    <col min="6143" max="6143" width="12.7109375" style="2" bestFit="1" customWidth="1"/>
    <col min="6144" max="6144" width="9.7109375" style="2" bestFit="1" customWidth="1"/>
    <col min="6145" max="6145" width="11.140625" style="2" customWidth="1"/>
    <col min="6146" max="6146" width="13.140625" style="2" customWidth="1"/>
    <col min="6147" max="6147" width="12.7109375" style="2" bestFit="1" customWidth="1"/>
    <col min="6148" max="6148" width="11.5703125" style="2" customWidth="1"/>
    <col min="6149" max="6149" width="14.7109375" style="2" customWidth="1"/>
    <col min="6150" max="6150" width="13.7109375" style="2" customWidth="1"/>
    <col min="6151" max="6151" width="12.7109375" style="2" bestFit="1" customWidth="1"/>
    <col min="6152" max="6152" width="9.7109375" style="2" bestFit="1" customWidth="1"/>
    <col min="6153" max="6153" width="11.42578125" style="2" customWidth="1"/>
    <col min="6154" max="6154" width="11.5703125" style="2" bestFit="1" customWidth="1"/>
    <col min="6155" max="6392" width="9.140625" style="2"/>
    <col min="6393" max="6393" width="6.7109375" style="2" bestFit="1" customWidth="1"/>
    <col min="6394" max="6394" width="74.5703125" style="2" customWidth="1"/>
    <col min="6395" max="6395" width="12.7109375" style="2" bestFit="1" customWidth="1"/>
    <col min="6396" max="6396" width="11.28515625" style="2" customWidth="1"/>
    <col min="6397" max="6397" width="15" style="2" customWidth="1"/>
    <col min="6398" max="6398" width="13.85546875" style="2" customWidth="1"/>
    <col min="6399" max="6399" width="12.7109375" style="2" bestFit="1" customWidth="1"/>
    <col min="6400" max="6400" width="9.7109375" style="2" bestFit="1" customWidth="1"/>
    <col min="6401" max="6401" width="11.140625" style="2" customWidth="1"/>
    <col min="6402" max="6402" width="13.140625" style="2" customWidth="1"/>
    <col min="6403" max="6403" width="12.7109375" style="2" bestFit="1" customWidth="1"/>
    <col min="6404" max="6404" width="11.5703125" style="2" customWidth="1"/>
    <col min="6405" max="6405" width="14.7109375" style="2" customWidth="1"/>
    <col min="6406" max="6406" width="13.7109375" style="2" customWidth="1"/>
    <col min="6407" max="6407" width="12.7109375" style="2" bestFit="1" customWidth="1"/>
    <col min="6408" max="6408" width="9.7109375" style="2" bestFit="1" customWidth="1"/>
    <col min="6409" max="6409" width="11.42578125" style="2" customWidth="1"/>
    <col min="6410" max="6410" width="11.5703125" style="2" bestFit="1" customWidth="1"/>
    <col min="6411" max="6648" width="9.140625" style="2"/>
    <col min="6649" max="6649" width="6.7109375" style="2" bestFit="1" customWidth="1"/>
    <col min="6650" max="6650" width="74.5703125" style="2" customWidth="1"/>
    <col min="6651" max="6651" width="12.7109375" style="2" bestFit="1" customWidth="1"/>
    <col min="6652" max="6652" width="11.28515625" style="2" customWidth="1"/>
    <col min="6653" max="6653" width="15" style="2" customWidth="1"/>
    <col min="6654" max="6654" width="13.85546875" style="2" customWidth="1"/>
    <col min="6655" max="6655" width="12.7109375" style="2" bestFit="1" customWidth="1"/>
    <col min="6656" max="6656" width="9.7109375" style="2" bestFit="1" customWidth="1"/>
    <col min="6657" max="6657" width="11.140625" style="2" customWidth="1"/>
    <col min="6658" max="6658" width="13.140625" style="2" customWidth="1"/>
    <col min="6659" max="6659" width="12.7109375" style="2" bestFit="1" customWidth="1"/>
    <col min="6660" max="6660" width="11.5703125" style="2" customWidth="1"/>
    <col min="6661" max="6661" width="14.7109375" style="2" customWidth="1"/>
    <col min="6662" max="6662" width="13.7109375" style="2" customWidth="1"/>
    <col min="6663" max="6663" width="12.7109375" style="2" bestFit="1" customWidth="1"/>
    <col min="6664" max="6664" width="9.7109375" style="2" bestFit="1" customWidth="1"/>
    <col min="6665" max="6665" width="11.42578125" style="2" customWidth="1"/>
    <col min="6666" max="6666" width="11.5703125" style="2" bestFit="1" customWidth="1"/>
    <col min="6667" max="6904" width="9.140625" style="2"/>
    <col min="6905" max="6905" width="6.7109375" style="2" bestFit="1" customWidth="1"/>
    <col min="6906" max="6906" width="74.5703125" style="2" customWidth="1"/>
    <col min="6907" max="6907" width="12.7109375" style="2" bestFit="1" customWidth="1"/>
    <col min="6908" max="6908" width="11.28515625" style="2" customWidth="1"/>
    <col min="6909" max="6909" width="15" style="2" customWidth="1"/>
    <col min="6910" max="6910" width="13.85546875" style="2" customWidth="1"/>
    <col min="6911" max="6911" width="12.7109375" style="2" bestFit="1" customWidth="1"/>
    <col min="6912" max="6912" width="9.7109375" style="2" bestFit="1" customWidth="1"/>
    <col min="6913" max="6913" width="11.140625" style="2" customWidth="1"/>
    <col min="6914" max="6914" width="13.140625" style="2" customWidth="1"/>
    <col min="6915" max="6915" width="12.7109375" style="2" bestFit="1" customWidth="1"/>
    <col min="6916" max="6916" width="11.5703125" style="2" customWidth="1"/>
    <col min="6917" max="6917" width="14.7109375" style="2" customWidth="1"/>
    <col min="6918" max="6918" width="13.7109375" style="2" customWidth="1"/>
    <col min="6919" max="6919" width="12.7109375" style="2" bestFit="1" customWidth="1"/>
    <col min="6920" max="6920" width="9.7109375" style="2" bestFit="1" customWidth="1"/>
    <col min="6921" max="6921" width="11.42578125" style="2" customWidth="1"/>
    <col min="6922" max="6922" width="11.5703125" style="2" bestFit="1" customWidth="1"/>
    <col min="6923" max="7160" width="9.140625" style="2"/>
    <col min="7161" max="7161" width="6.7109375" style="2" bestFit="1" customWidth="1"/>
    <col min="7162" max="7162" width="74.5703125" style="2" customWidth="1"/>
    <col min="7163" max="7163" width="12.7109375" style="2" bestFit="1" customWidth="1"/>
    <col min="7164" max="7164" width="11.28515625" style="2" customWidth="1"/>
    <col min="7165" max="7165" width="15" style="2" customWidth="1"/>
    <col min="7166" max="7166" width="13.85546875" style="2" customWidth="1"/>
    <col min="7167" max="7167" width="12.7109375" style="2" bestFit="1" customWidth="1"/>
    <col min="7168" max="7168" width="9.7109375" style="2" bestFit="1" customWidth="1"/>
    <col min="7169" max="7169" width="11.140625" style="2" customWidth="1"/>
    <col min="7170" max="7170" width="13.140625" style="2" customWidth="1"/>
    <col min="7171" max="7171" width="12.7109375" style="2" bestFit="1" customWidth="1"/>
    <col min="7172" max="7172" width="11.5703125" style="2" customWidth="1"/>
    <col min="7173" max="7173" width="14.7109375" style="2" customWidth="1"/>
    <col min="7174" max="7174" width="13.7109375" style="2" customWidth="1"/>
    <col min="7175" max="7175" width="12.7109375" style="2" bestFit="1" customWidth="1"/>
    <col min="7176" max="7176" width="9.7109375" style="2" bestFit="1" customWidth="1"/>
    <col min="7177" max="7177" width="11.42578125" style="2" customWidth="1"/>
    <col min="7178" max="7178" width="11.5703125" style="2" bestFit="1" customWidth="1"/>
    <col min="7179" max="7416" width="9.140625" style="2"/>
    <col min="7417" max="7417" width="6.7109375" style="2" bestFit="1" customWidth="1"/>
    <col min="7418" max="7418" width="74.5703125" style="2" customWidth="1"/>
    <col min="7419" max="7419" width="12.7109375" style="2" bestFit="1" customWidth="1"/>
    <col min="7420" max="7420" width="11.28515625" style="2" customWidth="1"/>
    <col min="7421" max="7421" width="15" style="2" customWidth="1"/>
    <col min="7422" max="7422" width="13.85546875" style="2" customWidth="1"/>
    <col min="7423" max="7423" width="12.7109375" style="2" bestFit="1" customWidth="1"/>
    <col min="7424" max="7424" width="9.7109375" style="2" bestFit="1" customWidth="1"/>
    <col min="7425" max="7425" width="11.140625" style="2" customWidth="1"/>
    <col min="7426" max="7426" width="13.140625" style="2" customWidth="1"/>
    <col min="7427" max="7427" width="12.7109375" style="2" bestFit="1" customWidth="1"/>
    <col min="7428" max="7428" width="11.5703125" style="2" customWidth="1"/>
    <col min="7429" max="7429" width="14.7109375" style="2" customWidth="1"/>
    <col min="7430" max="7430" width="13.7109375" style="2" customWidth="1"/>
    <col min="7431" max="7431" width="12.7109375" style="2" bestFit="1" customWidth="1"/>
    <col min="7432" max="7432" width="9.7109375" style="2" bestFit="1" customWidth="1"/>
    <col min="7433" max="7433" width="11.42578125" style="2" customWidth="1"/>
    <col min="7434" max="7434" width="11.5703125" style="2" bestFit="1" customWidth="1"/>
    <col min="7435" max="7672" width="9.140625" style="2"/>
    <col min="7673" max="7673" width="6.7109375" style="2" bestFit="1" customWidth="1"/>
    <col min="7674" max="7674" width="74.5703125" style="2" customWidth="1"/>
    <col min="7675" max="7675" width="12.7109375" style="2" bestFit="1" customWidth="1"/>
    <col min="7676" max="7676" width="11.28515625" style="2" customWidth="1"/>
    <col min="7677" max="7677" width="15" style="2" customWidth="1"/>
    <col min="7678" max="7678" width="13.85546875" style="2" customWidth="1"/>
    <col min="7679" max="7679" width="12.7109375" style="2" bestFit="1" customWidth="1"/>
    <col min="7680" max="7680" width="9.7109375" style="2" bestFit="1" customWidth="1"/>
    <col min="7681" max="7681" width="11.140625" style="2" customWidth="1"/>
    <col min="7682" max="7682" width="13.140625" style="2" customWidth="1"/>
    <col min="7683" max="7683" width="12.7109375" style="2" bestFit="1" customWidth="1"/>
    <col min="7684" max="7684" width="11.5703125" style="2" customWidth="1"/>
    <col min="7685" max="7685" width="14.7109375" style="2" customWidth="1"/>
    <col min="7686" max="7686" width="13.7109375" style="2" customWidth="1"/>
    <col min="7687" max="7687" width="12.7109375" style="2" bestFit="1" customWidth="1"/>
    <col min="7688" max="7688" width="9.7109375" style="2" bestFit="1" customWidth="1"/>
    <col min="7689" max="7689" width="11.42578125" style="2" customWidth="1"/>
    <col min="7690" max="7690" width="11.5703125" style="2" bestFit="1" customWidth="1"/>
    <col min="7691" max="7928" width="9.140625" style="2"/>
    <col min="7929" max="7929" width="6.7109375" style="2" bestFit="1" customWidth="1"/>
    <col min="7930" max="7930" width="74.5703125" style="2" customWidth="1"/>
    <col min="7931" max="7931" width="12.7109375" style="2" bestFit="1" customWidth="1"/>
    <col min="7932" max="7932" width="11.28515625" style="2" customWidth="1"/>
    <col min="7933" max="7933" width="15" style="2" customWidth="1"/>
    <col min="7934" max="7934" width="13.85546875" style="2" customWidth="1"/>
    <col min="7935" max="7935" width="12.7109375" style="2" bestFit="1" customWidth="1"/>
    <col min="7936" max="7936" width="9.7109375" style="2" bestFit="1" customWidth="1"/>
    <col min="7937" max="7937" width="11.140625" style="2" customWidth="1"/>
    <col min="7938" max="7938" width="13.140625" style="2" customWidth="1"/>
    <col min="7939" max="7939" width="12.7109375" style="2" bestFit="1" customWidth="1"/>
    <col min="7940" max="7940" width="11.5703125" style="2" customWidth="1"/>
    <col min="7941" max="7941" width="14.7109375" style="2" customWidth="1"/>
    <col min="7942" max="7942" width="13.7109375" style="2" customWidth="1"/>
    <col min="7943" max="7943" width="12.7109375" style="2" bestFit="1" customWidth="1"/>
    <col min="7944" max="7944" width="9.7109375" style="2" bestFit="1" customWidth="1"/>
    <col min="7945" max="7945" width="11.42578125" style="2" customWidth="1"/>
    <col min="7946" max="7946" width="11.5703125" style="2" bestFit="1" customWidth="1"/>
    <col min="7947" max="8184" width="9.140625" style="2"/>
    <col min="8185" max="8185" width="6.7109375" style="2" bestFit="1" customWidth="1"/>
    <col min="8186" max="8186" width="74.5703125" style="2" customWidth="1"/>
    <col min="8187" max="8187" width="12.7109375" style="2" bestFit="1" customWidth="1"/>
    <col min="8188" max="8188" width="11.28515625" style="2" customWidth="1"/>
    <col min="8189" max="8189" width="15" style="2" customWidth="1"/>
    <col min="8190" max="8190" width="13.85546875" style="2" customWidth="1"/>
    <col min="8191" max="8191" width="12.7109375" style="2" bestFit="1" customWidth="1"/>
    <col min="8192" max="8192" width="9.7109375" style="2" bestFit="1" customWidth="1"/>
    <col min="8193" max="8193" width="11.140625" style="2" customWidth="1"/>
    <col min="8194" max="8194" width="13.140625" style="2" customWidth="1"/>
    <col min="8195" max="8195" width="12.7109375" style="2" bestFit="1" customWidth="1"/>
    <col min="8196" max="8196" width="11.5703125" style="2" customWidth="1"/>
    <col min="8197" max="8197" width="14.7109375" style="2" customWidth="1"/>
    <col min="8198" max="8198" width="13.7109375" style="2" customWidth="1"/>
    <col min="8199" max="8199" width="12.7109375" style="2" bestFit="1" customWidth="1"/>
    <col min="8200" max="8200" width="9.7109375" style="2" bestFit="1" customWidth="1"/>
    <col min="8201" max="8201" width="11.42578125" style="2" customWidth="1"/>
    <col min="8202" max="8202" width="11.5703125" style="2" bestFit="1" customWidth="1"/>
    <col min="8203" max="8440" width="9.140625" style="2"/>
    <col min="8441" max="8441" width="6.7109375" style="2" bestFit="1" customWidth="1"/>
    <col min="8442" max="8442" width="74.5703125" style="2" customWidth="1"/>
    <col min="8443" max="8443" width="12.7109375" style="2" bestFit="1" customWidth="1"/>
    <col min="8444" max="8444" width="11.28515625" style="2" customWidth="1"/>
    <col min="8445" max="8445" width="15" style="2" customWidth="1"/>
    <col min="8446" max="8446" width="13.85546875" style="2" customWidth="1"/>
    <col min="8447" max="8447" width="12.7109375" style="2" bestFit="1" customWidth="1"/>
    <col min="8448" max="8448" width="9.7109375" style="2" bestFit="1" customWidth="1"/>
    <col min="8449" max="8449" width="11.140625" style="2" customWidth="1"/>
    <col min="8450" max="8450" width="13.140625" style="2" customWidth="1"/>
    <col min="8451" max="8451" width="12.7109375" style="2" bestFit="1" customWidth="1"/>
    <col min="8452" max="8452" width="11.5703125" style="2" customWidth="1"/>
    <col min="8453" max="8453" width="14.7109375" style="2" customWidth="1"/>
    <col min="8454" max="8454" width="13.7109375" style="2" customWidth="1"/>
    <col min="8455" max="8455" width="12.7109375" style="2" bestFit="1" customWidth="1"/>
    <col min="8456" max="8456" width="9.7109375" style="2" bestFit="1" customWidth="1"/>
    <col min="8457" max="8457" width="11.42578125" style="2" customWidth="1"/>
    <col min="8458" max="8458" width="11.5703125" style="2" bestFit="1" customWidth="1"/>
    <col min="8459" max="8696" width="9.140625" style="2"/>
    <col min="8697" max="8697" width="6.7109375" style="2" bestFit="1" customWidth="1"/>
    <col min="8698" max="8698" width="74.5703125" style="2" customWidth="1"/>
    <col min="8699" max="8699" width="12.7109375" style="2" bestFit="1" customWidth="1"/>
    <col min="8700" max="8700" width="11.28515625" style="2" customWidth="1"/>
    <col min="8701" max="8701" width="15" style="2" customWidth="1"/>
    <col min="8702" max="8702" width="13.85546875" style="2" customWidth="1"/>
    <col min="8703" max="8703" width="12.7109375" style="2" bestFit="1" customWidth="1"/>
    <col min="8704" max="8704" width="9.7109375" style="2" bestFit="1" customWidth="1"/>
    <col min="8705" max="8705" width="11.140625" style="2" customWidth="1"/>
    <col min="8706" max="8706" width="13.140625" style="2" customWidth="1"/>
    <col min="8707" max="8707" width="12.7109375" style="2" bestFit="1" customWidth="1"/>
    <col min="8708" max="8708" width="11.5703125" style="2" customWidth="1"/>
    <col min="8709" max="8709" width="14.7109375" style="2" customWidth="1"/>
    <col min="8710" max="8710" width="13.7109375" style="2" customWidth="1"/>
    <col min="8711" max="8711" width="12.7109375" style="2" bestFit="1" customWidth="1"/>
    <col min="8712" max="8712" width="9.7109375" style="2" bestFit="1" customWidth="1"/>
    <col min="8713" max="8713" width="11.42578125" style="2" customWidth="1"/>
    <col min="8714" max="8714" width="11.5703125" style="2" bestFit="1" customWidth="1"/>
    <col min="8715" max="8952" width="9.140625" style="2"/>
    <col min="8953" max="8953" width="6.7109375" style="2" bestFit="1" customWidth="1"/>
    <col min="8954" max="8954" width="74.5703125" style="2" customWidth="1"/>
    <col min="8955" max="8955" width="12.7109375" style="2" bestFit="1" customWidth="1"/>
    <col min="8956" max="8956" width="11.28515625" style="2" customWidth="1"/>
    <col min="8957" max="8957" width="15" style="2" customWidth="1"/>
    <col min="8958" max="8958" width="13.85546875" style="2" customWidth="1"/>
    <col min="8959" max="8959" width="12.7109375" style="2" bestFit="1" customWidth="1"/>
    <col min="8960" max="8960" width="9.7109375" style="2" bestFit="1" customWidth="1"/>
    <col min="8961" max="8961" width="11.140625" style="2" customWidth="1"/>
    <col min="8962" max="8962" width="13.140625" style="2" customWidth="1"/>
    <col min="8963" max="8963" width="12.7109375" style="2" bestFit="1" customWidth="1"/>
    <col min="8964" max="8964" width="11.5703125" style="2" customWidth="1"/>
    <col min="8965" max="8965" width="14.7109375" style="2" customWidth="1"/>
    <col min="8966" max="8966" width="13.7109375" style="2" customWidth="1"/>
    <col min="8967" max="8967" width="12.7109375" style="2" bestFit="1" customWidth="1"/>
    <col min="8968" max="8968" width="9.7109375" style="2" bestFit="1" customWidth="1"/>
    <col min="8969" max="8969" width="11.42578125" style="2" customWidth="1"/>
    <col min="8970" max="8970" width="11.5703125" style="2" bestFit="1" customWidth="1"/>
    <col min="8971" max="9208" width="9.140625" style="2"/>
    <col min="9209" max="9209" width="6.7109375" style="2" bestFit="1" customWidth="1"/>
    <col min="9210" max="9210" width="74.5703125" style="2" customWidth="1"/>
    <col min="9211" max="9211" width="12.7109375" style="2" bestFit="1" customWidth="1"/>
    <col min="9212" max="9212" width="11.28515625" style="2" customWidth="1"/>
    <col min="9213" max="9213" width="15" style="2" customWidth="1"/>
    <col min="9214" max="9214" width="13.85546875" style="2" customWidth="1"/>
    <col min="9215" max="9215" width="12.7109375" style="2" bestFit="1" customWidth="1"/>
    <col min="9216" max="9216" width="9.7109375" style="2" bestFit="1" customWidth="1"/>
    <col min="9217" max="9217" width="11.140625" style="2" customWidth="1"/>
    <col min="9218" max="9218" width="13.140625" style="2" customWidth="1"/>
    <col min="9219" max="9219" width="12.7109375" style="2" bestFit="1" customWidth="1"/>
    <col min="9220" max="9220" width="11.5703125" style="2" customWidth="1"/>
    <col min="9221" max="9221" width="14.7109375" style="2" customWidth="1"/>
    <col min="9222" max="9222" width="13.7109375" style="2" customWidth="1"/>
    <col min="9223" max="9223" width="12.7109375" style="2" bestFit="1" customWidth="1"/>
    <col min="9224" max="9224" width="9.7109375" style="2" bestFit="1" customWidth="1"/>
    <col min="9225" max="9225" width="11.42578125" style="2" customWidth="1"/>
    <col min="9226" max="9226" width="11.5703125" style="2" bestFit="1" customWidth="1"/>
    <col min="9227" max="9464" width="9.140625" style="2"/>
    <col min="9465" max="9465" width="6.7109375" style="2" bestFit="1" customWidth="1"/>
    <col min="9466" max="9466" width="74.5703125" style="2" customWidth="1"/>
    <col min="9467" max="9467" width="12.7109375" style="2" bestFit="1" customWidth="1"/>
    <col min="9468" max="9468" width="11.28515625" style="2" customWidth="1"/>
    <col min="9469" max="9469" width="15" style="2" customWidth="1"/>
    <col min="9470" max="9470" width="13.85546875" style="2" customWidth="1"/>
    <col min="9471" max="9471" width="12.7109375" style="2" bestFit="1" customWidth="1"/>
    <col min="9472" max="9472" width="9.7109375" style="2" bestFit="1" customWidth="1"/>
    <col min="9473" max="9473" width="11.140625" style="2" customWidth="1"/>
    <col min="9474" max="9474" width="13.140625" style="2" customWidth="1"/>
    <col min="9475" max="9475" width="12.7109375" style="2" bestFit="1" customWidth="1"/>
    <col min="9476" max="9476" width="11.5703125" style="2" customWidth="1"/>
    <col min="9477" max="9477" width="14.7109375" style="2" customWidth="1"/>
    <col min="9478" max="9478" width="13.7109375" style="2" customWidth="1"/>
    <col min="9479" max="9479" width="12.7109375" style="2" bestFit="1" customWidth="1"/>
    <col min="9480" max="9480" width="9.7109375" style="2" bestFit="1" customWidth="1"/>
    <col min="9481" max="9481" width="11.42578125" style="2" customWidth="1"/>
    <col min="9482" max="9482" width="11.5703125" style="2" bestFit="1" customWidth="1"/>
    <col min="9483" max="9720" width="9.140625" style="2"/>
    <col min="9721" max="9721" width="6.7109375" style="2" bestFit="1" customWidth="1"/>
    <col min="9722" max="9722" width="74.5703125" style="2" customWidth="1"/>
    <col min="9723" max="9723" width="12.7109375" style="2" bestFit="1" customWidth="1"/>
    <col min="9724" max="9724" width="11.28515625" style="2" customWidth="1"/>
    <col min="9725" max="9725" width="15" style="2" customWidth="1"/>
    <col min="9726" max="9726" width="13.85546875" style="2" customWidth="1"/>
    <col min="9727" max="9727" width="12.7109375" style="2" bestFit="1" customWidth="1"/>
    <col min="9728" max="9728" width="9.7109375" style="2" bestFit="1" customWidth="1"/>
    <col min="9729" max="9729" width="11.140625" style="2" customWidth="1"/>
    <col min="9730" max="9730" width="13.140625" style="2" customWidth="1"/>
    <col min="9731" max="9731" width="12.7109375" style="2" bestFit="1" customWidth="1"/>
    <col min="9732" max="9732" width="11.5703125" style="2" customWidth="1"/>
    <col min="9733" max="9733" width="14.7109375" style="2" customWidth="1"/>
    <col min="9734" max="9734" width="13.7109375" style="2" customWidth="1"/>
    <col min="9735" max="9735" width="12.7109375" style="2" bestFit="1" customWidth="1"/>
    <col min="9736" max="9736" width="9.7109375" style="2" bestFit="1" customWidth="1"/>
    <col min="9737" max="9737" width="11.42578125" style="2" customWidth="1"/>
    <col min="9738" max="9738" width="11.5703125" style="2" bestFit="1" customWidth="1"/>
    <col min="9739" max="9976" width="9.140625" style="2"/>
    <col min="9977" max="9977" width="6.7109375" style="2" bestFit="1" customWidth="1"/>
    <col min="9978" max="9978" width="74.5703125" style="2" customWidth="1"/>
    <col min="9979" max="9979" width="12.7109375" style="2" bestFit="1" customWidth="1"/>
    <col min="9980" max="9980" width="11.28515625" style="2" customWidth="1"/>
    <col min="9981" max="9981" width="15" style="2" customWidth="1"/>
    <col min="9982" max="9982" width="13.85546875" style="2" customWidth="1"/>
    <col min="9983" max="9983" width="12.7109375" style="2" bestFit="1" customWidth="1"/>
    <col min="9984" max="9984" width="9.7109375" style="2" bestFit="1" customWidth="1"/>
    <col min="9985" max="9985" width="11.140625" style="2" customWidth="1"/>
    <col min="9986" max="9986" width="13.140625" style="2" customWidth="1"/>
    <col min="9987" max="9987" width="12.7109375" style="2" bestFit="1" customWidth="1"/>
    <col min="9988" max="9988" width="11.5703125" style="2" customWidth="1"/>
    <col min="9989" max="9989" width="14.7109375" style="2" customWidth="1"/>
    <col min="9990" max="9990" width="13.7109375" style="2" customWidth="1"/>
    <col min="9991" max="9991" width="12.7109375" style="2" bestFit="1" customWidth="1"/>
    <col min="9992" max="9992" width="9.7109375" style="2" bestFit="1" customWidth="1"/>
    <col min="9993" max="9993" width="11.42578125" style="2" customWidth="1"/>
    <col min="9994" max="9994" width="11.5703125" style="2" bestFit="1" customWidth="1"/>
    <col min="9995" max="10232" width="9.140625" style="2"/>
    <col min="10233" max="10233" width="6.7109375" style="2" bestFit="1" customWidth="1"/>
    <col min="10234" max="10234" width="74.5703125" style="2" customWidth="1"/>
    <col min="10235" max="10235" width="12.7109375" style="2" bestFit="1" customWidth="1"/>
    <col min="10236" max="10236" width="11.28515625" style="2" customWidth="1"/>
    <col min="10237" max="10237" width="15" style="2" customWidth="1"/>
    <col min="10238" max="10238" width="13.85546875" style="2" customWidth="1"/>
    <col min="10239" max="10239" width="12.7109375" style="2" bestFit="1" customWidth="1"/>
    <col min="10240" max="10240" width="9.7109375" style="2" bestFit="1" customWidth="1"/>
    <col min="10241" max="10241" width="11.140625" style="2" customWidth="1"/>
    <col min="10242" max="10242" width="13.140625" style="2" customWidth="1"/>
    <col min="10243" max="10243" width="12.7109375" style="2" bestFit="1" customWidth="1"/>
    <col min="10244" max="10244" width="11.5703125" style="2" customWidth="1"/>
    <col min="10245" max="10245" width="14.7109375" style="2" customWidth="1"/>
    <col min="10246" max="10246" width="13.7109375" style="2" customWidth="1"/>
    <col min="10247" max="10247" width="12.7109375" style="2" bestFit="1" customWidth="1"/>
    <col min="10248" max="10248" width="9.7109375" style="2" bestFit="1" customWidth="1"/>
    <col min="10249" max="10249" width="11.42578125" style="2" customWidth="1"/>
    <col min="10250" max="10250" width="11.5703125" style="2" bestFit="1" customWidth="1"/>
    <col min="10251" max="10488" width="9.140625" style="2"/>
    <col min="10489" max="10489" width="6.7109375" style="2" bestFit="1" customWidth="1"/>
    <col min="10490" max="10490" width="74.5703125" style="2" customWidth="1"/>
    <col min="10491" max="10491" width="12.7109375" style="2" bestFit="1" customWidth="1"/>
    <col min="10492" max="10492" width="11.28515625" style="2" customWidth="1"/>
    <col min="10493" max="10493" width="15" style="2" customWidth="1"/>
    <col min="10494" max="10494" width="13.85546875" style="2" customWidth="1"/>
    <col min="10495" max="10495" width="12.7109375" style="2" bestFit="1" customWidth="1"/>
    <col min="10496" max="10496" width="9.7109375" style="2" bestFit="1" customWidth="1"/>
    <col min="10497" max="10497" width="11.140625" style="2" customWidth="1"/>
    <col min="10498" max="10498" width="13.140625" style="2" customWidth="1"/>
    <col min="10499" max="10499" width="12.7109375" style="2" bestFit="1" customWidth="1"/>
    <col min="10500" max="10500" width="11.5703125" style="2" customWidth="1"/>
    <col min="10501" max="10501" width="14.7109375" style="2" customWidth="1"/>
    <col min="10502" max="10502" width="13.7109375" style="2" customWidth="1"/>
    <col min="10503" max="10503" width="12.7109375" style="2" bestFit="1" customWidth="1"/>
    <col min="10504" max="10504" width="9.7109375" style="2" bestFit="1" customWidth="1"/>
    <col min="10505" max="10505" width="11.42578125" style="2" customWidth="1"/>
    <col min="10506" max="10506" width="11.5703125" style="2" bestFit="1" customWidth="1"/>
    <col min="10507" max="10744" width="9.140625" style="2"/>
    <col min="10745" max="10745" width="6.7109375" style="2" bestFit="1" customWidth="1"/>
    <col min="10746" max="10746" width="74.5703125" style="2" customWidth="1"/>
    <col min="10747" max="10747" width="12.7109375" style="2" bestFit="1" customWidth="1"/>
    <col min="10748" max="10748" width="11.28515625" style="2" customWidth="1"/>
    <col min="10749" max="10749" width="15" style="2" customWidth="1"/>
    <col min="10750" max="10750" width="13.85546875" style="2" customWidth="1"/>
    <col min="10751" max="10751" width="12.7109375" style="2" bestFit="1" customWidth="1"/>
    <col min="10752" max="10752" width="9.7109375" style="2" bestFit="1" customWidth="1"/>
    <col min="10753" max="10753" width="11.140625" style="2" customWidth="1"/>
    <col min="10754" max="10754" width="13.140625" style="2" customWidth="1"/>
    <col min="10755" max="10755" width="12.7109375" style="2" bestFit="1" customWidth="1"/>
    <col min="10756" max="10756" width="11.5703125" style="2" customWidth="1"/>
    <col min="10757" max="10757" width="14.7109375" style="2" customWidth="1"/>
    <col min="10758" max="10758" width="13.7109375" style="2" customWidth="1"/>
    <col min="10759" max="10759" width="12.7109375" style="2" bestFit="1" customWidth="1"/>
    <col min="10760" max="10760" width="9.7109375" style="2" bestFit="1" customWidth="1"/>
    <col min="10761" max="10761" width="11.42578125" style="2" customWidth="1"/>
    <col min="10762" max="10762" width="11.5703125" style="2" bestFit="1" customWidth="1"/>
    <col min="10763" max="11000" width="9.140625" style="2"/>
    <col min="11001" max="11001" width="6.7109375" style="2" bestFit="1" customWidth="1"/>
    <col min="11002" max="11002" width="74.5703125" style="2" customWidth="1"/>
    <col min="11003" max="11003" width="12.7109375" style="2" bestFit="1" customWidth="1"/>
    <col min="11004" max="11004" width="11.28515625" style="2" customWidth="1"/>
    <col min="11005" max="11005" width="15" style="2" customWidth="1"/>
    <col min="11006" max="11006" width="13.85546875" style="2" customWidth="1"/>
    <col min="11007" max="11007" width="12.7109375" style="2" bestFit="1" customWidth="1"/>
    <col min="11008" max="11008" width="9.7109375" style="2" bestFit="1" customWidth="1"/>
    <col min="11009" max="11009" width="11.140625" style="2" customWidth="1"/>
    <col min="11010" max="11010" width="13.140625" style="2" customWidth="1"/>
    <col min="11011" max="11011" width="12.7109375" style="2" bestFit="1" customWidth="1"/>
    <col min="11012" max="11012" width="11.5703125" style="2" customWidth="1"/>
    <col min="11013" max="11013" width="14.7109375" style="2" customWidth="1"/>
    <col min="11014" max="11014" width="13.7109375" style="2" customWidth="1"/>
    <col min="11015" max="11015" width="12.7109375" style="2" bestFit="1" customWidth="1"/>
    <col min="11016" max="11016" width="9.7109375" style="2" bestFit="1" customWidth="1"/>
    <col min="11017" max="11017" width="11.42578125" style="2" customWidth="1"/>
    <col min="11018" max="11018" width="11.5703125" style="2" bestFit="1" customWidth="1"/>
    <col min="11019" max="11256" width="9.140625" style="2"/>
    <col min="11257" max="11257" width="6.7109375" style="2" bestFit="1" customWidth="1"/>
    <col min="11258" max="11258" width="74.5703125" style="2" customWidth="1"/>
    <col min="11259" max="11259" width="12.7109375" style="2" bestFit="1" customWidth="1"/>
    <col min="11260" max="11260" width="11.28515625" style="2" customWidth="1"/>
    <col min="11261" max="11261" width="15" style="2" customWidth="1"/>
    <col min="11262" max="11262" width="13.85546875" style="2" customWidth="1"/>
    <col min="11263" max="11263" width="12.7109375" style="2" bestFit="1" customWidth="1"/>
    <col min="11264" max="11264" width="9.7109375" style="2" bestFit="1" customWidth="1"/>
    <col min="11265" max="11265" width="11.140625" style="2" customWidth="1"/>
    <col min="11266" max="11266" width="13.140625" style="2" customWidth="1"/>
    <col min="11267" max="11267" width="12.7109375" style="2" bestFit="1" customWidth="1"/>
    <col min="11268" max="11268" width="11.5703125" style="2" customWidth="1"/>
    <col min="11269" max="11269" width="14.7109375" style="2" customWidth="1"/>
    <col min="11270" max="11270" width="13.7109375" style="2" customWidth="1"/>
    <col min="11271" max="11271" width="12.7109375" style="2" bestFit="1" customWidth="1"/>
    <col min="11272" max="11272" width="9.7109375" style="2" bestFit="1" customWidth="1"/>
    <col min="11273" max="11273" width="11.42578125" style="2" customWidth="1"/>
    <col min="11274" max="11274" width="11.5703125" style="2" bestFit="1" customWidth="1"/>
    <col min="11275" max="11512" width="9.140625" style="2"/>
    <col min="11513" max="11513" width="6.7109375" style="2" bestFit="1" customWidth="1"/>
    <col min="11514" max="11514" width="74.5703125" style="2" customWidth="1"/>
    <col min="11515" max="11515" width="12.7109375" style="2" bestFit="1" customWidth="1"/>
    <col min="11516" max="11516" width="11.28515625" style="2" customWidth="1"/>
    <col min="11517" max="11517" width="15" style="2" customWidth="1"/>
    <col min="11518" max="11518" width="13.85546875" style="2" customWidth="1"/>
    <col min="11519" max="11519" width="12.7109375" style="2" bestFit="1" customWidth="1"/>
    <col min="11520" max="11520" width="9.7109375" style="2" bestFit="1" customWidth="1"/>
    <col min="11521" max="11521" width="11.140625" style="2" customWidth="1"/>
    <col min="11522" max="11522" width="13.140625" style="2" customWidth="1"/>
    <col min="11523" max="11523" width="12.7109375" style="2" bestFit="1" customWidth="1"/>
    <col min="11524" max="11524" width="11.5703125" style="2" customWidth="1"/>
    <col min="11525" max="11525" width="14.7109375" style="2" customWidth="1"/>
    <col min="11526" max="11526" width="13.7109375" style="2" customWidth="1"/>
    <col min="11527" max="11527" width="12.7109375" style="2" bestFit="1" customWidth="1"/>
    <col min="11528" max="11528" width="9.7109375" style="2" bestFit="1" customWidth="1"/>
    <col min="11529" max="11529" width="11.42578125" style="2" customWidth="1"/>
    <col min="11530" max="11530" width="11.5703125" style="2" bestFit="1" customWidth="1"/>
    <col min="11531" max="11768" width="9.140625" style="2"/>
    <col min="11769" max="11769" width="6.7109375" style="2" bestFit="1" customWidth="1"/>
    <col min="11770" max="11770" width="74.5703125" style="2" customWidth="1"/>
    <col min="11771" max="11771" width="12.7109375" style="2" bestFit="1" customWidth="1"/>
    <col min="11772" max="11772" width="11.28515625" style="2" customWidth="1"/>
    <col min="11773" max="11773" width="15" style="2" customWidth="1"/>
    <col min="11774" max="11774" width="13.85546875" style="2" customWidth="1"/>
    <col min="11775" max="11775" width="12.7109375" style="2" bestFit="1" customWidth="1"/>
    <col min="11776" max="11776" width="9.7109375" style="2" bestFit="1" customWidth="1"/>
    <col min="11777" max="11777" width="11.140625" style="2" customWidth="1"/>
    <col min="11778" max="11778" width="13.140625" style="2" customWidth="1"/>
    <col min="11779" max="11779" width="12.7109375" style="2" bestFit="1" customWidth="1"/>
    <col min="11780" max="11780" width="11.5703125" style="2" customWidth="1"/>
    <col min="11781" max="11781" width="14.7109375" style="2" customWidth="1"/>
    <col min="11782" max="11782" width="13.7109375" style="2" customWidth="1"/>
    <col min="11783" max="11783" width="12.7109375" style="2" bestFit="1" customWidth="1"/>
    <col min="11784" max="11784" width="9.7109375" style="2" bestFit="1" customWidth="1"/>
    <col min="11785" max="11785" width="11.42578125" style="2" customWidth="1"/>
    <col min="11786" max="11786" width="11.5703125" style="2" bestFit="1" customWidth="1"/>
    <col min="11787" max="12024" width="9.140625" style="2"/>
    <col min="12025" max="12025" width="6.7109375" style="2" bestFit="1" customWidth="1"/>
    <col min="12026" max="12026" width="74.5703125" style="2" customWidth="1"/>
    <col min="12027" max="12027" width="12.7109375" style="2" bestFit="1" customWidth="1"/>
    <col min="12028" max="12028" width="11.28515625" style="2" customWidth="1"/>
    <col min="12029" max="12029" width="15" style="2" customWidth="1"/>
    <col min="12030" max="12030" width="13.85546875" style="2" customWidth="1"/>
    <col min="12031" max="12031" width="12.7109375" style="2" bestFit="1" customWidth="1"/>
    <col min="12032" max="12032" width="9.7109375" style="2" bestFit="1" customWidth="1"/>
    <col min="12033" max="12033" width="11.140625" style="2" customWidth="1"/>
    <col min="12034" max="12034" width="13.140625" style="2" customWidth="1"/>
    <col min="12035" max="12035" width="12.7109375" style="2" bestFit="1" customWidth="1"/>
    <col min="12036" max="12036" width="11.5703125" style="2" customWidth="1"/>
    <col min="12037" max="12037" width="14.7109375" style="2" customWidth="1"/>
    <col min="12038" max="12038" width="13.7109375" style="2" customWidth="1"/>
    <col min="12039" max="12039" width="12.7109375" style="2" bestFit="1" customWidth="1"/>
    <col min="12040" max="12040" width="9.7109375" style="2" bestFit="1" customWidth="1"/>
    <col min="12041" max="12041" width="11.42578125" style="2" customWidth="1"/>
    <col min="12042" max="12042" width="11.5703125" style="2" bestFit="1" customWidth="1"/>
    <col min="12043" max="12280" width="9.140625" style="2"/>
    <col min="12281" max="12281" width="6.7109375" style="2" bestFit="1" customWidth="1"/>
    <col min="12282" max="12282" width="74.5703125" style="2" customWidth="1"/>
    <col min="12283" max="12283" width="12.7109375" style="2" bestFit="1" customWidth="1"/>
    <col min="12284" max="12284" width="11.28515625" style="2" customWidth="1"/>
    <col min="12285" max="12285" width="15" style="2" customWidth="1"/>
    <col min="12286" max="12286" width="13.85546875" style="2" customWidth="1"/>
    <col min="12287" max="12287" width="12.7109375" style="2" bestFit="1" customWidth="1"/>
    <col min="12288" max="12288" width="9.7109375" style="2" bestFit="1" customWidth="1"/>
    <col min="12289" max="12289" width="11.140625" style="2" customWidth="1"/>
    <col min="12290" max="12290" width="13.140625" style="2" customWidth="1"/>
    <col min="12291" max="12291" width="12.7109375" style="2" bestFit="1" customWidth="1"/>
    <col min="12292" max="12292" width="11.5703125" style="2" customWidth="1"/>
    <col min="12293" max="12293" width="14.7109375" style="2" customWidth="1"/>
    <col min="12294" max="12294" width="13.7109375" style="2" customWidth="1"/>
    <col min="12295" max="12295" width="12.7109375" style="2" bestFit="1" customWidth="1"/>
    <col min="12296" max="12296" width="9.7109375" style="2" bestFit="1" customWidth="1"/>
    <col min="12297" max="12297" width="11.42578125" style="2" customWidth="1"/>
    <col min="12298" max="12298" width="11.5703125" style="2" bestFit="1" customWidth="1"/>
    <col min="12299" max="12536" width="9.140625" style="2"/>
    <col min="12537" max="12537" width="6.7109375" style="2" bestFit="1" customWidth="1"/>
    <col min="12538" max="12538" width="74.5703125" style="2" customWidth="1"/>
    <col min="12539" max="12539" width="12.7109375" style="2" bestFit="1" customWidth="1"/>
    <col min="12540" max="12540" width="11.28515625" style="2" customWidth="1"/>
    <col min="12541" max="12541" width="15" style="2" customWidth="1"/>
    <col min="12542" max="12542" width="13.85546875" style="2" customWidth="1"/>
    <col min="12543" max="12543" width="12.7109375" style="2" bestFit="1" customWidth="1"/>
    <col min="12544" max="12544" width="9.7109375" style="2" bestFit="1" customWidth="1"/>
    <col min="12545" max="12545" width="11.140625" style="2" customWidth="1"/>
    <col min="12546" max="12546" width="13.140625" style="2" customWidth="1"/>
    <col min="12547" max="12547" width="12.7109375" style="2" bestFit="1" customWidth="1"/>
    <col min="12548" max="12548" width="11.5703125" style="2" customWidth="1"/>
    <col min="12549" max="12549" width="14.7109375" style="2" customWidth="1"/>
    <col min="12550" max="12550" width="13.7109375" style="2" customWidth="1"/>
    <col min="12551" max="12551" width="12.7109375" style="2" bestFit="1" customWidth="1"/>
    <col min="12552" max="12552" width="9.7109375" style="2" bestFit="1" customWidth="1"/>
    <col min="12553" max="12553" width="11.42578125" style="2" customWidth="1"/>
    <col min="12554" max="12554" width="11.5703125" style="2" bestFit="1" customWidth="1"/>
    <col min="12555" max="12792" width="9.140625" style="2"/>
    <col min="12793" max="12793" width="6.7109375" style="2" bestFit="1" customWidth="1"/>
    <col min="12794" max="12794" width="74.5703125" style="2" customWidth="1"/>
    <col min="12795" max="12795" width="12.7109375" style="2" bestFit="1" customWidth="1"/>
    <col min="12796" max="12796" width="11.28515625" style="2" customWidth="1"/>
    <col min="12797" max="12797" width="15" style="2" customWidth="1"/>
    <col min="12798" max="12798" width="13.85546875" style="2" customWidth="1"/>
    <col min="12799" max="12799" width="12.7109375" style="2" bestFit="1" customWidth="1"/>
    <col min="12800" max="12800" width="9.7109375" style="2" bestFit="1" customWidth="1"/>
    <col min="12801" max="12801" width="11.140625" style="2" customWidth="1"/>
    <col min="12802" max="12802" width="13.140625" style="2" customWidth="1"/>
    <col min="12803" max="12803" width="12.7109375" style="2" bestFit="1" customWidth="1"/>
    <col min="12804" max="12804" width="11.5703125" style="2" customWidth="1"/>
    <col min="12805" max="12805" width="14.7109375" style="2" customWidth="1"/>
    <col min="12806" max="12806" width="13.7109375" style="2" customWidth="1"/>
    <col min="12807" max="12807" width="12.7109375" style="2" bestFit="1" customWidth="1"/>
    <col min="12808" max="12808" width="9.7109375" style="2" bestFit="1" customWidth="1"/>
    <col min="12809" max="12809" width="11.42578125" style="2" customWidth="1"/>
    <col min="12810" max="12810" width="11.5703125" style="2" bestFit="1" customWidth="1"/>
    <col min="12811" max="13048" width="9.140625" style="2"/>
    <col min="13049" max="13049" width="6.7109375" style="2" bestFit="1" customWidth="1"/>
    <col min="13050" max="13050" width="74.5703125" style="2" customWidth="1"/>
    <col min="13051" max="13051" width="12.7109375" style="2" bestFit="1" customWidth="1"/>
    <col min="13052" max="13052" width="11.28515625" style="2" customWidth="1"/>
    <col min="13053" max="13053" width="15" style="2" customWidth="1"/>
    <col min="13054" max="13054" width="13.85546875" style="2" customWidth="1"/>
    <col min="13055" max="13055" width="12.7109375" style="2" bestFit="1" customWidth="1"/>
    <col min="13056" max="13056" width="9.7109375" style="2" bestFit="1" customWidth="1"/>
    <col min="13057" max="13057" width="11.140625" style="2" customWidth="1"/>
    <col min="13058" max="13058" width="13.140625" style="2" customWidth="1"/>
    <col min="13059" max="13059" width="12.7109375" style="2" bestFit="1" customWidth="1"/>
    <col min="13060" max="13060" width="11.5703125" style="2" customWidth="1"/>
    <col min="13061" max="13061" width="14.7109375" style="2" customWidth="1"/>
    <col min="13062" max="13062" width="13.7109375" style="2" customWidth="1"/>
    <col min="13063" max="13063" width="12.7109375" style="2" bestFit="1" customWidth="1"/>
    <col min="13064" max="13064" width="9.7109375" style="2" bestFit="1" customWidth="1"/>
    <col min="13065" max="13065" width="11.42578125" style="2" customWidth="1"/>
    <col min="13066" max="13066" width="11.5703125" style="2" bestFit="1" customWidth="1"/>
    <col min="13067" max="13304" width="9.140625" style="2"/>
    <col min="13305" max="13305" width="6.7109375" style="2" bestFit="1" customWidth="1"/>
    <col min="13306" max="13306" width="74.5703125" style="2" customWidth="1"/>
    <col min="13307" max="13307" width="12.7109375" style="2" bestFit="1" customWidth="1"/>
    <col min="13308" max="13308" width="11.28515625" style="2" customWidth="1"/>
    <col min="13309" max="13309" width="15" style="2" customWidth="1"/>
    <col min="13310" max="13310" width="13.85546875" style="2" customWidth="1"/>
    <col min="13311" max="13311" width="12.7109375" style="2" bestFit="1" customWidth="1"/>
    <col min="13312" max="13312" width="9.7109375" style="2" bestFit="1" customWidth="1"/>
    <col min="13313" max="13313" width="11.140625" style="2" customWidth="1"/>
    <col min="13314" max="13314" width="13.140625" style="2" customWidth="1"/>
    <col min="13315" max="13315" width="12.7109375" style="2" bestFit="1" customWidth="1"/>
    <col min="13316" max="13316" width="11.5703125" style="2" customWidth="1"/>
    <col min="13317" max="13317" width="14.7109375" style="2" customWidth="1"/>
    <col min="13318" max="13318" width="13.7109375" style="2" customWidth="1"/>
    <col min="13319" max="13319" width="12.7109375" style="2" bestFit="1" customWidth="1"/>
    <col min="13320" max="13320" width="9.7109375" style="2" bestFit="1" customWidth="1"/>
    <col min="13321" max="13321" width="11.42578125" style="2" customWidth="1"/>
    <col min="13322" max="13322" width="11.5703125" style="2" bestFit="1" customWidth="1"/>
    <col min="13323" max="13560" width="9.140625" style="2"/>
    <col min="13561" max="13561" width="6.7109375" style="2" bestFit="1" customWidth="1"/>
    <col min="13562" max="13562" width="74.5703125" style="2" customWidth="1"/>
    <col min="13563" max="13563" width="12.7109375" style="2" bestFit="1" customWidth="1"/>
    <col min="13564" max="13564" width="11.28515625" style="2" customWidth="1"/>
    <col min="13565" max="13565" width="15" style="2" customWidth="1"/>
    <col min="13566" max="13566" width="13.85546875" style="2" customWidth="1"/>
    <col min="13567" max="13567" width="12.7109375" style="2" bestFit="1" customWidth="1"/>
    <col min="13568" max="13568" width="9.7109375" style="2" bestFit="1" customWidth="1"/>
    <col min="13569" max="13569" width="11.140625" style="2" customWidth="1"/>
    <col min="13570" max="13570" width="13.140625" style="2" customWidth="1"/>
    <col min="13571" max="13571" width="12.7109375" style="2" bestFit="1" customWidth="1"/>
    <col min="13572" max="13572" width="11.5703125" style="2" customWidth="1"/>
    <col min="13573" max="13573" width="14.7109375" style="2" customWidth="1"/>
    <col min="13574" max="13574" width="13.7109375" style="2" customWidth="1"/>
    <col min="13575" max="13575" width="12.7109375" style="2" bestFit="1" customWidth="1"/>
    <col min="13576" max="13576" width="9.7109375" style="2" bestFit="1" customWidth="1"/>
    <col min="13577" max="13577" width="11.42578125" style="2" customWidth="1"/>
    <col min="13578" max="13578" width="11.5703125" style="2" bestFit="1" customWidth="1"/>
    <col min="13579" max="13816" width="9.140625" style="2"/>
    <col min="13817" max="13817" width="6.7109375" style="2" bestFit="1" customWidth="1"/>
    <col min="13818" max="13818" width="74.5703125" style="2" customWidth="1"/>
    <col min="13819" max="13819" width="12.7109375" style="2" bestFit="1" customWidth="1"/>
    <col min="13820" max="13820" width="11.28515625" style="2" customWidth="1"/>
    <col min="13821" max="13821" width="15" style="2" customWidth="1"/>
    <col min="13822" max="13822" width="13.85546875" style="2" customWidth="1"/>
    <col min="13823" max="13823" width="12.7109375" style="2" bestFit="1" customWidth="1"/>
    <col min="13824" max="13824" width="9.7109375" style="2" bestFit="1" customWidth="1"/>
    <col min="13825" max="13825" width="11.140625" style="2" customWidth="1"/>
    <col min="13826" max="13826" width="13.140625" style="2" customWidth="1"/>
    <col min="13827" max="13827" width="12.7109375" style="2" bestFit="1" customWidth="1"/>
    <col min="13828" max="13828" width="11.5703125" style="2" customWidth="1"/>
    <col min="13829" max="13829" width="14.7109375" style="2" customWidth="1"/>
    <col min="13830" max="13830" width="13.7109375" style="2" customWidth="1"/>
    <col min="13831" max="13831" width="12.7109375" style="2" bestFit="1" customWidth="1"/>
    <col min="13832" max="13832" width="9.7109375" style="2" bestFit="1" customWidth="1"/>
    <col min="13833" max="13833" width="11.42578125" style="2" customWidth="1"/>
    <col min="13834" max="13834" width="11.5703125" style="2" bestFit="1" customWidth="1"/>
    <col min="13835" max="14072" width="9.140625" style="2"/>
    <col min="14073" max="14073" width="6.7109375" style="2" bestFit="1" customWidth="1"/>
    <col min="14074" max="14074" width="74.5703125" style="2" customWidth="1"/>
    <col min="14075" max="14075" width="12.7109375" style="2" bestFit="1" customWidth="1"/>
    <col min="14076" max="14076" width="11.28515625" style="2" customWidth="1"/>
    <col min="14077" max="14077" width="15" style="2" customWidth="1"/>
    <col min="14078" max="14078" width="13.85546875" style="2" customWidth="1"/>
    <col min="14079" max="14079" width="12.7109375" style="2" bestFit="1" customWidth="1"/>
    <col min="14080" max="14080" width="9.7109375" style="2" bestFit="1" customWidth="1"/>
    <col min="14081" max="14081" width="11.140625" style="2" customWidth="1"/>
    <col min="14082" max="14082" width="13.140625" style="2" customWidth="1"/>
    <col min="14083" max="14083" width="12.7109375" style="2" bestFit="1" customWidth="1"/>
    <col min="14084" max="14084" width="11.5703125" style="2" customWidth="1"/>
    <col min="14085" max="14085" width="14.7109375" style="2" customWidth="1"/>
    <col min="14086" max="14086" width="13.7109375" style="2" customWidth="1"/>
    <col min="14087" max="14087" width="12.7109375" style="2" bestFit="1" customWidth="1"/>
    <col min="14088" max="14088" width="9.7109375" style="2" bestFit="1" customWidth="1"/>
    <col min="14089" max="14089" width="11.42578125" style="2" customWidth="1"/>
    <col min="14090" max="14090" width="11.5703125" style="2" bestFit="1" customWidth="1"/>
    <col min="14091" max="14328" width="9.140625" style="2"/>
    <col min="14329" max="14329" width="6.7109375" style="2" bestFit="1" customWidth="1"/>
    <col min="14330" max="14330" width="74.5703125" style="2" customWidth="1"/>
    <col min="14331" max="14331" width="12.7109375" style="2" bestFit="1" customWidth="1"/>
    <col min="14332" max="14332" width="11.28515625" style="2" customWidth="1"/>
    <col min="14333" max="14333" width="15" style="2" customWidth="1"/>
    <col min="14334" max="14334" width="13.85546875" style="2" customWidth="1"/>
    <col min="14335" max="14335" width="12.7109375" style="2" bestFit="1" customWidth="1"/>
    <col min="14336" max="14336" width="9.7109375" style="2" bestFit="1" customWidth="1"/>
    <col min="14337" max="14337" width="11.140625" style="2" customWidth="1"/>
    <col min="14338" max="14338" width="13.140625" style="2" customWidth="1"/>
    <col min="14339" max="14339" width="12.7109375" style="2" bestFit="1" customWidth="1"/>
    <col min="14340" max="14340" width="11.5703125" style="2" customWidth="1"/>
    <col min="14341" max="14341" width="14.7109375" style="2" customWidth="1"/>
    <col min="14342" max="14342" width="13.7109375" style="2" customWidth="1"/>
    <col min="14343" max="14343" width="12.7109375" style="2" bestFit="1" customWidth="1"/>
    <col min="14344" max="14344" width="9.7109375" style="2" bestFit="1" customWidth="1"/>
    <col min="14345" max="14345" width="11.42578125" style="2" customWidth="1"/>
    <col min="14346" max="14346" width="11.5703125" style="2" bestFit="1" customWidth="1"/>
    <col min="14347" max="14584" width="9.140625" style="2"/>
    <col min="14585" max="14585" width="6.7109375" style="2" bestFit="1" customWidth="1"/>
    <col min="14586" max="14586" width="74.5703125" style="2" customWidth="1"/>
    <col min="14587" max="14587" width="12.7109375" style="2" bestFit="1" customWidth="1"/>
    <col min="14588" max="14588" width="11.28515625" style="2" customWidth="1"/>
    <col min="14589" max="14589" width="15" style="2" customWidth="1"/>
    <col min="14590" max="14590" width="13.85546875" style="2" customWidth="1"/>
    <col min="14591" max="14591" width="12.7109375" style="2" bestFit="1" customWidth="1"/>
    <col min="14592" max="14592" width="9.7109375" style="2" bestFit="1" customWidth="1"/>
    <col min="14593" max="14593" width="11.140625" style="2" customWidth="1"/>
    <col min="14594" max="14594" width="13.140625" style="2" customWidth="1"/>
    <col min="14595" max="14595" width="12.7109375" style="2" bestFit="1" customWidth="1"/>
    <col min="14596" max="14596" width="11.5703125" style="2" customWidth="1"/>
    <col min="14597" max="14597" width="14.7109375" style="2" customWidth="1"/>
    <col min="14598" max="14598" width="13.7109375" style="2" customWidth="1"/>
    <col min="14599" max="14599" width="12.7109375" style="2" bestFit="1" customWidth="1"/>
    <col min="14600" max="14600" width="9.7109375" style="2" bestFit="1" customWidth="1"/>
    <col min="14601" max="14601" width="11.42578125" style="2" customWidth="1"/>
    <col min="14602" max="14602" width="11.5703125" style="2" bestFit="1" customWidth="1"/>
    <col min="14603" max="14840" width="9.140625" style="2"/>
    <col min="14841" max="14841" width="6.7109375" style="2" bestFit="1" customWidth="1"/>
    <col min="14842" max="14842" width="74.5703125" style="2" customWidth="1"/>
    <col min="14843" max="14843" width="12.7109375" style="2" bestFit="1" customWidth="1"/>
    <col min="14844" max="14844" width="11.28515625" style="2" customWidth="1"/>
    <col min="14845" max="14845" width="15" style="2" customWidth="1"/>
    <col min="14846" max="14846" width="13.85546875" style="2" customWidth="1"/>
    <col min="14847" max="14847" width="12.7109375" style="2" bestFit="1" customWidth="1"/>
    <col min="14848" max="14848" width="9.7109375" style="2" bestFit="1" customWidth="1"/>
    <col min="14849" max="14849" width="11.140625" style="2" customWidth="1"/>
    <col min="14850" max="14850" width="13.140625" style="2" customWidth="1"/>
    <col min="14851" max="14851" width="12.7109375" style="2" bestFit="1" customWidth="1"/>
    <col min="14852" max="14852" width="11.5703125" style="2" customWidth="1"/>
    <col min="14853" max="14853" width="14.7109375" style="2" customWidth="1"/>
    <col min="14854" max="14854" width="13.7109375" style="2" customWidth="1"/>
    <col min="14855" max="14855" width="12.7109375" style="2" bestFit="1" customWidth="1"/>
    <col min="14856" max="14856" width="9.7109375" style="2" bestFit="1" customWidth="1"/>
    <col min="14857" max="14857" width="11.42578125" style="2" customWidth="1"/>
    <col min="14858" max="14858" width="11.5703125" style="2" bestFit="1" customWidth="1"/>
    <col min="14859" max="15096" width="9.140625" style="2"/>
    <col min="15097" max="15097" width="6.7109375" style="2" bestFit="1" customWidth="1"/>
    <col min="15098" max="15098" width="74.5703125" style="2" customWidth="1"/>
    <col min="15099" max="15099" width="12.7109375" style="2" bestFit="1" customWidth="1"/>
    <col min="15100" max="15100" width="11.28515625" style="2" customWidth="1"/>
    <col min="15101" max="15101" width="15" style="2" customWidth="1"/>
    <col min="15102" max="15102" width="13.85546875" style="2" customWidth="1"/>
    <col min="15103" max="15103" width="12.7109375" style="2" bestFit="1" customWidth="1"/>
    <col min="15104" max="15104" width="9.7109375" style="2" bestFit="1" customWidth="1"/>
    <col min="15105" max="15105" width="11.140625" style="2" customWidth="1"/>
    <col min="15106" max="15106" width="13.140625" style="2" customWidth="1"/>
    <col min="15107" max="15107" width="12.7109375" style="2" bestFit="1" customWidth="1"/>
    <col min="15108" max="15108" width="11.5703125" style="2" customWidth="1"/>
    <col min="15109" max="15109" width="14.7109375" style="2" customWidth="1"/>
    <col min="15110" max="15110" width="13.7109375" style="2" customWidth="1"/>
    <col min="15111" max="15111" width="12.7109375" style="2" bestFit="1" customWidth="1"/>
    <col min="15112" max="15112" width="9.7109375" style="2" bestFit="1" customWidth="1"/>
    <col min="15113" max="15113" width="11.42578125" style="2" customWidth="1"/>
    <col min="15114" max="15114" width="11.5703125" style="2" bestFit="1" customWidth="1"/>
    <col min="15115" max="15352" width="9.140625" style="2"/>
    <col min="15353" max="15353" width="6.7109375" style="2" bestFit="1" customWidth="1"/>
    <col min="15354" max="15354" width="74.5703125" style="2" customWidth="1"/>
    <col min="15355" max="15355" width="12.7109375" style="2" bestFit="1" customWidth="1"/>
    <col min="15356" max="15356" width="11.28515625" style="2" customWidth="1"/>
    <col min="15357" max="15357" width="15" style="2" customWidth="1"/>
    <col min="15358" max="15358" width="13.85546875" style="2" customWidth="1"/>
    <col min="15359" max="15359" width="12.7109375" style="2" bestFit="1" customWidth="1"/>
    <col min="15360" max="15360" width="9.7109375" style="2" bestFit="1" customWidth="1"/>
    <col min="15361" max="15361" width="11.140625" style="2" customWidth="1"/>
    <col min="15362" max="15362" width="13.140625" style="2" customWidth="1"/>
    <col min="15363" max="15363" width="12.7109375" style="2" bestFit="1" customWidth="1"/>
    <col min="15364" max="15364" width="11.5703125" style="2" customWidth="1"/>
    <col min="15365" max="15365" width="14.7109375" style="2" customWidth="1"/>
    <col min="15366" max="15366" width="13.7109375" style="2" customWidth="1"/>
    <col min="15367" max="15367" width="12.7109375" style="2" bestFit="1" customWidth="1"/>
    <col min="15368" max="15368" width="9.7109375" style="2" bestFit="1" customWidth="1"/>
    <col min="15369" max="15369" width="11.42578125" style="2" customWidth="1"/>
    <col min="15370" max="15370" width="11.5703125" style="2" bestFit="1" customWidth="1"/>
    <col min="15371" max="15608" width="9.140625" style="2"/>
    <col min="15609" max="15609" width="6.7109375" style="2" bestFit="1" customWidth="1"/>
    <col min="15610" max="15610" width="74.5703125" style="2" customWidth="1"/>
    <col min="15611" max="15611" width="12.7109375" style="2" bestFit="1" customWidth="1"/>
    <col min="15612" max="15612" width="11.28515625" style="2" customWidth="1"/>
    <col min="15613" max="15613" width="15" style="2" customWidth="1"/>
    <col min="15614" max="15614" width="13.85546875" style="2" customWidth="1"/>
    <col min="15615" max="15615" width="12.7109375" style="2" bestFit="1" customWidth="1"/>
    <col min="15616" max="15616" width="9.7109375" style="2" bestFit="1" customWidth="1"/>
    <col min="15617" max="15617" width="11.140625" style="2" customWidth="1"/>
    <col min="15618" max="15618" width="13.140625" style="2" customWidth="1"/>
    <col min="15619" max="15619" width="12.7109375" style="2" bestFit="1" customWidth="1"/>
    <col min="15620" max="15620" width="11.5703125" style="2" customWidth="1"/>
    <col min="15621" max="15621" width="14.7109375" style="2" customWidth="1"/>
    <col min="15622" max="15622" width="13.7109375" style="2" customWidth="1"/>
    <col min="15623" max="15623" width="12.7109375" style="2" bestFit="1" customWidth="1"/>
    <col min="15624" max="15624" width="9.7109375" style="2" bestFit="1" customWidth="1"/>
    <col min="15625" max="15625" width="11.42578125" style="2" customWidth="1"/>
    <col min="15626" max="15626" width="11.5703125" style="2" bestFit="1" customWidth="1"/>
    <col min="15627" max="15864" width="9.140625" style="2"/>
    <col min="15865" max="15865" width="6.7109375" style="2" bestFit="1" customWidth="1"/>
    <col min="15866" max="15866" width="74.5703125" style="2" customWidth="1"/>
    <col min="15867" max="15867" width="12.7109375" style="2" bestFit="1" customWidth="1"/>
    <col min="15868" max="15868" width="11.28515625" style="2" customWidth="1"/>
    <col min="15869" max="15869" width="15" style="2" customWidth="1"/>
    <col min="15870" max="15870" width="13.85546875" style="2" customWidth="1"/>
    <col min="15871" max="15871" width="12.7109375" style="2" bestFit="1" customWidth="1"/>
    <col min="15872" max="15872" width="9.7109375" style="2" bestFit="1" customWidth="1"/>
    <col min="15873" max="15873" width="11.140625" style="2" customWidth="1"/>
    <col min="15874" max="15874" width="13.140625" style="2" customWidth="1"/>
    <col min="15875" max="15875" width="12.7109375" style="2" bestFit="1" customWidth="1"/>
    <col min="15876" max="15876" width="11.5703125" style="2" customWidth="1"/>
    <col min="15877" max="15877" width="14.7109375" style="2" customWidth="1"/>
    <col min="15878" max="15878" width="13.7109375" style="2" customWidth="1"/>
    <col min="15879" max="15879" width="12.7109375" style="2" bestFit="1" customWidth="1"/>
    <col min="15880" max="15880" width="9.7109375" style="2" bestFit="1" customWidth="1"/>
    <col min="15881" max="15881" width="11.42578125" style="2" customWidth="1"/>
    <col min="15882" max="15882" width="11.5703125" style="2" bestFit="1" customWidth="1"/>
    <col min="15883" max="16120" width="9.140625" style="2"/>
    <col min="16121" max="16121" width="6.7109375" style="2" bestFit="1" customWidth="1"/>
    <col min="16122" max="16122" width="74.5703125" style="2" customWidth="1"/>
    <col min="16123" max="16123" width="12.7109375" style="2" bestFit="1" customWidth="1"/>
    <col min="16124" max="16124" width="11.28515625" style="2" customWidth="1"/>
    <col min="16125" max="16125" width="15" style="2" customWidth="1"/>
    <col min="16126" max="16126" width="13.85546875" style="2" customWidth="1"/>
    <col min="16127" max="16127" width="12.7109375" style="2" bestFit="1" customWidth="1"/>
    <col min="16128" max="16128" width="9.7109375" style="2" bestFit="1" customWidth="1"/>
    <col min="16129" max="16129" width="11.140625" style="2" customWidth="1"/>
    <col min="16130" max="16130" width="13.140625" style="2" customWidth="1"/>
    <col min="16131" max="16131" width="12.7109375" style="2" bestFit="1" customWidth="1"/>
    <col min="16132" max="16132" width="11.5703125" style="2" customWidth="1"/>
    <col min="16133" max="16133" width="14.7109375" style="2" customWidth="1"/>
    <col min="16134" max="16134" width="13.7109375" style="2" customWidth="1"/>
    <col min="16135" max="16135" width="12.7109375" style="2" bestFit="1" customWidth="1"/>
    <col min="16136" max="16136" width="9.7109375" style="2" bestFit="1" customWidth="1"/>
    <col min="16137" max="16137" width="11.42578125" style="2" customWidth="1"/>
    <col min="16138" max="16138" width="11.5703125" style="2" bestFit="1" customWidth="1"/>
    <col min="16139" max="16384" width="9.140625" style="2"/>
  </cols>
  <sheetData>
    <row r="1" spans="1:10" ht="15.75" customHeight="1" x14ac:dyDescent="0.25">
      <c r="A1" s="175" t="s">
        <v>73</v>
      </c>
      <c r="B1" s="175"/>
      <c r="C1" s="175"/>
      <c r="D1" s="175"/>
      <c r="E1" s="175"/>
      <c r="F1" s="175"/>
      <c r="G1" s="175"/>
      <c r="H1" s="175"/>
      <c r="I1" s="175"/>
      <c r="J1" s="175"/>
    </row>
    <row r="2" spans="1:10" ht="15.75" customHeight="1" x14ac:dyDescent="0.25">
      <c r="A2" s="176" t="s">
        <v>72</v>
      </c>
      <c r="B2" s="176"/>
      <c r="C2" s="176"/>
      <c r="D2" s="176"/>
      <c r="E2" s="176"/>
      <c r="F2" s="176"/>
      <c r="G2" s="176"/>
      <c r="H2" s="176"/>
      <c r="I2" s="176"/>
      <c r="J2" s="176"/>
    </row>
    <row r="3" spans="1:10" ht="15.75" x14ac:dyDescent="0.25">
      <c r="A3" s="186" t="s">
        <v>0</v>
      </c>
      <c r="B3" s="186"/>
      <c r="C3" s="186"/>
      <c r="D3" s="186"/>
      <c r="E3" s="186"/>
      <c r="F3" s="186"/>
      <c r="G3" s="186"/>
      <c r="H3" s="186"/>
      <c r="I3" s="186"/>
      <c r="J3" s="186"/>
    </row>
    <row r="4" spans="1:10" ht="15.75" x14ac:dyDescent="0.25">
      <c r="A4" s="187" t="s">
        <v>71</v>
      </c>
      <c r="B4" s="187"/>
      <c r="C4" s="187"/>
      <c r="D4" s="187"/>
      <c r="E4" s="187"/>
      <c r="F4" s="187"/>
      <c r="G4" s="187"/>
      <c r="H4" s="187"/>
      <c r="I4" s="187"/>
      <c r="J4" s="187"/>
    </row>
    <row r="5" spans="1:10" ht="40.5" customHeight="1" x14ac:dyDescent="0.25">
      <c r="A5" s="181" t="s">
        <v>74</v>
      </c>
      <c r="B5" s="183" t="s">
        <v>2</v>
      </c>
      <c r="C5" s="172" t="s">
        <v>3</v>
      </c>
      <c r="D5" s="172"/>
      <c r="E5" s="172" t="s">
        <v>4</v>
      </c>
      <c r="F5" s="172"/>
      <c r="G5" s="173" t="s">
        <v>5</v>
      </c>
      <c r="H5" s="174"/>
      <c r="I5" s="172" t="s">
        <v>6</v>
      </c>
      <c r="J5" s="172"/>
    </row>
    <row r="6" spans="1:10" ht="15" customHeight="1" thickBot="1" x14ac:dyDescent="0.3">
      <c r="A6" s="182"/>
      <c r="B6" s="183"/>
      <c r="C6" s="3" t="s">
        <v>7</v>
      </c>
      <c r="D6" s="3" t="s">
        <v>8</v>
      </c>
      <c r="E6" s="3" t="s">
        <v>7</v>
      </c>
      <c r="F6" s="3" t="s">
        <v>8</v>
      </c>
      <c r="G6" s="3" t="s">
        <v>7</v>
      </c>
      <c r="H6" s="3" t="s">
        <v>8</v>
      </c>
      <c r="I6" s="3" t="s">
        <v>7</v>
      </c>
      <c r="J6" s="4" t="s">
        <v>8</v>
      </c>
    </row>
    <row r="7" spans="1:10" s="5" customFormat="1" ht="15" customHeight="1" x14ac:dyDescent="0.25">
      <c r="A7" s="154">
        <v>1</v>
      </c>
      <c r="B7" s="155" t="s">
        <v>9</v>
      </c>
      <c r="C7" s="178"/>
      <c r="D7" s="179"/>
      <c r="E7" s="179"/>
      <c r="F7" s="179"/>
      <c r="G7" s="179"/>
      <c r="H7" s="179"/>
      <c r="I7" s="179"/>
      <c r="J7" s="179"/>
    </row>
    <row r="8" spans="1:10" ht="15" customHeight="1" x14ac:dyDescent="0.25">
      <c r="A8" s="102" t="s">
        <v>10</v>
      </c>
      <c r="B8" s="103" t="s">
        <v>11</v>
      </c>
      <c r="C8" s="104">
        <f>C9+C10+C11</f>
        <v>229</v>
      </c>
      <c r="D8" s="104">
        <f t="shared" ref="D8:F8" si="0">D9+D10+D11</f>
        <v>8574031.8959999997</v>
      </c>
      <c r="E8" s="104">
        <f t="shared" si="0"/>
        <v>70</v>
      </c>
      <c r="F8" s="104">
        <f t="shared" si="0"/>
        <v>43374115</v>
      </c>
      <c r="G8" s="139">
        <f>E8/C8*100</f>
        <v>30.567685589519648</v>
      </c>
      <c r="H8" s="139">
        <f>F8/D8*100</f>
        <v>505.87769588581904</v>
      </c>
      <c r="I8" s="104">
        <f t="shared" ref="I8:J8" si="1">I9+I10+I11</f>
        <v>57</v>
      </c>
      <c r="J8" s="104">
        <f t="shared" si="1"/>
        <v>10490093</v>
      </c>
    </row>
    <row r="9" spans="1:10" ht="15" customHeight="1" x14ac:dyDescent="0.25">
      <c r="A9" s="9" t="s">
        <v>12</v>
      </c>
      <c r="B9" s="10" t="s">
        <v>13</v>
      </c>
      <c r="C9" s="45">
        <v>126</v>
      </c>
      <c r="D9" s="45">
        <v>24807.48</v>
      </c>
      <c r="E9" s="45"/>
      <c r="F9" s="45"/>
      <c r="G9" s="138">
        <f>E9/C9*100</f>
        <v>0</v>
      </c>
      <c r="H9" s="138">
        <f>F9/D9*100</f>
        <v>0</v>
      </c>
      <c r="I9" s="45"/>
      <c r="J9" s="45"/>
    </row>
    <row r="10" spans="1:10" ht="15" customHeight="1" x14ac:dyDescent="0.25">
      <c r="A10" s="9" t="s">
        <v>14</v>
      </c>
      <c r="B10" s="10" t="s">
        <v>15</v>
      </c>
      <c r="C10" s="45">
        <v>21</v>
      </c>
      <c r="D10" s="45">
        <v>3164.79</v>
      </c>
      <c r="E10" s="45">
        <v>40</v>
      </c>
      <c r="F10" s="45">
        <v>7419</v>
      </c>
      <c r="G10" s="138">
        <f t="shared" ref="G10:G29" si="2">E10/C10*100</f>
        <v>190.47619047619045</v>
      </c>
      <c r="H10" s="138">
        <f t="shared" ref="H10:H29" si="3">F10/D10*100</f>
        <v>234.42313708018543</v>
      </c>
      <c r="I10" s="45">
        <v>40</v>
      </c>
      <c r="J10" s="45">
        <v>7419</v>
      </c>
    </row>
    <row r="11" spans="1:10" ht="15" customHeight="1" x14ac:dyDescent="0.25">
      <c r="A11" s="9" t="s">
        <v>16</v>
      </c>
      <c r="B11" s="10" t="s">
        <v>17</v>
      </c>
      <c r="C11" s="45">
        <v>82</v>
      </c>
      <c r="D11" s="45">
        <v>8546059.6260000002</v>
      </c>
      <c r="E11" s="45">
        <v>30</v>
      </c>
      <c r="F11" s="45">
        <v>43366696</v>
      </c>
      <c r="G11" s="138">
        <f t="shared" si="2"/>
        <v>36.585365853658537</v>
      </c>
      <c r="H11" s="138">
        <f t="shared" si="3"/>
        <v>507.44668183760223</v>
      </c>
      <c r="I11" s="45">
        <v>17</v>
      </c>
      <c r="J11" s="45">
        <v>10482674</v>
      </c>
    </row>
    <row r="12" spans="1:10" ht="15" customHeight="1" x14ac:dyDescent="0.25">
      <c r="A12" s="9"/>
      <c r="B12" s="12" t="s">
        <v>18</v>
      </c>
      <c r="C12" s="45"/>
      <c r="D12" s="45"/>
      <c r="E12" s="45"/>
      <c r="F12" s="45"/>
      <c r="G12" s="138" t="e">
        <f t="shared" si="2"/>
        <v>#DIV/0!</v>
      </c>
      <c r="H12" s="138" t="e">
        <f t="shared" si="3"/>
        <v>#DIV/0!</v>
      </c>
      <c r="I12" s="45"/>
      <c r="J12" s="45"/>
    </row>
    <row r="13" spans="1:10" ht="15" customHeight="1" x14ac:dyDescent="0.25">
      <c r="A13" s="9"/>
      <c r="B13" s="12" t="s">
        <v>19</v>
      </c>
      <c r="C13" s="45"/>
      <c r="D13" s="45"/>
      <c r="E13" s="45">
        <v>6</v>
      </c>
      <c r="F13" s="45">
        <v>13800000</v>
      </c>
      <c r="G13" s="138" t="e">
        <f t="shared" si="2"/>
        <v>#DIV/0!</v>
      </c>
      <c r="H13" s="138" t="e">
        <f t="shared" si="3"/>
        <v>#DIV/0!</v>
      </c>
      <c r="I13" s="45">
        <v>19</v>
      </c>
      <c r="J13" s="45">
        <v>9320500</v>
      </c>
    </row>
    <row r="14" spans="1:10" ht="15" customHeight="1" x14ac:dyDescent="0.25">
      <c r="A14" s="102" t="s">
        <v>20</v>
      </c>
      <c r="B14" s="112" t="s">
        <v>21</v>
      </c>
      <c r="C14" s="104">
        <f>C15+C16+C17+C18</f>
        <v>2651</v>
      </c>
      <c r="D14" s="104">
        <f t="shared" ref="D14:F14" si="4">D15+D16+D17+D18</f>
        <v>26790692</v>
      </c>
      <c r="E14" s="104">
        <f t="shared" si="4"/>
        <v>3815</v>
      </c>
      <c r="F14" s="104">
        <f t="shared" si="4"/>
        <v>25754906</v>
      </c>
      <c r="G14" s="139">
        <f t="shared" si="2"/>
        <v>143.90795926065636</v>
      </c>
      <c r="H14" s="139">
        <f t="shared" si="3"/>
        <v>96.133784076947322</v>
      </c>
      <c r="I14" s="104">
        <f t="shared" ref="I14:J14" si="5">I15+I16+I17+I18</f>
        <v>3621</v>
      </c>
      <c r="J14" s="104">
        <f t="shared" si="5"/>
        <v>9962247</v>
      </c>
    </row>
    <row r="15" spans="1:10" ht="15" customHeight="1" x14ac:dyDescent="0.25">
      <c r="A15" s="9" t="s">
        <v>22</v>
      </c>
      <c r="B15" s="13" t="s">
        <v>23</v>
      </c>
      <c r="C15" s="45">
        <v>538</v>
      </c>
      <c r="D15" s="45">
        <v>17031498</v>
      </c>
      <c r="E15" s="45">
        <v>3468</v>
      </c>
      <c r="F15" s="45">
        <v>5084648</v>
      </c>
      <c r="G15" s="138">
        <f t="shared" si="2"/>
        <v>644.6096654275093</v>
      </c>
      <c r="H15" s="138">
        <f t="shared" si="3"/>
        <v>29.854379221369726</v>
      </c>
      <c r="I15" s="45">
        <v>3452</v>
      </c>
      <c r="J15" s="45">
        <v>2235458</v>
      </c>
    </row>
    <row r="16" spans="1:10" ht="15" customHeight="1" x14ac:dyDescent="0.25">
      <c r="A16" s="9" t="s">
        <v>24</v>
      </c>
      <c r="B16" s="14" t="s">
        <v>25</v>
      </c>
      <c r="C16" s="45">
        <v>1572</v>
      </c>
      <c r="D16" s="45">
        <v>7097717</v>
      </c>
      <c r="E16" s="45">
        <v>205</v>
      </c>
      <c r="F16" s="45">
        <v>9647050</v>
      </c>
      <c r="G16" s="138">
        <f t="shared" si="2"/>
        <v>13.040712468193385</v>
      </c>
      <c r="H16" s="138">
        <f t="shared" si="3"/>
        <v>135.91764788593289</v>
      </c>
      <c r="I16" s="45">
        <v>112</v>
      </c>
      <c r="J16" s="45">
        <v>3261543.9999999995</v>
      </c>
    </row>
    <row r="17" spans="1:10" ht="15" customHeight="1" x14ac:dyDescent="0.25">
      <c r="A17" s="9" t="s">
        <v>26</v>
      </c>
      <c r="B17" s="14" t="s">
        <v>27</v>
      </c>
      <c r="C17" s="45">
        <v>381</v>
      </c>
      <c r="D17" s="45">
        <v>2608632</v>
      </c>
      <c r="E17" s="45">
        <v>142</v>
      </c>
      <c r="F17" s="45">
        <v>11023208</v>
      </c>
      <c r="G17" s="138">
        <f t="shared" si="2"/>
        <v>37.270341207349084</v>
      </c>
      <c r="H17" s="138">
        <f t="shared" si="3"/>
        <v>422.56661729212857</v>
      </c>
      <c r="I17" s="45">
        <v>57</v>
      </c>
      <c r="J17" s="45">
        <v>4465244.9999999991</v>
      </c>
    </row>
    <row r="18" spans="1:10" ht="15" customHeight="1" x14ac:dyDescent="0.25">
      <c r="A18" s="9" t="s">
        <v>28</v>
      </c>
      <c r="B18" s="11" t="s">
        <v>29</v>
      </c>
      <c r="C18" s="45">
        <v>160</v>
      </c>
      <c r="D18" s="45">
        <v>52845</v>
      </c>
      <c r="E18" s="45"/>
      <c r="F18" s="45"/>
      <c r="G18" s="138">
        <f t="shared" si="2"/>
        <v>0</v>
      </c>
      <c r="H18" s="138">
        <f t="shared" si="3"/>
        <v>0</v>
      </c>
      <c r="I18" s="45"/>
      <c r="J18" s="45"/>
    </row>
    <row r="19" spans="1:10" ht="15" customHeight="1" x14ac:dyDescent="0.25">
      <c r="A19" s="9"/>
      <c r="B19" s="15" t="s">
        <v>30</v>
      </c>
      <c r="C19" s="45"/>
      <c r="D19" s="45"/>
      <c r="E19" s="45"/>
      <c r="F19" s="45"/>
      <c r="G19" s="138" t="e">
        <f t="shared" si="2"/>
        <v>#DIV/0!</v>
      </c>
      <c r="H19" s="138" t="e">
        <f t="shared" si="3"/>
        <v>#DIV/0!</v>
      </c>
      <c r="I19" s="45"/>
      <c r="J19" s="45"/>
    </row>
    <row r="20" spans="1:10" ht="15" customHeight="1" x14ac:dyDescent="0.25">
      <c r="A20" s="6" t="s">
        <v>31</v>
      </c>
      <c r="B20" s="7" t="s">
        <v>32</v>
      </c>
      <c r="C20" s="44">
        <v>574</v>
      </c>
      <c r="D20" s="44">
        <v>47187262</v>
      </c>
      <c r="E20" s="44">
        <v>128</v>
      </c>
      <c r="F20" s="44">
        <v>194124260</v>
      </c>
      <c r="G20" s="138">
        <f t="shared" si="2"/>
        <v>22.299651567944252</v>
      </c>
      <c r="H20" s="138">
        <f t="shared" si="3"/>
        <v>411.39123520241549</v>
      </c>
      <c r="I20" s="44">
        <v>124</v>
      </c>
      <c r="J20" s="44">
        <v>37703781</v>
      </c>
    </row>
    <row r="21" spans="1:10" ht="15" customHeight="1" x14ac:dyDescent="0.25">
      <c r="A21" s="6" t="s">
        <v>33</v>
      </c>
      <c r="B21" s="7" t="s">
        <v>34</v>
      </c>
      <c r="C21" s="44">
        <v>44</v>
      </c>
      <c r="D21" s="44">
        <v>3854</v>
      </c>
      <c r="E21" s="44"/>
      <c r="F21" s="44"/>
      <c r="G21" s="138">
        <f t="shared" si="2"/>
        <v>0</v>
      </c>
      <c r="H21" s="138">
        <f t="shared" si="3"/>
        <v>0</v>
      </c>
      <c r="I21" s="44"/>
      <c r="J21" s="44"/>
    </row>
    <row r="22" spans="1:10" ht="15" customHeight="1" x14ac:dyDescent="0.25">
      <c r="A22" s="6" t="s">
        <v>35</v>
      </c>
      <c r="B22" s="7" t="s">
        <v>36</v>
      </c>
      <c r="C22" s="44">
        <v>12</v>
      </c>
      <c r="D22" s="44">
        <v>733093</v>
      </c>
      <c r="E22" s="44"/>
      <c r="F22" s="44"/>
      <c r="G22" s="138">
        <f t="shared" si="2"/>
        <v>0</v>
      </c>
      <c r="H22" s="138">
        <f t="shared" si="3"/>
        <v>0</v>
      </c>
      <c r="I22" s="44">
        <v>1</v>
      </c>
      <c r="J22" s="44">
        <v>2837</v>
      </c>
    </row>
    <row r="23" spans="1:10" ht="15" customHeight="1" x14ac:dyDescent="0.25">
      <c r="A23" s="6" t="s">
        <v>37</v>
      </c>
      <c r="B23" s="7" t="s">
        <v>38</v>
      </c>
      <c r="C23" s="44">
        <v>12</v>
      </c>
      <c r="D23" s="44">
        <v>1641</v>
      </c>
      <c r="E23" s="44"/>
      <c r="F23" s="44"/>
      <c r="G23" s="138">
        <f t="shared" si="2"/>
        <v>0</v>
      </c>
      <c r="H23" s="138">
        <f t="shared" si="3"/>
        <v>0</v>
      </c>
      <c r="I23" s="44"/>
      <c r="J23" s="44"/>
    </row>
    <row r="24" spans="1:10" ht="15" customHeight="1" x14ac:dyDescent="0.25">
      <c r="A24" s="6" t="s">
        <v>39</v>
      </c>
      <c r="B24" s="7" t="s">
        <v>40</v>
      </c>
      <c r="C24" s="44">
        <v>11</v>
      </c>
      <c r="D24" s="44">
        <v>1488</v>
      </c>
      <c r="E24" s="44"/>
      <c r="F24" s="44"/>
      <c r="G24" s="138">
        <f t="shared" si="2"/>
        <v>0</v>
      </c>
      <c r="H24" s="138">
        <f t="shared" si="3"/>
        <v>0</v>
      </c>
      <c r="I24" s="44"/>
      <c r="J24" s="44"/>
    </row>
    <row r="25" spans="1:10" ht="15" customHeight="1" x14ac:dyDescent="0.25">
      <c r="A25" s="6" t="s">
        <v>41</v>
      </c>
      <c r="B25" s="7" t="s">
        <v>42</v>
      </c>
      <c r="C25" s="44">
        <v>25</v>
      </c>
      <c r="D25" s="44">
        <v>2649</v>
      </c>
      <c r="E25" s="44"/>
      <c r="F25" s="44"/>
      <c r="G25" s="138">
        <f t="shared" si="2"/>
        <v>0</v>
      </c>
      <c r="H25" s="138">
        <f t="shared" si="3"/>
        <v>0</v>
      </c>
      <c r="I25" s="44"/>
      <c r="J25" s="44"/>
    </row>
    <row r="26" spans="1:10" ht="15" customHeight="1" x14ac:dyDescent="0.25">
      <c r="A26" s="9"/>
      <c r="B26" s="12" t="s">
        <v>43</v>
      </c>
      <c r="C26" s="45"/>
      <c r="D26" s="45"/>
      <c r="E26" s="45"/>
      <c r="F26" s="45"/>
      <c r="G26" s="138" t="e">
        <f t="shared" si="2"/>
        <v>#DIV/0!</v>
      </c>
      <c r="H26" s="138" t="e">
        <f t="shared" si="3"/>
        <v>#DIV/0!</v>
      </c>
      <c r="I26" s="45"/>
      <c r="J26" s="45"/>
    </row>
    <row r="27" spans="1:10" ht="15" customHeight="1" x14ac:dyDescent="0.25">
      <c r="A27" s="115">
        <v>2</v>
      </c>
      <c r="B27" s="116" t="s">
        <v>44</v>
      </c>
      <c r="C27" s="117">
        <f>C8+C14+C20+C21+C22+C23+C24+C25</f>
        <v>3558</v>
      </c>
      <c r="D27" s="117">
        <f t="shared" ref="D27:F27" si="6">D8+D14+D20+D21+D22+D23+D24+D25</f>
        <v>83294710.895999998</v>
      </c>
      <c r="E27" s="117">
        <f t="shared" si="6"/>
        <v>4013</v>
      </c>
      <c r="F27" s="117">
        <f t="shared" si="6"/>
        <v>263253281</v>
      </c>
      <c r="G27" s="139">
        <f t="shared" si="2"/>
        <v>112.78808319280496</v>
      </c>
      <c r="H27" s="139">
        <f t="shared" si="3"/>
        <v>316.0504168490271</v>
      </c>
      <c r="I27" s="117">
        <f t="shared" ref="I27:J27" si="7">I8+I14+I20+I21+I22+I23+I24+I25</f>
        <v>3803</v>
      </c>
      <c r="J27" s="117">
        <f t="shared" si="7"/>
        <v>58158958</v>
      </c>
    </row>
    <row r="28" spans="1:10" ht="15" customHeight="1" x14ac:dyDescent="0.25">
      <c r="A28" s="9">
        <v>3</v>
      </c>
      <c r="B28" s="16" t="s">
        <v>45</v>
      </c>
      <c r="C28" s="45">
        <v>111</v>
      </c>
      <c r="D28" s="45">
        <v>7181164</v>
      </c>
      <c r="E28" s="45">
        <v>6</v>
      </c>
      <c r="F28" s="45">
        <v>22309179</v>
      </c>
      <c r="G28" s="138">
        <f t="shared" si="2"/>
        <v>5.4054054054054053</v>
      </c>
      <c r="H28" s="138">
        <f t="shared" si="3"/>
        <v>310.66243578339112</v>
      </c>
      <c r="I28" s="45">
        <v>8</v>
      </c>
      <c r="J28" s="45">
        <v>5804261.3640000001</v>
      </c>
    </row>
    <row r="29" spans="1:10" ht="15" customHeight="1" thickBot="1" x14ac:dyDescent="0.3">
      <c r="A29" s="17"/>
      <c r="B29" s="18" t="s">
        <v>46</v>
      </c>
      <c r="C29" s="39"/>
      <c r="D29" s="39"/>
      <c r="E29" s="39"/>
      <c r="F29" s="39"/>
      <c r="G29" s="138" t="e">
        <f t="shared" si="2"/>
        <v>#DIV/0!</v>
      </c>
      <c r="H29" s="138" t="e">
        <f t="shared" si="3"/>
        <v>#DIV/0!</v>
      </c>
      <c r="I29" s="39"/>
      <c r="J29" s="39"/>
    </row>
    <row r="30" spans="1:10" s="5" customFormat="1" ht="15" customHeight="1" x14ac:dyDescent="0.25">
      <c r="A30" s="150">
        <v>4</v>
      </c>
      <c r="B30" s="151" t="s">
        <v>47</v>
      </c>
      <c r="C30" s="190"/>
      <c r="D30" s="191"/>
      <c r="E30" s="191"/>
      <c r="F30" s="191"/>
      <c r="G30" s="191"/>
      <c r="H30" s="191"/>
      <c r="I30" s="191"/>
      <c r="J30" s="191"/>
    </row>
    <row r="31" spans="1:10" ht="15" customHeight="1" x14ac:dyDescent="0.25">
      <c r="A31" s="20" t="s">
        <v>48</v>
      </c>
      <c r="B31" s="11" t="s">
        <v>49</v>
      </c>
      <c r="C31" s="45"/>
      <c r="D31" s="45"/>
      <c r="E31" s="45"/>
      <c r="F31" s="45"/>
      <c r="G31" s="138" t="e">
        <f t="shared" ref="G31:G37" si="8">E31/C31*100</f>
        <v>#DIV/0!</v>
      </c>
      <c r="H31" s="138" t="e">
        <f t="shared" ref="H31:H37" si="9">F31/D31*100</f>
        <v>#DIV/0!</v>
      </c>
      <c r="I31" s="45"/>
      <c r="J31" s="45"/>
    </row>
    <row r="32" spans="1:10" ht="15" customHeight="1" x14ac:dyDescent="0.25">
      <c r="A32" s="20" t="s">
        <v>50</v>
      </c>
      <c r="B32" s="11" t="s">
        <v>34</v>
      </c>
      <c r="C32" s="45"/>
      <c r="D32" s="45"/>
      <c r="E32" s="45"/>
      <c r="F32" s="45"/>
      <c r="G32" s="138" t="e">
        <f t="shared" si="8"/>
        <v>#DIV/0!</v>
      </c>
      <c r="H32" s="138" t="e">
        <f t="shared" si="9"/>
        <v>#DIV/0!</v>
      </c>
      <c r="I32" s="45"/>
      <c r="J32" s="45"/>
    </row>
    <row r="33" spans="1:10" ht="15" customHeight="1" x14ac:dyDescent="0.25">
      <c r="A33" s="20" t="s">
        <v>51</v>
      </c>
      <c r="B33" s="11" t="s">
        <v>52</v>
      </c>
      <c r="C33" s="45">
        <v>462</v>
      </c>
      <c r="D33" s="45">
        <v>4368125</v>
      </c>
      <c r="E33" s="45">
        <v>173</v>
      </c>
      <c r="F33" s="45">
        <v>2086345</v>
      </c>
      <c r="G33" s="138">
        <f t="shared" si="8"/>
        <v>37.445887445887443</v>
      </c>
      <c r="H33" s="138">
        <f t="shared" si="9"/>
        <v>47.762941765631709</v>
      </c>
      <c r="I33" s="45">
        <v>703</v>
      </c>
      <c r="J33" s="45">
        <v>6115508</v>
      </c>
    </row>
    <row r="34" spans="1:10" ht="15" customHeight="1" x14ac:dyDescent="0.25">
      <c r="A34" s="20" t="s">
        <v>53</v>
      </c>
      <c r="B34" s="11" t="s">
        <v>54</v>
      </c>
      <c r="C34" s="45">
        <v>25210</v>
      </c>
      <c r="D34" s="45">
        <v>2775960</v>
      </c>
      <c r="E34" s="45">
        <v>20277</v>
      </c>
      <c r="F34" s="45">
        <v>1807681.0000000002</v>
      </c>
      <c r="G34" s="138">
        <f t="shared" si="8"/>
        <v>80.432368107893694</v>
      </c>
      <c r="H34" s="138">
        <f t="shared" si="9"/>
        <v>65.119129958644947</v>
      </c>
      <c r="I34" s="45">
        <v>30324</v>
      </c>
      <c r="J34" s="45">
        <v>2253716</v>
      </c>
    </row>
    <row r="35" spans="1:10" ht="15" customHeight="1" x14ac:dyDescent="0.25">
      <c r="A35" s="20" t="s">
        <v>55</v>
      </c>
      <c r="B35" s="11" t="s">
        <v>42</v>
      </c>
      <c r="C35" s="45">
        <v>4360</v>
      </c>
      <c r="D35" s="45">
        <v>58228729</v>
      </c>
      <c r="E35" s="45">
        <v>18755</v>
      </c>
      <c r="F35" s="45">
        <v>402477715</v>
      </c>
      <c r="G35" s="138">
        <f t="shared" si="8"/>
        <v>430.16055045871565</v>
      </c>
      <c r="H35" s="138">
        <f t="shared" si="9"/>
        <v>691.20127111137867</v>
      </c>
      <c r="I35" s="45">
        <v>17099</v>
      </c>
      <c r="J35" s="45">
        <v>126298293.00000001</v>
      </c>
    </row>
    <row r="36" spans="1:10" ht="15" customHeight="1" thickBot="1" x14ac:dyDescent="0.3">
      <c r="A36" s="21">
        <v>5</v>
      </c>
      <c r="B36" s="22" t="s">
        <v>56</v>
      </c>
      <c r="C36" s="122">
        <f>C31+C32+C33+C34+C35</f>
        <v>30032</v>
      </c>
      <c r="D36" s="122">
        <f t="shared" ref="D36:F36" si="10">D31+D32+D33+D34+D35</f>
        <v>65372814</v>
      </c>
      <c r="E36" s="122">
        <f t="shared" si="10"/>
        <v>39205</v>
      </c>
      <c r="F36" s="122">
        <f t="shared" si="10"/>
        <v>406371741</v>
      </c>
      <c r="G36" s="137">
        <f t="shared" si="8"/>
        <v>130.54408630793819</v>
      </c>
      <c r="H36" s="137">
        <f t="shared" si="9"/>
        <v>621.62191916658196</v>
      </c>
      <c r="I36" s="122">
        <f t="shared" ref="I36:J36" si="11">I31+I32+I33+I34+I35</f>
        <v>48126</v>
      </c>
      <c r="J36" s="122">
        <f t="shared" si="11"/>
        <v>134667517</v>
      </c>
    </row>
    <row r="37" spans="1:10" s="5" customFormat="1" ht="15" customHeight="1" thickBot="1" x14ac:dyDescent="0.3">
      <c r="A37" s="125"/>
      <c r="B37" s="126" t="s">
        <v>57</v>
      </c>
      <c r="C37" s="127">
        <f>C27+C36</f>
        <v>33590</v>
      </c>
      <c r="D37" s="127">
        <f t="shared" ref="D37:F37" si="12">D27+D36</f>
        <v>148667524.896</v>
      </c>
      <c r="E37" s="127">
        <f t="shared" si="12"/>
        <v>43218</v>
      </c>
      <c r="F37" s="127">
        <f t="shared" si="12"/>
        <v>669625022</v>
      </c>
      <c r="G37" s="141">
        <f t="shared" si="8"/>
        <v>128.66329264662102</v>
      </c>
      <c r="H37" s="141">
        <f t="shared" si="9"/>
        <v>450.41781819427922</v>
      </c>
      <c r="I37" s="127">
        <f t="shared" ref="I37:J37" si="13">I27+I36</f>
        <v>51929</v>
      </c>
      <c r="J37" s="127">
        <f t="shared" si="13"/>
        <v>192826475</v>
      </c>
    </row>
    <row r="38" spans="1:10" x14ac:dyDescent="0.25">
      <c r="A38" s="25"/>
      <c r="B38" s="26"/>
      <c r="C38" s="26"/>
      <c r="D38" s="26"/>
      <c r="E38" s="26"/>
      <c r="F38" s="24"/>
      <c r="G38" s="24"/>
      <c r="H38" s="24"/>
      <c r="I38" s="24"/>
      <c r="J38" s="24"/>
    </row>
  </sheetData>
  <mergeCells count="12">
    <mergeCell ref="A1:J1"/>
    <mergeCell ref="A2:J2"/>
    <mergeCell ref="A3:J3"/>
    <mergeCell ref="A5:A6"/>
    <mergeCell ref="B5:B6"/>
    <mergeCell ref="A4:J4"/>
    <mergeCell ref="C7:J7"/>
    <mergeCell ref="C30:J30"/>
    <mergeCell ref="C5:D5"/>
    <mergeCell ref="E5:F5"/>
    <mergeCell ref="G5:H5"/>
    <mergeCell ref="I5:J5"/>
  </mergeCells>
  <printOptions horizontalCentered="1"/>
  <pageMargins left="0.5" right="0.5" top="0.5" bottom="0.5" header="0.25" footer="0.25"/>
  <pageSetup paperSize="9" scale="9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38"/>
  <sheetViews>
    <sheetView zoomScaleNormal="100" workbookViewId="0">
      <selection activeCell="A38" sqref="A38:XFD40"/>
    </sheetView>
  </sheetViews>
  <sheetFormatPr defaultRowHeight="15" x14ac:dyDescent="0.25"/>
  <cols>
    <col min="1" max="1" width="6.7109375" style="23" bestFit="1" customWidth="1"/>
    <col min="2" max="2" width="41.140625" style="2" customWidth="1"/>
    <col min="3" max="3" width="12.7109375" style="2" bestFit="1" customWidth="1"/>
    <col min="4" max="4" width="14.42578125" style="2" customWidth="1"/>
    <col min="5" max="5" width="15" style="2" customWidth="1"/>
    <col min="6" max="6" width="13.85546875" style="2" customWidth="1"/>
    <col min="7" max="7" width="11.28515625" style="2" customWidth="1"/>
    <col min="8" max="8" width="10.28515625" style="2" customWidth="1"/>
    <col min="9" max="9" width="11.140625" style="2" customWidth="1"/>
    <col min="10" max="10" width="13.140625" style="2" customWidth="1"/>
    <col min="11" max="248" width="9.140625" style="2"/>
    <col min="249" max="249" width="6.7109375" style="2" bestFit="1" customWidth="1"/>
    <col min="250" max="250" width="74.5703125" style="2" customWidth="1"/>
    <col min="251" max="251" width="12.7109375" style="2" bestFit="1" customWidth="1"/>
    <col min="252" max="252" width="11.28515625" style="2" customWidth="1"/>
    <col min="253" max="253" width="15" style="2" customWidth="1"/>
    <col min="254" max="254" width="13.85546875" style="2" customWidth="1"/>
    <col min="255" max="255" width="12.7109375" style="2" bestFit="1" customWidth="1"/>
    <col min="256" max="256" width="9.7109375" style="2" bestFit="1" customWidth="1"/>
    <col min="257" max="257" width="11.140625" style="2" customWidth="1"/>
    <col min="258" max="258" width="13.140625" style="2" customWidth="1"/>
    <col min="259" max="259" width="12.7109375" style="2" bestFit="1" customWidth="1"/>
    <col min="260" max="260" width="11.5703125" style="2" customWidth="1"/>
    <col min="261" max="261" width="14.7109375" style="2" customWidth="1"/>
    <col min="262" max="262" width="13.7109375" style="2" customWidth="1"/>
    <col min="263" max="263" width="12.7109375" style="2" bestFit="1" customWidth="1"/>
    <col min="264" max="264" width="9.7109375" style="2" bestFit="1" customWidth="1"/>
    <col min="265" max="265" width="11.42578125" style="2" customWidth="1"/>
    <col min="266" max="266" width="11.5703125" style="2" bestFit="1" customWidth="1"/>
    <col min="267" max="504" width="9.140625" style="2"/>
    <col min="505" max="505" width="6.7109375" style="2" bestFit="1" customWidth="1"/>
    <col min="506" max="506" width="74.5703125" style="2" customWidth="1"/>
    <col min="507" max="507" width="12.7109375" style="2" bestFit="1" customWidth="1"/>
    <col min="508" max="508" width="11.28515625" style="2" customWidth="1"/>
    <col min="509" max="509" width="15" style="2" customWidth="1"/>
    <col min="510" max="510" width="13.85546875" style="2" customWidth="1"/>
    <col min="511" max="511" width="12.7109375" style="2" bestFit="1" customWidth="1"/>
    <col min="512" max="512" width="9.7109375" style="2" bestFit="1" customWidth="1"/>
    <col min="513" max="513" width="11.140625" style="2" customWidth="1"/>
    <col min="514" max="514" width="13.140625" style="2" customWidth="1"/>
    <col min="515" max="515" width="12.7109375" style="2" bestFit="1" customWidth="1"/>
    <col min="516" max="516" width="11.5703125" style="2" customWidth="1"/>
    <col min="517" max="517" width="14.7109375" style="2" customWidth="1"/>
    <col min="518" max="518" width="13.7109375" style="2" customWidth="1"/>
    <col min="519" max="519" width="12.7109375" style="2" bestFit="1" customWidth="1"/>
    <col min="520" max="520" width="9.7109375" style="2" bestFit="1" customWidth="1"/>
    <col min="521" max="521" width="11.42578125" style="2" customWidth="1"/>
    <col min="522" max="522" width="11.5703125" style="2" bestFit="1" customWidth="1"/>
    <col min="523" max="760" width="9.140625" style="2"/>
    <col min="761" max="761" width="6.7109375" style="2" bestFit="1" customWidth="1"/>
    <col min="762" max="762" width="74.5703125" style="2" customWidth="1"/>
    <col min="763" max="763" width="12.7109375" style="2" bestFit="1" customWidth="1"/>
    <col min="764" max="764" width="11.28515625" style="2" customWidth="1"/>
    <col min="765" max="765" width="15" style="2" customWidth="1"/>
    <col min="766" max="766" width="13.85546875" style="2" customWidth="1"/>
    <col min="767" max="767" width="12.7109375" style="2" bestFit="1" customWidth="1"/>
    <col min="768" max="768" width="9.7109375" style="2" bestFit="1" customWidth="1"/>
    <col min="769" max="769" width="11.140625" style="2" customWidth="1"/>
    <col min="770" max="770" width="13.140625" style="2" customWidth="1"/>
    <col min="771" max="771" width="12.7109375" style="2" bestFit="1" customWidth="1"/>
    <col min="772" max="772" width="11.5703125" style="2" customWidth="1"/>
    <col min="773" max="773" width="14.7109375" style="2" customWidth="1"/>
    <col min="774" max="774" width="13.7109375" style="2" customWidth="1"/>
    <col min="775" max="775" width="12.7109375" style="2" bestFit="1" customWidth="1"/>
    <col min="776" max="776" width="9.7109375" style="2" bestFit="1" customWidth="1"/>
    <col min="777" max="777" width="11.42578125" style="2" customWidth="1"/>
    <col min="778" max="778" width="11.5703125" style="2" bestFit="1" customWidth="1"/>
    <col min="779" max="1016" width="9.140625" style="2"/>
    <col min="1017" max="1017" width="6.7109375" style="2" bestFit="1" customWidth="1"/>
    <col min="1018" max="1018" width="74.5703125" style="2" customWidth="1"/>
    <col min="1019" max="1019" width="12.7109375" style="2" bestFit="1" customWidth="1"/>
    <col min="1020" max="1020" width="11.28515625" style="2" customWidth="1"/>
    <col min="1021" max="1021" width="15" style="2" customWidth="1"/>
    <col min="1022" max="1022" width="13.85546875" style="2" customWidth="1"/>
    <col min="1023" max="1023" width="12.7109375" style="2" bestFit="1" customWidth="1"/>
    <col min="1024" max="1024" width="9.7109375" style="2" bestFit="1" customWidth="1"/>
    <col min="1025" max="1025" width="11.140625" style="2" customWidth="1"/>
    <col min="1026" max="1026" width="13.140625" style="2" customWidth="1"/>
    <col min="1027" max="1027" width="12.7109375" style="2" bestFit="1" customWidth="1"/>
    <col min="1028" max="1028" width="11.5703125" style="2" customWidth="1"/>
    <col min="1029" max="1029" width="14.7109375" style="2" customWidth="1"/>
    <col min="1030" max="1030" width="13.7109375" style="2" customWidth="1"/>
    <col min="1031" max="1031" width="12.7109375" style="2" bestFit="1" customWidth="1"/>
    <col min="1032" max="1032" width="9.7109375" style="2" bestFit="1" customWidth="1"/>
    <col min="1033" max="1033" width="11.42578125" style="2" customWidth="1"/>
    <col min="1034" max="1034" width="11.5703125" style="2" bestFit="1" customWidth="1"/>
    <col min="1035" max="1272" width="9.140625" style="2"/>
    <col min="1273" max="1273" width="6.7109375" style="2" bestFit="1" customWidth="1"/>
    <col min="1274" max="1274" width="74.5703125" style="2" customWidth="1"/>
    <col min="1275" max="1275" width="12.7109375" style="2" bestFit="1" customWidth="1"/>
    <col min="1276" max="1276" width="11.28515625" style="2" customWidth="1"/>
    <col min="1277" max="1277" width="15" style="2" customWidth="1"/>
    <col min="1278" max="1278" width="13.85546875" style="2" customWidth="1"/>
    <col min="1279" max="1279" width="12.7109375" style="2" bestFit="1" customWidth="1"/>
    <col min="1280" max="1280" width="9.7109375" style="2" bestFit="1" customWidth="1"/>
    <col min="1281" max="1281" width="11.140625" style="2" customWidth="1"/>
    <col min="1282" max="1282" width="13.140625" style="2" customWidth="1"/>
    <col min="1283" max="1283" width="12.7109375" style="2" bestFit="1" customWidth="1"/>
    <col min="1284" max="1284" width="11.5703125" style="2" customWidth="1"/>
    <col min="1285" max="1285" width="14.7109375" style="2" customWidth="1"/>
    <col min="1286" max="1286" width="13.7109375" style="2" customWidth="1"/>
    <col min="1287" max="1287" width="12.7109375" style="2" bestFit="1" customWidth="1"/>
    <col min="1288" max="1288" width="9.7109375" style="2" bestFit="1" customWidth="1"/>
    <col min="1289" max="1289" width="11.42578125" style="2" customWidth="1"/>
    <col min="1290" max="1290" width="11.5703125" style="2" bestFit="1" customWidth="1"/>
    <col min="1291" max="1528" width="9.140625" style="2"/>
    <col min="1529" max="1529" width="6.7109375" style="2" bestFit="1" customWidth="1"/>
    <col min="1530" max="1530" width="74.5703125" style="2" customWidth="1"/>
    <col min="1531" max="1531" width="12.7109375" style="2" bestFit="1" customWidth="1"/>
    <col min="1532" max="1532" width="11.28515625" style="2" customWidth="1"/>
    <col min="1533" max="1533" width="15" style="2" customWidth="1"/>
    <col min="1534" max="1534" width="13.85546875" style="2" customWidth="1"/>
    <col min="1535" max="1535" width="12.7109375" style="2" bestFit="1" customWidth="1"/>
    <col min="1536" max="1536" width="9.7109375" style="2" bestFit="1" customWidth="1"/>
    <col min="1537" max="1537" width="11.140625" style="2" customWidth="1"/>
    <col min="1538" max="1538" width="13.140625" style="2" customWidth="1"/>
    <col min="1539" max="1539" width="12.7109375" style="2" bestFit="1" customWidth="1"/>
    <col min="1540" max="1540" width="11.5703125" style="2" customWidth="1"/>
    <col min="1541" max="1541" width="14.7109375" style="2" customWidth="1"/>
    <col min="1542" max="1542" width="13.7109375" style="2" customWidth="1"/>
    <col min="1543" max="1543" width="12.7109375" style="2" bestFit="1" customWidth="1"/>
    <col min="1544" max="1544" width="9.7109375" style="2" bestFit="1" customWidth="1"/>
    <col min="1545" max="1545" width="11.42578125" style="2" customWidth="1"/>
    <col min="1546" max="1546" width="11.5703125" style="2" bestFit="1" customWidth="1"/>
    <col min="1547" max="1784" width="9.140625" style="2"/>
    <col min="1785" max="1785" width="6.7109375" style="2" bestFit="1" customWidth="1"/>
    <col min="1786" max="1786" width="74.5703125" style="2" customWidth="1"/>
    <col min="1787" max="1787" width="12.7109375" style="2" bestFit="1" customWidth="1"/>
    <col min="1788" max="1788" width="11.28515625" style="2" customWidth="1"/>
    <col min="1789" max="1789" width="15" style="2" customWidth="1"/>
    <col min="1790" max="1790" width="13.85546875" style="2" customWidth="1"/>
    <col min="1791" max="1791" width="12.7109375" style="2" bestFit="1" customWidth="1"/>
    <col min="1792" max="1792" width="9.7109375" style="2" bestFit="1" customWidth="1"/>
    <col min="1793" max="1793" width="11.140625" style="2" customWidth="1"/>
    <col min="1794" max="1794" width="13.140625" style="2" customWidth="1"/>
    <col min="1795" max="1795" width="12.7109375" style="2" bestFit="1" customWidth="1"/>
    <col min="1796" max="1796" width="11.5703125" style="2" customWidth="1"/>
    <col min="1797" max="1797" width="14.7109375" style="2" customWidth="1"/>
    <col min="1798" max="1798" width="13.7109375" style="2" customWidth="1"/>
    <col min="1799" max="1799" width="12.7109375" style="2" bestFit="1" customWidth="1"/>
    <col min="1800" max="1800" width="9.7109375" style="2" bestFit="1" customWidth="1"/>
    <col min="1801" max="1801" width="11.42578125" style="2" customWidth="1"/>
    <col min="1802" max="1802" width="11.5703125" style="2" bestFit="1" customWidth="1"/>
    <col min="1803" max="2040" width="9.140625" style="2"/>
    <col min="2041" max="2041" width="6.7109375" style="2" bestFit="1" customWidth="1"/>
    <col min="2042" max="2042" width="74.5703125" style="2" customWidth="1"/>
    <col min="2043" max="2043" width="12.7109375" style="2" bestFit="1" customWidth="1"/>
    <col min="2044" max="2044" width="11.28515625" style="2" customWidth="1"/>
    <col min="2045" max="2045" width="15" style="2" customWidth="1"/>
    <col min="2046" max="2046" width="13.85546875" style="2" customWidth="1"/>
    <col min="2047" max="2047" width="12.7109375" style="2" bestFit="1" customWidth="1"/>
    <col min="2048" max="2048" width="9.7109375" style="2" bestFit="1" customWidth="1"/>
    <col min="2049" max="2049" width="11.140625" style="2" customWidth="1"/>
    <col min="2050" max="2050" width="13.140625" style="2" customWidth="1"/>
    <col min="2051" max="2051" width="12.7109375" style="2" bestFit="1" customWidth="1"/>
    <col min="2052" max="2052" width="11.5703125" style="2" customWidth="1"/>
    <col min="2053" max="2053" width="14.7109375" style="2" customWidth="1"/>
    <col min="2054" max="2054" width="13.7109375" style="2" customWidth="1"/>
    <col min="2055" max="2055" width="12.7109375" style="2" bestFit="1" customWidth="1"/>
    <col min="2056" max="2056" width="9.7109375" style="2" bestFit="1" customWidth="1"/>
    <col min="2057" max="2057" width="11.42578125" style="2" customWidth="1"/>
    <col min="2058" max="2058" width="11.5703125" style="2" bestFit="1" customWidth="1"/>
    <col min="2059" max="2296" width="9.140625" style="2"/>
    <col min="2297" max="2297" width="6.7109375" style="2" bestFit="1" customWidth="1"/>
    <col min="2298" max="2298" width="74.5703125" style="2" customWidth="1"/>
    <col min="2299" max="2299" width="12.7109375" style="2" bestFit="1" customWidth="1"/>
    <col min="2300" max="2300" width="11.28515625" style="2" customWidth="1"/>
    <col min="2301" max="2301" width="15" style="2" customWidth="1"/>
    <col min="2302" max="2302" width="13.85546875" style="2" customWidth="1"/>
    <col min="2303" max="2303" width="12.7109375" style="2" bestFit="1" customWidth="1"/>
    <col min="2304" max="2304" width="9.7109375" style="2" bestFit="1" customWidth="1"/>
    <col min="2305" max="2305" width="11.140625" style="2" customWidth="1"/>
    <col min="2306" max="2306" width="13.140625" style="2" customWidth="1"/>
    <col min="2307" max="2307" width="12.7109375" style="2" bestFit="1" customWidth="1"/>
    <col min="2308" max="2308" width="11.5703125" style="2" customWidth="1"/>
    <col min="2309" max="2309" width="14.7109375" style="2" customWidth="1"/>
    <col min="2310" max="2310" width="13.7109375" style="2" customWidth="1"/>
    <col min="2311" max="2311" width="12.7109375" style="2" bestFit="1" customWidth="1"/>
    <col min="2312" max="2312" width="9.7109375" style="2" bestFit="1" customWidth="1"/>
    <col min="2313" max="2313" width="11.42578125" style="2" customWidth="1"/>
    <col min="2314" max="2314" width="11.5703125" style="2" bestFit="1" customWidth="1"/>
    <col min="2315" max="2552" width="9.140625" style="2"/>
    <col min="2553" max="2553" width="6.7109375" style="2" bestFit="1" customWidth="1"/>
    <col min="2554" max="2554" width="74.5703125" style="2" customWidth="1"/>
    <col min="2555" max="2555" width="12.7109375" style="2" bestFit="1" customWidth="1"/>
    <col min="2556" max="2556" width="11.28515625" style="2" customWidth="1"/>
    <col min="2557" max="2557" width="15" style="2" customWidth="1"/>
    <col min="2558" max="2558" width="13.85546875" style="2" customWidth="1"/>
    <col min="2559" max="2559" width="12.7109375" style="2" bestFit="1" customWidth="1"/>
    <col min="2560" max="2560" width="9.7109375" style="2" bestFit="1" customWidth="1"/>
    <col min="2561" max="2561" width="11.140625" style="2" customWidth="1"/>
    <col min="2562" max="2562" width="13.140625" style="2" customWidth="1"/>
    <col min="2563" max="2563" width="12.7109375" style="2" bestFit="1" customWidth="1"/>
    <col min="2564" max="2564" width="11.5703125" style="2" customWidth="1"/>
    <col min="2565" max="2565" width="14.7109375" style="2" customWidth="1"/>
    <col min="2566" max="2566" width="13.7109375" style="2" customWidth="1"/>
    <col min="2567" max="2567" width="12.7109375" style="2" bestFit="1" customWidth="1"/>
    <col min="2568" max="2568" width="9.7109375" style="2" bestFit="1" customWidth="1"/>
    <col min="2569" max="2569" width="11.42578125" style="2" customWidth="1"/>
    <col min="2570" max="2570" width="11.5703125" style="2" bestFit="1" customWidth="1"/>
    <col min="2571" max="2808" width="9.140625" style="2"/>
    <col min="2809" max="2809" width="6.7109375" style="2" bestFit="1" customWidth="1"/>
    <col min="2810" max="2810" width="74.5703125" style="2" customWidth="1"/>
    <col min="2811" max="2811" width="12.7109375" style="2" bestFit="1" customWidth="1"/>
    <col min="2812" max="2812" width="11.28515625" style="2" customWidth="1"/>
    <col min="2813" max="2813" width="15" style="2" customWidth="1"/>
    <col min="2814" max="2814" width="13.85546875" style="2" customWidth="1"/>
    <col min="2815" max="2815" width="12.7109375" style="2" bestFit="1" customWidth="1"/>
    <col min="2816" max="2816" width="9.7109375" style="2" bestFit="1" customWidth="1"/>
    <col min="2817" max="2817" width="11.140625" style="2" customWidth="1"/>
    <col min="2818" max="2818" width="13.140625" style="2" customWidth="1"/>
    <col min="2819" max="2819" width="12.7109375" style="2" bestFit="1" customWidth="1"/>
    <col min="2820" max="2820" width="11.5703125" style="2" customWidth="1"/>
    <col min="2821" max="2821" width="14.7109375" style="2" customWidth="1"/>
    <col min="2822" max="2822" width="13.7109375" style="2" customWidth="1"/>
    <col min="2823" max="2823" width="12.7109375" style="2" bestFit="1" customWidth="1"/>
    <col min="2824" max="2824" width="9.7109375" style="2" bestFit="1" customWidth="1"/>
    <col min="2825" max="2825" width="11.42578125" style="2" customWidth="1"/>
    <col min="2826" max="2826" width="11.5703125" style="2" bestFit="1" customWidth="1"/>
    <col min="2827" max="3064" width="9.140625" style="2"/>
    <col min="3065" max="3065" width="6.7109375" style="2" bestFit="1" customWidth="1"/>
    <col min="3066" max="3066" width="74.5703125" style="2" customWidth="1"/>
    <col min="3067" max="3067" width="12.7109375" style="2" bestFit="1" customWidth="1"/>
    <col min="3068" max="3068" width="11.28515625" style="2" customWidth="1"/>
    <col min="3069" max="3069" width="15" style="2" customWidth="1"/>
    <col min="3070" max="3070" width="13.85546875" style="2" customWidth="1"/>
    <col min="3071" max="3071" width="12.7109375" style="2" bestFit="1" customWidth="1"/>
    <col min="3072" max="3072" width="9.7109375" style="2" bestFit="1" customWidth="1"/>
    <col min="3073" max="3073" width="11.140625" style="2" customWidth="1"/>
    <col min="3074" max="3074" width="13.140625" style="2" customWidth="1"/>
    <col min="3075" max="3075" width="12.7109375" style="2" bestFit="1" customWidth="1"/>
    <col min="3076" max="3076" width="11.5703125" style="2" customWidth="1"/>
    <col min="3077" max="3077" width="14.7109375" style="2" customWidth="1"/>
    <col min="3078" max="3078" width="13.7109375" style="2" customWidth="1"/>
    <col min="3079" max="3079" width="12.7109375" style="2" bestFit="1" customWidth="1"/>
    <col min="3080" max="3080" width="9.7109375" style="2" bestFit="1" customWidth="1"/>
    <col min="3081" max="3081" width="11.42578125" style="2" customWidth="1"/>
    <col min="3082" max="3082" width="11.5703125" style="2" bestFit="1" customWidth="1"/>
    <col min="3083" max="3320" width="9.140625" style="2"/>
    <col min="3321" max="3321" width="6.7109375" style="2" bestFit="1" customWidth="1"/>
    <col min="3322" max="3322" width="74.5703125" style="2" customWidth="1"/>
    <col min="3323" max="3323" width="12.7109375" style="2" bestFit="1" customWidth="1"/>
    <col min="3324" max="3324" width="11.28515625" style="2" customWidth="1"/>
    <col min="3325" max="3325" width="15" style="2" customWidth="1"/>
    <col min="3326" max="3326" width="13.85546875" style="2" customWidth="1"/>
    <col min="3327" max="3327" width="12.7109375" style="2" bestFit="1" customWidth="1"/>
    <col min="3328" max="3328" width="9.7109375" style="2" bestFit="1" customWidth="1"/>
    <col min="3329" max="3329" width="11.140625" style="2" customWidth="1"/>
    <col min="3330" max="3330" width="13.140625" style="2" customWidth="1"/>
    <col min="3331" max="3331" width="12.7109375" style="2" bestFit="1" customWidth="1"/>
    <col min="3332" max="3332" width="11.5703125" style="2" customWidth="1"/>
    <col min="3333" max="3333" width="14.7109375" style="2" customWidth="1"/>
    <col min="3334" max="3334" width="13.7109375" style="2" customWidth="1"/>
    <col min="3335" max="3335" width="12.7109375" style="2" bestFit="1" customWidth="1"/>
    <col min="3336" max="3336" width="9.7109375" style="2" bestFit="1" customWidth="1"/>
    <col min="3337" max="3337" width="11.42578125" style="2" customWidth="1"/>
    <col min="3338" max="3338" width="11.5703125" style="2" bestFit="1" customWidth="1"/>
    <col min="3339" max="3576" width="9.140625" style="2"/>
    <col min="3577" max="3577" width="6.7109375" style="2" bestFit="1" customWidth="1"/>
    <col min="3578" max="3578" width="74.5703125" style="2" customWidth="1"/>
    <col min="3579" max="3579" width="12.7109375" style="2" bestFit="1" customWidth="1"/>
    <col min="3580" max="3580" width="11.28515625" style="2" customWidth="1"/>
    <col min="3581" max="3581" width="15" style="2" customWidth="1"/>
    <col min="3582" max="3582" width="13.85546875" style="2" customWidth="1"/>
    <col min="3583" max="3583" width="12.7109375" style="2" bestFit="1" customWidth="1"/>
    <col min="3584" max="3584" width="9.7109375" style="2" bestFit="1" customWidth="1"/>
    <col min="3585" max="3585" width="11.140625" style="2" customWidth="1"/>
    <col min="3586" max="3586" width="13.140625" style="2" customWidth="1"/>
    <col min="3587" max="3587" width="12.7109375" style="2" bestFit="1" customWidth="1"/>
    <col min="3588" max="3588" width="11.5703125" style="2" customWidth="1"/>
    <col min="3589" max="3589" width="14.7109375" style="2" customWidth="1"/>
    <col min="3590" max="3590" width="13.7109375" style="2" customWidth="1"/>
    <col min="3591" max="3591" width="12.7109375" style="2" bestFit="1" customWidth="1"/>
    <col min="3592" max="3592" width="9.7109375" style="2" bestFit="1" customWidth="1"/>
    <col min="3593" max="3593" width="11.42578125" style="2" customWidth="1"/>
    <col min="3594" max="3594" width="11.5703125" style="2" bestFit="1" customWidth="1"/>
    <col min="3595" max="3832" width="9.140625" style="2"/>
    <col min="3833" max="3833" width="6.7109375" style="2" bestFit="1" customWidth="1"/>
    <col min="3834" max="3834" width="74.5703125" style="2" customWidth="1"/>
    <col min="3835" max="3835" width="12.7109375" style="2" bestFit="1" customWidth="1"/>
    <col min="3836" max="3836" width="11.28515625" style="2" customWidth="1"/>
    <col min="3837" max="3837" width="15" style="2" customWidth="1"/>
    <col min="3838" max="3838" width="13.85546875" style="2" customWidth="1"/>
    <col min="3839" max="3839" width="12.7109375" style="2" bestFit="1" customWidth="1"/>
    <col min="3840" max="3840" width="9.7109375" style="2" bestFit="1" customWidth="1"/>
    <col min="3841" max="3841" width="11.140625" style="2" customWidth="1"/>
    <col min="3842" max="3842" width="13.140625" style="2" customWidth="1"/>
    <col min="3843" max="3843" width="12.7109375" style="2" bestFit="1" customWidth="1"/>
    <col min="3844" max="3844" width="11.5703125" style="2" customWidth="1"/>
    <col min="3845" max="3845" width="14.7109375" style="2" customWidth="1"/>
    <col min="3846" max="3846" width="13.7109375" style="2" customWidth="1"/>
    <col min="3847" max="3847" width="12.7109375" style="2" bestFit="1" customWidth="1"/>
    <col min="3848" max="3848" width="9.7109375" style="2" bestFit="1" customWidth="1"/>
    <col min="3849" max="3849" width="11.42578125" style="2" customWidth="1"/>
    <col min="3850" max="3850" width="11.5703125" style="2" bestFit="1" customWidth="1"/>
    <col min="3851" max="4088" width="9.140625" style="2"/>
    <col min="4089" max="4089" width="6.7109375" style="2" bestFit="1" customWidth="1"/>
    <col min="4090" max="4090" width="74.5703125" style="2" customWidth="1"/>
    <col min="4091" max="4091" width="12.7109375" style="2" bestFit="1" customWidth="1"/>
    <col min="4092" max="4092" width="11.28515625" style="2" customWidth="1"/>
    <col min="4093" max="4093" width="15" style="2" customWidth="1"/>
    <col min="4094" max="4094" width="13.85546875" style="2" customWidth="1"/>
    <col min="4095" max="4095" width="12.7109375" style="2" bestFit="1" customWidth="1"/>
    <col min="4096" max="4096" width="9.7109375" style="2" bestFit="1" customWidth="1"/>
    <col min="4097" max="4097" width="11.140625" style="2" customWidth="1"/>
    <col min="4098" max="4098" width="13.140625" style="2" customWidth="1"/>
    <col min="4099" max="4099" width="12.7109375" style="2" bestFit="1" customWidth="1"/>
    <col min="4100" max="4100" width="11.5703125" style="2" customWidth="1"/>
    <col min="4101" max="4101" width="14.7109375" style="2" customWidth="1"/>
    <col min="4102" max="4102" width="13.7109375" style="2" customWidth="1"/>
    <col min="4103" max="4103" width="12.7109375" style="2" bestFit="1" customWidth="1"/>
    <col min="4104" max="4104" width="9.7109375" style="2" bestFit="1" customWidth="1"/>
    <col min="4105" max="4105" width="11.42578125" style="2" customWidth="1"/>
    <col min="4106" max="4106" width="11.5703125" style="2" bestFit="1" customWidth="1"/>
    <col min="4107" max="4344" width="9.140625" style="2"/>
    <col min="4345" max="4345" width="6.7109375" style="2" bestFit="1" customWidth="1"/>
    <col min="4346" max="4346" width="74.5703125" style="2" customWidth="1"/>
    <col min="4347" max="4347" width="12.7109375" style="2" bestFit="1" customWidth="1"/>
    <col min="4348" max="4348" width="11.28515625" style="2" customWidth="1"/>
    <col min="4349" max="4349" width="15" style="2" customWidth="1"/>
    <col min="4350" max="4350" width="13.85546875" style="2" customWidth="1"/>
    <col min="4351" max="4351" width="12.7109375" style="2" bestFit="1" customWidth="1"/>
    <col min="4352" max="4352" width="9.7109375" style="2" bestFit="1" customWidth="1"/>
    <col min="4353" max="4353" width="11.140625" style="2" customWidth="1"/>
    <col min="4354" max="4354" width="13.140625" style="2" customWidth="1"/>
    <col min="4355" max="4355" width="12.7109375" style="2" bestFit="1" customWidth="1"/>
    <col min="4356" max="4356" width="11.5703125" style="2" customWidth="1"/>
    <col min="4357" max="4357" width="14.7109375" style="2" customWidth="1"/>
    <col min="4358" max="4358" width="13.7109375" style="2" customWidth="1"/>
    <col min="4359" max="4359" width="12.7109375" style="2" bestFit="1" customWidth="1"/>
    <col min="4360" max="4360" width="9.7109375" style="2" bestFit="1" customWidth="1"/>
    <col min="4361" max="4361" width="11.42578125" style="2" customWidth="1"/>
    <col min="4362" max="4362" width="11.5703125" style="2" bestFit="1" customWidth="1"/>
    <col min="4363" max="4600" width="9.140625" style="2"/>
    <col min="4601" max="4601" width="6.7109375" style="2" bestFit="1" customWidth="1"/>
    <col min="4602" max="4602" width="74.5703125" style="2" customWidth="1"/>
    <col min="4603" max="4603" width="12.7109375" style="2" bestFit="1" customWidth="1"/>
    <col min="4604" max="4604" width="11.28515625" style="2" customWidth="1"/>
    <col min="4605" max="4605" width="15" style="2" customWidth="1"/>
    <col min="4606" max="4606" width="13.85546875" style="2" customWidth="1"/>
    <col min="4607" max="4607" width="12.7109375" style="2" bestFit="1" customWidth="1"/>
    <col min="4608" max="4608" width="9.7109375" style="2" bestFit="1" customWidth="1"/>
    <col min="4609" max="4609" width="11.140625" style="2" customWidth="1"/>
    <col min="4610" max="4610" width="13.140625" style="2" customWidth="1"/>
    <col min="4611" max="4611" width="12.7109375" style="2" bestFit="1" customWidth="1"/>
    <col min="4612" max="4612" width="11.5703125" style="2" customWidth="1"/>
    <col min="4613" max="4613" width="14.7109375" style="2" customWidth="1"/>
    <col min="4614" max="4614" width="13.7109375" style="2" customWidth="1"/>
    <col min="4615" max="4615" width="12.7109375" style="2" bestFit="1" customWidth="1"/>
    <col min="4616" max="4616" width="9.7109375" style="2" bestFit="1" customWidth="1"/>
    <col min="4617" max="4617" width="11.42578125" style="2" customWidth="1"/>
    <col min="4618" max="4618" width="11.5703125" style="2" bestFit="1" customWidth="1"/>
    <col min="4619" max="4856" width="9.140625" style="2"/>
    <col min="4857" max="4857" width="6.7109375" style="2" bestFit="1" customWidth="1"/>
    <col min="4858" max="4858" width="74.5703125" style="2" customWidth="1"/>
    <col min="4859" max="4859" width="12.7109375" style="2" bestFit="1" customWidth="1"/>
    <col min="4860" max="4860" width="11.28515625" style="2" customWidth="1"/>
    <col min="4861" max="4861" width="15" style="2" customWidth="1"/>
    <col min="4862" max="4862" width="13.85546875" style="2" customWidth="1"/>
    <col min="4863" max="4863" width="12.7109375" style="2" bestFit="1" customWidth="1"/>
    <col min="4864" max="4864" width="9.7109375" style="2" bestFit="1" customWidth="1"/>
    <col min="4865" max="4865" width="11.140625" style="2" customWidth="1"/>
    <col min="4866" max="4866" width="13.140625" style="2" customWidth="1"/>
    <col min="4867" max="4867" width="12.7109375" style="2" bestFit="1" customWidth="1"/>
    <col min="4868" max="4868" width="11.5703125" style="2" customWidth="1"/>
    <col min="4869" max="4869" width="14.7109375" style="2" customWidth="1"/>
    <col min="4870" max="4870" width="13.7109375" style="2" customWidth="1"/>
    <col min="4871" max="4871" width="12.7109375" style="2" bestFit="1" customWidth="1"/>
    <col min="4872" max="4872" width="9.7109375" style="2" bestFit="1" customWidth="1"/>
    <col min="4873" max="4873" width="11.42578125" style="2" customWidth="1"/>
    <col min="4874" max="4874" width="11.5703125" style="2" bestFit="1" customWidth="1"/>
    <col min="4875" max="5112" width="9.140625" style="2"/>
    <col min="5113" max="5113" width="6.7109375" style="2" bestFit="1" customWidth="1"/>
    <col min="5114" max="5114" width="74.5703125" style="2" customWidth="1"/>
    <col min="5115" max="5115" width="12.7109375" style="2" bestFit="1" customWidth="1"/>
    <col min="5116" max="5116" width="11.28515625" style="2" customWidth="1"/>
    <col min="5117" max="5117" width="15" style="2" customWidth="1"/>
    <col min="5118" max="5118" width="13.85546875" style="2" customWidth="1"/>
    <col min="5119" max="5119" width="12.7109375" style="2" bestFit="1" customWidth="1"/>
    <col min="5120" max="5120" width="9.7109375" style="2" bestFit="1" customWidth="1"/>
    <col min="5121" max="5121" width="11.140625" style="2" customWidth="1"/>
    <col min="5122" max="5122" width="13.140625" style="2" customWidth="1"/>
    <col min="5123" max="5123" width="12.7109375" style="2" bestFit="1" customWidth="1"/>
    <col min="5124" max="5124" width="11.5703125" style="2" customWidth="1"/>
    <col min="5125" max="5125" width="14.7109375" style="2" customWidth="1"/>
    <col min="5126" max="5126" width="13.7109375" style="2" customWidth="1"/>
    <col min="5127" max="5127" width="12.7109375" style="2" bestFit="1" customWidth="1"/>
    <col min="5128" max="5128" width="9.7109375" style="2" bestFit="1" customWidth="1"/>
    <col min="5129" max="5129" width="11.42578125" style="2" customWidth="1"/>
    <col min="5130" max="5130" width="11.5703125" style="2" bestFit="1" customWidth="1"/>
    <col min="5131" max="5368" width="9.140625" style="2"/>
    <col min="5369" max="5369" width="6.7109375" style="2" bestFit="1" customWidth="1"/>
    <col min="5370" max="5370" width="74.5703125" style="2" customWidth="1"/>
    <col min="5371" max="5371" width="12.7109375" style="2" bestFit="1" customWidth="1"/>
    <col min="5372" max="5372" width="11.28515625" style="2" customWidth="1"/>
    <col min="5373" max="5373" width="15" style="2" customWidth="1"/>
    <col min="5374" max="5374" width="13.85546875" style="2" customWidth="1"/>
    <col min="5375" max="5375" width="12.7109375" style="2" bestFit="1" customWidth="1"/>
    <col min="5376" max="5376" width="9.7109375" style="2" bestFit="1" customWidth="1"/>
    <col min="5377" max="5377" width="11.140625" style="2" customWidth="1"/>
    <col min="5378" max="5378" width="13.140625" style="2" customWidth="1"/>
    <col min="5379" max="5379" width="12.7109375" style="2" bestFit="1" customWidth="1"/>
    <col min="5380" max="5380" width="11.5703125" style="2" customWidth="1"/>
    <col min="5381" max="5381" width="14.7109375" style="2" customWidth="1"/>
    <col min="5382" max="5382" width="13.7109375" style="2" customWidth="1"/>
    <col min="5383" max="5383" width="12.7109375" style="2" bestFit="1" customWidth="1"/>
    <col min="5384" max="5384" width="9.7109375" style="2" bestFit="1" customWidth="1"/>
    <col min="5385" max="5385" width="11.42578125" style="2" customWidth="1"/>
    <col min="5386" max="5386" width="11.5703125" style="2" bestFit="1" customWidth="1"/>
    <col min="5387" max="5624" width="9.140625" style="2"/>
    <col min="5625" max="5625" width="6.7109375" style="2" bestFit="1" customWidth="1"/>
    <col min="5626" max="5626" width="74.5703125" style="2" customWidth="1"/>
    <col min="5627" max="5627" width="12.7109375" style="2" bestFit="1" customWidth="1"/>
    <col min="5628" max="5628" width="11.28515625" style="2" customWidth="1"/>
    <col min="5629" max="5629" width="15" style="2" customWidth="1"/>
    <col min="5630" max="5630" width="13.85546875" style="2" customWidth="1"/>
    <col min="5631" max="5631" width="12.7109375" style="2" bestFit="1" customWidth="1"/>
    <col min="5632" max="5632" width="9.7109375" style="2" bestFit="1" customWidth="1"/>
    <col min="5633" max="5633" width="11.140625" style="2" customWidth="1"/>
    <col min="5634" max="5634" width="13.140625" style="2" customWidth="1"/>
    <col min="5635" max="5635" width="12.7109375" style="2" bestFit="1" customWidth="1"/>
    <col min="5636" max="5636" width="11.5703125" style="2" customWidth="1"/>
    <col min="5637" max="5637" width="14.7109375" style="2" customWidth="1"/>
    <col min="5638" max="5638" width="13.7109375" style="2" customWidth="1"/>
    <col min="5639" max="5639" width="12.7109375" style="2" bestFit="1" customWidth="1"/>
    <col min="5640" max="5640" width="9.7109375" style="2" bestFit="1" customWidth="1"/>
    <col min="5641" max="5641" width="11.42578125" style="2" customWidth="1"/>
    <col min="5642" max="5642" width="11.5703125" style="2" bestFit="1" customWidth="1"/>
    <col min="5643" max="5880" width="9.140625" style="2"/>
    <col min="5881" max="5881" width="6.7109375" style="2" bestFit="1" customWidth="1"/>
    <col min="5882" max="5882" width="74.5703125" style="2" customWidth="1"/>
    <col min="5883" max="5883" width="12.7109375" style="2" bestFit="1" customWidth="1"/>
    <col min="5884" max="5884" width="11.28515625" style="2" customWidth="1"/>
    <col min="5885" max="5885" width="15" style="2" customWidth="1"/>
    <col min="5886" max="5886" width="13.85546875" style="2" customWidth="1"/>
    <col min="5887" max="5887" width="12.7109375" style="2" bestFit="1" customWidth="1"/>
    <col min="5888" max="5888" width="9.7109375" style="2" bestFit="1" customWidth="1"/>
    <col min="5889" max="5889" width="11.140625" style="2" customWidth="1"/>
    <col min="5890" max="5890" width="13.140625" style="2" customWidth="1"/>
    <col min="5891" max="5891" width="12.7109375" style="2" bestFit="1" customWidth="1"/>
    <col min="5892" max="5892" width="11.5703125" style="2" customWidth="1"/>
    <col min="5893" max="5893" width="14.7109375" style="2" customWidth="1"/>
    <col min="5894" max="5894" width="13.7109375" style="2" customWidth="1"/>
    <col min="5895" max="5895" width="12.7109375" style="2" bestFit="1" customWidth="1"/>
    <col min="5896" max="5896" width="9.7109375" style="2" bestFit="1" customWidth="1"/>
    <col min="5897" max="5897" width="11.42578125" style="2" customWidth="1"/>
    <col min="5898" max="5898" width="11.5703125" style="2" bestFit="1" customWidth="1"/>
    <col min="5899" max="6136" width="9.140625" style="2"/>
    <col min="6137" max="6137" width="6.7109375" style="2" bestFit="1" customWidth="1"/>
    <col min="6138" max="6138" width="74.5703125" style="2" customWidth="1"/>
    <col min="6139" max="6139" width="12.7109375" style="2" bestFit="1" customWidth="1"/>
    <col min="6140" max="6140" width="11.28515625" style="2" customWidth="1"/>
    <col min="6141" max="6141" width="15" style="2" customWidth="1"/>
    <col min="6142" max="6142" width="13.85546875" style="2" customWidth="1"/>
    <col min="6143" max="6143" width="12.7109375" style="2" bestFit="1" customWidth="1"/>
    <col min="6144" max="6144" width="9.7109375" style="2" bestFit="1" customWidth="1"/>
    <col min="6145" max="6145" width="11.140625" style="2" customWidth="1"/>
    <col min="6146" max="6146" width="13.140625" style="2" customWidth="1"/>
    <col min="6147" max="6147" width="12.7109375" style="2" bestFit="1" customWidth="1"/>
    <col min="6148" max="6148" width="11.5703125" style="2" customWidth="1"/>
    <col min="6149" max="6149" width="14.7109375" style="2" customWidth="1"/>
    <col min="6150" max="6150" width="13.7109375" style="2" customWidth="1"/>
    <col min="6151" max="6151" width="12.7109375" style="2" bestFit="1" customWidth="1"/>
    <col min="6152" max="6152" width="9.7109375" style="2" bestFit="1" customWidth="1"/>
    <col min="6153" max="6153" width="11.42578125" style="2" customWidth="1"/>
    <col min="6154" max="6154" width="11.5703125" style="2" bestFit="1" customWidth="1"/>
    <col min="6155" max="6392" width="9.140625" style="2"/>
    <col min="6393" max="6393" width="6.7109375" style="2" bestFit="1" customWidth="1"/>
    <col min="6394" max="6394" width="74.5703125" style="2" customWidth="1"/>
    <col min="6395" max="6395" width="12.7109375" style="2" bestFit="1" customWidth="1"/>
    <col min="6396" max="6396" width="11.28515625" style="2" customWidth="1"/>
    <col min="6397" max="6397" width="15" style="2" customWidth="1"/>
    <col min="6398" max="6398" width="13.85546875" style="2" customWidth="1"/>
    <col min="6399" max="6399" width="12.7109375" style="2" bestFit="1" customWidth="1"/>
    <col min="6400" max="6400" width="9.7109375" style="2" bestFit="1" customWidth="1"/>
    <col min="6401" max="6401" width="11.140625" style="2" customWidth="1"/>
    <col min="6402" max="6402" width="13.140625" style="2" customWidth="1"/>
    <col min="6403" max="6403" width="12.7109375" style="2" bestFit="1" customWidth="1"/>
    <col min="6404" max="6404" width="11.5703125" style="2" customWidth="1"/>
    <col min="6405" max="6405" width="14.7109375" style="2" customWidth="1"/>
    <col min="6406" max="6406" width="13.7109375" style="2" customWidth="1"/>
    <col min="6407" max="6407" width="12.7109375" style="2" bestFit="1" customWidth="1"/>
    <col min="6408" max="6408" width="9.7109375" style="2" bestFit="1" customWidth="1"/>
    <col min="6409" max="6409" width="11.42578125" style="2" customWidth="1"/>
    <col min="6410" max="6410" width="11.5703125" style="2" bestFit="1" customWidth="1"/>
    <col min="6411" max="6648" width="9.140625" style="2"/>
    <col min="6649" max="6649" width="6.7109375" style="2" bestFit="1" customWidth="1"/>
    <col min="6650" max="6650" width="74.5703125" style="2" customWidth="1"/>
    <col min="6651" max="6651" width="12.7109375" style="2" bestFit="1" customWidth="1"/>
    <col min="6652" max="6652" width="11.28515625" style="2" customWidth="1"/>
    <col min="6653" max="6653" width="15" style="2" customWidth="1"/>
    <col min="6654" max="6654" width="13.85546875" style="2" customWidth="1"/>
    <col min="6655" max="6655" width="12.7109375" style="2" bestFit="1" customWidth="1"/>
    <col min="6656" max="6656" width="9.7109375" style="2" bestFit="1" customWidth="1"/>
    <col min="6657" max="6657" width="11.140625" style="2" customWidth="1"/>
    <col min="6658" max="6658" width="13.140625" style="2" customWidth="1"/>
    <col min="6659" max="6659" width="12.7109375" style="2" bestFit="1" customWidth="1"/>
    <col min="6660" max="6660" width="11.5703125" style="2" customWidth="1"/>
    <col min="6661" max="6661" width="14.7109375" style="2" customWidth="1"/>
    <col min="6662" max="6662" width="13.7109375" style="2" customWidth="1"/>
    <col min="6663" max="6663" width="12.7109375" style="2" bestFit="1" customWidth="1"/>
    <col min="6664" max="6664" width="9.7109375" style="2" bestFit="1" customWidth="1"/>
    <col min="6665" max="6665" width="11.42578125" style="2" customWidth="1"/>
    <col min="6666" max="6666" width="11.5703125" style="2" bestFit="1" customWidth="1"/>
    <col min="6667" max="6904" width="9.140625" style="2"/>
    <col min="6905" max="6905" width="6.7109375" style="2" bestFit="1" customWidth="1"/>
    <col min="6906" max="6906" width="74.5703125" style="2" customWidth="1"/>
    <col min="6907" max="6907" width="12.7109375" style="2" bestFit="1" customWidth="1"/>
    <col min="6908" max="6908" width="11.28515625" style="2" customWidth="1"/>
    <col min="6909" max="6909" width="15" style="2" customWidth="1"/>
    <col min="6910" max="6910" width="13.85546875" style="2" customWidth="1"/>
    <col min="6911" max="6911" width="12.7109375" style="2" bestFit="1" customWidth="1"/>
    <col min="6912" max="6912" width="9.7109375" style="2" bestFit="1" customWidth="1"/>
    <col min="6913" max="6913" width="11.140625" style="2" customWidth="1"/>
    <col min="6914" max="6914" width="13.140625" style="2" customWidth="1"/>
    <col min="6915" max="6915" width="12.7109375" style="2" bestFit="1" customWidth="1"/>
    <col min="6916" max="6916" width="11.5703125" style="2" customWidth="1"/>
    <col min="6917" max="6917" width="14.7109375" style="2" customWidth="1"/>
    <col min="6918" max="6918" width="13.7109375" style="2" customWidth="1"/>
    <col min="6919" max="6919" width="12.7109375" style="2" bestFit="1" customWidth="1"/>
    <col min="6920" max="6920" width="9.7109375" style="2" bestFit="1" customWidth="1"/>
    <col min="6921" max="6921" width="11.42578125" style="2" customWidth="1"/>
    <col min="6922" max="6922" width="11.5703125" style="2" bestFit="1" customWidth="1"/>
    <col min="6923" max="7160" width="9.140625" style="2"/>
    <col min="7161" max="7161" width="6.7109375" style="2" bestFit="1" customWidth="1"/>
    <col min="7162" max="7162" width="74.5703125" style="2" customWidth="1"/>
    <col min="7163" max="7163" width="12.7109375" style="2" bestFit="1" customWidth="1"/>
    <col min="7164" max="7164" width="11.28515625" style="2" customWidth="1"/>
    <col min="7165" max="7165" width="15" style="2" customWidth="1"/>
    <col min="7166" max="7166" width="13.85546875" style="2" customWidth="1"/>
    <col min="7167" max="7167" width="12.7109375" style="2" bestFit="1" customWidth="1"/>
    <col min="7168" max="7168" width="9.7109375" style="2" bestFit="1" customWidth="1"/>
    <col min="7169" max="7169" width="11.140625" style="2" customWidth="1"/>
    <col min="7170" max="7170" width="13.140625" style="2" customWidth="1"/>
    <col min="7171" max="7171" width="12.7109375" style="2" bestFit="1" customWidth="1"/>
    <col min="7172" max="7172" width="11.5703125" style="2" customWidth="1"/>
    <col min="7173" max="7173" width="14.7109375" style="2" customWidth="1"/>
    <col min="7174" max="7174" width="13.7109375" style="2" customWidth="1"/>
    <col min="7175" max="7175" width="12.7109375" style="2" bestFit="1" customWidth="1"/>
    <col min="7176" max="7176" width="9.7109375" style="2" bestFit="1" customWidth="1"/>
    <col min="7177" max="7177" width="11.42578125" style="2" customWidth="1"/>
    <col min="7178" max="7178" width="11.5703125" style="2" bestFit="1" customWidth="1"/>
    <col min="7179" max="7416" width="9.140625" style="2"/>
    <col min="7417" max="7417" width="6.7109375" style="2" bestFit="1" customWidth="1"/>
    <col min="7418" max="7418" width="74.5703125" style="2" customWidth="1"/>
    <col min="7419" max="7419" width="12.7109375" style="2" bestFit="1" customWidth="1"/>
    <col min="7420" max="7420" width="11.28515625" style="2" customWidth="1"/>
    <col min="7421" max="7421" width="15" style="2" customWidth="1"/>
    <col min="7422" max="7422" width="13.85546875" style="2" customWidth="1"/>
    <col min="7423" max="7423" width="12.7109375" style="2" bestFit="1" customWidth="1"/>
    <col min="7424" max="7424" width="9.7109375" style="2" bestFit="1" customWidth="1"/>
    <col min="7425" max="7425" width="11.140625" style="2" customWidth="1"/>
    <col min="7426" max="7426" width="13.140625" style="2" customWidth="1"/>
    <col min="7427" max="7427" width="12.7109375" style="2" bestFit="1" customWidth="1"/>
    <col min="7428" max="7428" width="11.5703125" style="2" customWidth="1"/>
    <col min="7429" max="7429" width="14.7109375" style="2" customWidth="1"/>
    <col min="7430" max="7430" width="13.7109375" style="2" customWidth="1"/>
    <col min="7431" max="7431" width="12.7109375" style="2" bestFit="1" customWidth="1"/>
    <col min="7432" max="7432" width="9.7109375" style="2" bestFit="1" customWidth="1"/>
    <col min="7433" max="7433" width="11.42578125" style="2" customWidth="1"/>
    <col min="7434" max="7434" width="11.5703125" style="2" bestFit="1" customWidth="1"/>
    <col min="7435" max="7672" width="9.140625" style="2"/>
    <col min="7673" max="7673" width="6.7109375" style="2" bestFit="1" customWidth="1"/>
    <col min="7674" max="7674" width="74.5703125" style="2" customWidth="1"/>
    <col min="7675" max="7675" width="12.7109375" style="2" bestFit="1" customWidth="1"/>
    <col min="7676" max="7676" width="11.28515625" style="2" customWidth="1"/>
    <col min="7677" max="7677" width="15" style="2" customWidth="1"/>
    <col min="7678" max="7678" width="13.85546875" style="2" customWidth="1"/>
    <col min="7679" max="7679" width="12.7109375" style="2" bestFit="1" customWidth="1"/>
    <col min="7680" max="7680" width="9.7109375" style="2" bestFit="1" customWidth="1"/>
    <col min="7681" max="7681" width="11.140625" style="2" customWidth="1"/>
    <col min="7682" max="7682" width="13.140625" style="2" customWidth="1"/>
    <col min="7683" max="7683" width="12.7109375" style="2" bestFit="1" customWidth="1"/>
    <col min="7684" max="7684" width="11.5703125" style="2" customWidth="1"/>
    <col min="7685" max="7685" width="14.7109375" style="2" customWidth="1"/>
    <col min="7686" max="7686" width="13.7109375" style="2" customWidth="1"/>
    <col min="7687" max="7687" width="12.7109375" style="2" bestFit="1" customWidth="1"/>
    <col min="7688" max="7688" width="9.7109375" style="2" bestFit="1" customWidth="1"/>
    <col min="7689" max="7689" width="11.42578125" style="2" customWidth="1"/>
    <col min="7690" max="7690" width="11.5703125" style="2" bestFit="1" customWidth="1"/>
    <col min="7691" max="7928" width="9.140625" style="2"/>
    <col min="7929" max="7929" width="6.7109375" style="2" bestFit="1" customWidth="1"/>
    <col min="7930" max="7930" width="74.5703125" style="2" customWidth="1"/>
    <col min="7931" max="7931" width="12.7109375" style="2" bestFit="1" customWidth="1"/>
    <col min="7932" max="7932" width="11.28515625" style="2" customWidth="1"/>
    <col min="7933" max="7933" width="15" style="2" customWidth="1"/>
    <col min="7934" max="7934" width="13.85546875" style="2" customWidth="1"/>
    <col min="7935" max="7935" width="12.7109375" style="2" bestFit="1" customWidth="1"/>
    <col min="7936" max="7936" width="9.7109375" style="2" bestFit="1" customWidth="1"/>
    <col min="7937" max="7937" width="11.140625" style="2" customWidth="1"/>
    <col min="7938" max="7938" width="13.140625" style="2" customWidth="1"/>
    <col min="7939" max="7939" width="12.7109375" style="2" bestFit="1" customWidth="1"/>
    <col min="7940" max="7940" width="11.5703125" style="2" customWidth="1"/>
    <col min="7941" max="7941" width="14.7109375" style="2" customWidth="1"/>
    <col min="7942" max="7942" width="13.7109375" style="2" customWidth="1"/>
    <col min="7943" max="7943" width="12.7109375" style="2" bestFit="1" customWidth="1"/>
    <col min="7944" max="7944" width="9.7109375" style="2" bestFit="1" customWidth="1"/>
    <col min="7945" max="7945" width="11.42578125" style="2" customWidth="1"/>
    <col min="7946" max="7946" width="11.5703125" style="2" bestFit="1" customWidth="1"/>
    <col min="7947" max="8184" width="9.140625" style="2"/>
    <col min="8185" max="8185" width="6.7109375" style="2" bestFit="1" customWidth="1"/>
    <col min="8186" max="8186" width="74.5703125" style="2" customWidth="1"/>
    <col min="8187" max="8187" width="12.7109375" style="2" bestFit="1" customWidth="1"/>
    <col min="8188" max="8188" width="11.28515625" style="2" customWidth="1"/>
    <col min="8189" max="8189" width="15" style="2" customWidth="1"/>
    <col min="8190" max="8190" width="13.85546875" style="2" customWidth="1"/>
    <col min="8191" max="8191" width="12.7109375" style="2" bestFit="1" customWidth="1"/>
    <col min="8192" max="8192" width="9.7109375" style="2" bestFit="1" customWidth="1"/>
    <col min="8193" max="8193" width="11.140625" style="2" customWidth="1"/>
    <col min="8194" max="8194" width="13.140625" style="2" customWidth="1"/>
    <col min="8195" max="8195" width="12.7109375" style="2" bestFit="1" customWidth="1"/>
    <col min="8196" max="8196" width="11.5703125" style="2" customWidth="1"/>
    <col min="8197" max="8197" width="14.7109375" style="2" customWidth="1"/>
    <col min="8198" max="8198" width="13.7109375" style="2" customWidth="1"/>
    <col min="8199" max="8199" width="12.7109375" style="2" bestFit="1" customWidth="1"/>
    <col min="8200" max="8200" width="9.7109375" style="2" bestFit="1" customWidth="1"/>
    <col min="8201" max="8201" width="11.42578125" style="2" customWidth="1"/>
    <col min="8202" max="8202" width="11.5703125" style="2" bestFit="1" customWidth="1"/>
    <col min="8203" max="8440" width="9.140625" style="2"/>
    <col min="8441" max="8441" width="6.7109375" style="2" bestFit="1" customWidth="1"/>
    <col min="8442" max="8442" width="74.5703125" style="2" customWidth="1"/>
    <col min="8443" max="8443" width="12.7109375" style="2" bestFit="1" customWidth="1"/>
    <col min="8444" max="8444" width="11.28515625" style="2" customWidth="1"/>
    <col min="8445" max="8445" width="15" style="2" customWidth="1"/>
    <col min="8446" max="8446" width="13.85546875" style="2" customWidth="1"/>
    <col min="8447" max="8447" width="12.7109375" style="2" bestFit="1" customWidth="1"/>
    <col min="8448" max="8448" width="9.7109375" style="2" bestFit="1" customWidth="1"/>
    <col min="8449" max="8449" width="11.140625" style="2" customWidth="1"/>
    <col min="8450" max="8450" width="13.140625" style="2" customWidth="1"/>
    <col min="8451" max="8451" width="12.7109375" style="2" bestFit="1" customWidth="1"/>
    <col min="8452" max="8452" width="11.5703125" style="2" customWidth="1"/>
    <col min="8453" max="8453" width="14.7109375" style="2" customWidth="1"/>
    <col min="8454" max="8454" width="13.7109375" style="2" customWidth="1"/>
    <col min="8455" max="8455" width="12.7109375" style="2" bestFit="1" customWidth="1"/>
    <col min="8456" max="8456" width="9.7109375" style="2" bestFit="1" customWidth="1"/>
    <col min="8457" max="8457" width="11.42578125" style="2" customWidth="1"/>
    <col min="8458" max="8458" width="11.5703125" style="2" bestFit="1" customWidth="1"/>
    <col min="8459" max="8696" width="9.140625" style="2"/>
    <col min="8697" max="8697" width="6.7109375" style="2" bestFit="1" customWidth="1"/>
    <col min="8698" max="8698" width="74.5703125" style="2" customWidth="1"/>
    <col min="8699" max="8699" width="12.7109375" style="2" bestFit="1" customWidth="1"/>
    <col min="8700" max="8700" width="11.28515625" style="2" customWidth="1"/>
    <col min="8701" max="8701" width="15" style="2" customWidth="1"/>
    <col min="8702" max="8702" width="13.85546875" style="2" customWidth="1"/>
    <col min="8703" max="8703" width="12.7109375" style="2" bestFit="1" customWidth="1"/>
    <col min="8704" max="8704" width="9.7109375" style="2" bestFit="1" customWidth="1"/>
    <col min="8705" max="8705" width="11.140625" style="2" customWidth="1"/>
    <col min="8706" max="8706" width="13.140625" style="2" customWidth="1"/>
    <col min="8707" max="8707" width="12.7109375" style="2" bestFit="1" customWidth="1"/>
    <col min="8708" max="8708" width="11.5703125" style="2" customWidth="1"/>
    <col min="8709" max="8709" width="14.7109375" style="2" customWidth="1"/>
    <col min="8710" max="8710" width="13.7109375" style="2" customWidth="1"/>
    <col min="8711" max="8711" width="12.7109375" style="2" bestFit="1" customWidth="1"/>
    <col min="8712" max="8712" width="9.7109375" style="2" bestFit="1" customWidth="1"/>
    <col min="8713" max="8713" width="11.42578125" style="2" customWidth="1"/>
    <col min="8714" max="8714" width="11.5703125" style="2" bestFit="1" customWidth="1"/>
    <col min="8715" max="8952" width="9.140625" style="2"/>
    <col min="8953" max="8953" width="6.7109375" style="2" bestFit="1" customWidth="1"/>
    <col min="8954" max="8954" width="74.5703125" style="2" customWidth="1"/>
    <col min="8955" max="8955" width="12.7109375" style="2" bestFit="1" customWidth="1"/>
    <col min="8956" max="8956" width="11.28515625" style="2" customWidth="1"/>
    <col min="8957" max="8957" width="15" style="2" customWidth="1"/>
    <col min="8958" max="8958" width="13.85546875" style="2" customWidth="1"/>
    <col min="8959" max="8959" width="12.7109375" style="2" bestFit="1" customWidth="1"/>
    <col min="8960" max="8960" width="9.7109375" style="2" bestFit="1" customWidth="1"/>
    <col min="8961" max="8961" width="11.140625" style="2" customWidth="1"/>
    <col min="8962" max="8962" width="13.140625" style="2" customWidth="1"/>
    <col min="8963" max="8963" width="12.7109375" style="2" bestFit="1" customWidth="1"/>
    <col min="8964" max="8964" width="11.5703125" style="2" customWidth="1"/>
    <col min="8965" max="8965" width="14.7109375" style="2" customWidth="1"/>
    <col min="8966" max="8966" width="13.7109375" style="2" customWidth="1"/>
    <col min="8967" max="8967" width="12.7109375" style="2" bestFit="1" customWidth="1"/>
    <col min="8968" max="8968" width="9.7109375" style="2" bestFit="1" customWidth="1"/>
    <col min="8969" max="8969" width="11.42578125" style="2" customWidth="1"/>
    <col min="8970" max="8970" width="11.5703125" style="2" bestFit="1" customWidth="1"/>
    <col min="8971" max="9208" width="9.140625" style="2"/>
    <col min="9209" max="9209" width="6.7109375" style="2" bestFit="1" customWidth="1"/>
    <col min="9210" max="9210" width="74.5703125" style="2" customWidth="1"/>
    <col min="9211" max="9211" width="12.7109375" style="2" bestFit="1" customWidth="1"/>
    <col min="9212" max="9212" width="11.28515625" style="2" customWidth="1"/>
    <col min="9213" max="9213" width="15" style="2" customWidth="1"/>
    <col min="9214" max="9214" width="13.85546875" style="2" customWidth="1"/>
    <col min="9215" max="9215" width="12.7109375" style="2" bestFit="1" customWidth="1"/>
    <col min="9216" max="9216" width="9.7109375" style="2" bestFit="1" customWidth="1"/>
    <col min="9217" max="9217" width="11.140625" style="2" customWidth="1"/>
    <col min="9218" max="9218" width="13.140625" style="2" customWidth="1"/>
    <col min="9219" max="9219" width="12.7109375" style="2" bestFit="1" customWidth="1"/>
    <col min="9220" max="9220" width="11.5703125" style="2" customWidth="1"/>
    <col min="9221" max="9221" width="14.7109375" style="2" customWidth="1"/>
    <col min="9222" max="9222" width="13.7109375" style="2" customWidth="1"/>
    <col min="9223" max="9223" width="12.7109375" style="2" bestFit="1" customWidth="1"/>
    <col min="9224" max="9224" width="9.7109375" style="2" bestFit="1" customWidth="1"/>
    <col min="9225" max="9225" width="11.42578125" style="2" customWidth="1"/>
    <col min="9226" max="9226" width="11.5703125" style="2" bestFit="1" customWidth="1"/>
    <col min="9227" max="9464" width="9.140625" style="2"/>
    <col min="9465" max="9465" width="6.7109375" style="2" bestFit="1" customWidth="1"/>
    <col min="9466" max="9466" width="74.5703125" style="2" customWidth="1"/>
    <col min="9467" max="9467" width="12.7109375" style="2" bestFit="1" customWidth="1"/>
    <col min="9468" max="9468" width="11.28515625" style="2" customWidth="1"/>
    <col min="9469" max="9469" width="15" style="2" customWidth="1"/>
    <col min="9470" max="9470" width="13.85546875" style="2" customWidth="1"/>
    <col min="9471" max="9471" width="12.7109375" style="2" bestFit="1" customWidth="1"/>
    <col min="9472" max="9472" width="9.7109375" style="2" bestFit="1" customWidth="1"/>
    <col min="9473" max="9473" width="11.140625" style="2" customWidth="1"/>
    <col min="9474" max="9474" width="13.140625" style="2" customWidth="1"/>
    <col min="9475" max="9475" width="12.7109375" style="2" bestFit="1" customWidth="1"/>
    <col min="9476" max="9476" width="11.5703125" style="2" customWidth="1"/>
    <col min="9477" max="9477" width="14.7109375" style="2" customWidth="1"/>
    <col min="9478" max="9478" width="13.7109375" style="2" customWidth="1"/>
    <col min="9479" max="9479" width="12.7109375" style="2" bestFit="1" customWidth="1"/>
    <col min="9480" max="9480" width="9.7109375" style="2" bestFit="1" customWidth="1"/>
    <col min="9481" max="9481" width="11.42578125" style="2" customWidth="1"/>
    <col min="9482" max="9482" width="11.5703125" style="2" bestFit="1" customWidth="1"/>
    <col min="9483" max="9720" width="9.140625" style="2"/>
    <col min="9721" max="9721" width="6.7109375" style="2" bestFit="1" customWidth="1"/>
    <col min="9722" max="9722" width="74.5703125" style="2" customWidth="1"/>
    <col min="9723" max="9723" width="12.7109375" style="2" bestFit="1" customWidth="1"/>
    <col min="9724" max="9724" width="11.28515625" style="2" customWidth="1"/>
    <col min="9725" max="9725" width="15" style="2" customWidth="1"/>
    <col min="9726" max="9726" width="13.85546875" style="2" customWidth="1"/>
    <col min="9727" max="9727" width="12.7109375" style="2" bestFit="1" customWidth="1"/>
    <col min="9728" max="9728" width="9.7109375" style="2" bestFit="1" customWidth="1"/>
    <col min="9729" max="9729" width="11.140625" style="2" customWidth="1"/>
    <col min="9730" max="9730" width="13.140625" style="2" customWidth="1"/>
    <col min="9731" max="9731" width="12.7109375" style="2" bestFit="1" customWidth="1"/>
    <col min="9732" max="9732" width="11.5703125" style="2" customWidth="1"/>
    <col min="9733" max="9733" width="14.7109375" style="2" customWidth="1"/>
    <col min="9734" max="9734" width="13.7109375" style="2" customWidth="1"/>
    <col min="9735" max="9735" width="12.7109375" style="2" bestFit="1" customWidth="1"/>
    <col min="9736" max="9736" width="9.7109375" style="2" bestFit="1" customWidth="1"/>
    <col min="9737" max="9737" width="11.42578125" style="2" customWidth="1"/>
    <col min="9738" max="9738" width="11.5703125" style="2" bestFit="1" customWidth="1"/>
    <col min="9739" max="9976" width="9.140625" style="2"/>
    <col min="9977" max="9977" width="6.7109375" style="2" bestFit="1" customWidth="1"/>
    <col min="9978" max="9978" width="74.5703125" style="2" customWidth="1"/>
    <col min="9979" max="9979" width="12.7109375" style="2" bestFit="1" customWidth="1"/>
    <col min="9980" max="9980" width="11.28515625" style="2" customWidth="1"/>
    <col min="9981" max="9981" width="15" style="2" customWidth="1"/>
    <col min="9982" max="9982" width="13.85546875" style="2" customWidth="1"/>
    <col min="9983" max="9983" width="12.7109375" style="2" bestFit="1" customWidth="1"/>
    <col min="9984" max="9984" width="9.7109375" style="2" bestFit="1" customWidth="1"/>
    <col min="9985" max="9985" width="11.140625" style="2" customWidth="1"/>
    <col min="9986" max="9986" width="13.140625" style="2" customWidth="1"/>
    <col min="9987" max="9987" width="12.7109375" style="2" bestFit="1" customWidth="1"/>
    <col min="9988" max="9988" width="11.5703125" style="2" customWidth="1"/>
    <col min="9989" max="9989" width="14.7109375" style="2" customWidth="1"/>
    <col min="9990" max="9990" width="13.7109375" style="2" customWidth="1"/>
    <col min="9991" max="9991" width="12.7109375" style="2" bestFit="1" customWidth="1"/>
    <col min="9992" max="9992" width="9.7109375" style="2" bestFit="1" customWidth="1"/>
    <col min="9993" max="9993" width="11.42578125" style="2" customWidth="1"/>
    <col min="9994" max="9994" width="11.5703125" style="2" bestFit="1" customWidth="1"/>
    <col min="9995" max="10232" width="9.140625" style="2"/>
    <col min="10233" max="10233" width="6.7109375" style="2" bestFit="1" customWidth="1"/>
    <col min="10234" max="10234" width="74.5703125" style="2" customWidth="1"/>
    <col min="10235" max="10235" width="12.7109375" style="2" bestFit="1" customWidth="1"/>
    <col min="10236" max="10236" width="11.28515625" style="2" customWidth="1"/>
    <col min="10237" max="10237" width="15" style="2" customWidth="1"/>
    <col min="10238" max="10238" width="13.85546875" style="2" customWidth="1"/>
    <col min="10239" max="10239" width="12.7109375" style="2" bestFit="1" customWidth="1"/>
    <col min="10240" max="10240" width="9.7109375" style="2" bestFit="1" customWidth="1"/>
    <col min="10241" max="10241" width="11.140625" style="2" customWidth="1"/>
    <col min="10242" max="10242" width="13.140625" style="2" customWidth="1"/>
    <col min="10243" max="10243" width="12.7109375" style="2" bestFit="1" customWidth="1"/>
    <col min="10244" max="10244" width="11.5703125" style="2" customWidth="1"/>
    <col min="10245" max="10245" width="14.7109375" style="2" customWidth="1"/>
    <col min="10246" max="10246" width="13.7109375" style="2" customWidth="1"/>
    <col min="10247" max="10247" width="12.7109375" style="2" bestFit="1" customWidth="1"/>
    <col min="10248" max="10248" width="9.7109375" style="2" bestFit="1" customWidth="1"/>
    <col min="10249" max="10249" width="11.42578125" style="2" customWidth="1"/>
    <col min="10250" max="10250" width="11.5703125" style="2" bestFit="1" customWidth="1"/>
    <col min="10251" max="10488" width="9.140625" style="2"/>
    <col min="10489" max="10489" width="6.7109375" style="2" bestFit="1" customWidth="1"/>
    <col min="10490" max="10490" width="74.5703125" style="2" customWidth="1"/>
    <col min="10491" max="10491" width="12.7109375" style="2" bestFit="1" customWidth="1"/>
    <col min="10492" max="10492" width="11.28515625" style="2" customWidth="1"/>
    <col min="10493" max="10493" width="15" style="2" customWidth="1"/>
    <col min="10494" max="10494" width="13.85546875" style="2" customWidth="1"/>
    <col min="10495" max="10495" width="12.7109375" style="2" bestFit="1" customWidth="1"/>
    <col min="10496" max="10496" width="9.7109375" style="2" bestFit="1" customWidth="1"/>
    <col min="10497" max="10497" width="11.140625" style="2" customWidth="1"/>
    <col min="10498" max="10498" width="13.140625" style="2" customWidth="1"/>
    <col min="10499" max="10499" width="12.7109375" style="2" bestFit="1" customWidth="1"/>
    <col min="10500" max="10500" width="11.5703125" style="2" customWidth="1"/>
    <col min="10501" max="10501" width="14.7109375" style="2" customWidth="1"/>
    <col min="10502" max="10502" width="13.7109375" style="2" customWidth="1"/>
    <col min="10503" max="10503" width="12.7109375" style="2" bestFit="1" customWidth="1"/>
    <col min="10504" max="10504" width="9.7109375" style="2" bestFit="1" customWidth="1"/>
    <col min="10505" max="10505" width="11.42578125" style="2" customWidth="1"/>
    <col min="10506" max="10506" width="11.5703125" style="2" bestFit="1" customWidth="1"/>
    <col min="10507" max="10744" width="9.140625" style="2"/>
    <col min="10745" max="10745" width="6.7109375" style="2" bestFit="1" customWidth="1"/>
    <col min="10746" max="10746" width="74.5703125" style="2" customWidth="1"/>
    <col min="10747" max="10747" width="12.7109375" style="2" bestFit="1" customWidth="1"/>
    <col min="10748" max="10748" width="11.28515625" style="2" customWidth="1"/>
    <col min="10749" max="10749" width="15" style="2" customWidth="1"/>
    <col min="10750" max="10750" width="13.85546875" style="2" customWidth="1"/>
    <col min="10751" max="10751" width="12.7109375" style="2" bestFit="1" customWidth="1"/>
    <col min="10752" max="10752" width="9.7109375" style="2" bestFit="1" customWidth="1"/>
    <col min="10753" max="10753" width="11.140625" style="2" customWidth="1"/>
    <col min="10754" max="10754" width="13.140625" style="2" customWidth="1"/>
    <col min="10755" max="10755" width="12.7109375" style="2" bestFit="1" customWidth="1"/>
    <col min="10756" max="10756" width="11.5703125" style="2" customWidth="1"/>
    <col min="10757" max="10757" width="14.7109375" style="2" customWidth="1"/>
    <col min="10758" max="10758" width="13.7109375" style="2" customWidth="1"/>
    <col min="10759" max="10759" width="12.7109375" style="2" bestFit="1" customWidth="1"/>
    <col min="10760" max="10760" width="9.7109375" style="2" bestFit="1" customWidth="1"/>
    <col min="10761" max="10761" width="11.42578125" style="2" customWidth="1"/>
    <col min="10762" max="10762" width="11.5703125" style="2" bestFit="1" customWidth="1"/>
    <col min="10763" max="11000" width="9.140625" style="2"/>
    <col min="11001" max="11001" width="6.7109375" style="2" bestFit="1" customWidth="1"/>
    <col min="11002" max="11002" width="74.5703125" style="2" customWidth="1"/>
    <col min="11003" max="11003" width="12.7109375" style="2" bestFit="1" customWidth="1"/>
    <col min="11004" max="11004" width="11.28515625" style="2" customWidth="1"/>
    <col min="11005" max="11005" width="15" style="2" customWidth="1"/>
    <col min="11006" max="11006" width="13.85546875" style="2" customWidth="1"/>
    <col min="11007" max="11007" width="12.7109375" style="2" bestFit="1" customWidth="1"/>
    <col min="11008" max="11008" width="9.7109375" style="2" bestFit="1" customWidth="1"/>
    <col min="11009" max="11009" width="11.140625" style="2" customWidth="1"/>
    <col min="11010" max="11010" width="13.140625" style="2" customWidth="1"/>
    <col min="11011" max="11011" width="12.7109375" style="2" bestFit="1" customWidth="1"/>
    <col min="11012" max="11012" width="11.5703125" style="2" customWidth="1"/>
    <col min="11013" max="11013" width="14.7109375" style="2" customWidth="1"/>
    <col min="11014" max="11014" width="13.7109375" style="2" customWidth="1"/>
    <col min="11015" max="11015" width="12.7109375" style="2" bestFit="1" customWidth="1"/>
    <col min="11016" max="11016" width="9.7109375" style="2" bestFit="1" customWidth="1"/>
    <col min="11017" max="11017" width="11.42578125" style="2" customWidth="1"/>
    <col min="11018" max="11018" width="11.5703125" style="2" bestFit="1" customWidth="1"/>
    <col min="11019" max="11256" width="9.140625" style="2"/>
    <col min="11257" max="11257" width="6.7109375" style="2" bestFit="1" customWidth="1"/>
    <col min="11258" max="11258" width="74.5703125" style="2" customWidth="1"/>
    <col min="11259" max="11259" width="12.7109375" style="2" bestFit="1" customWidth="1"/>
    <col min="11260" max="11260" width="11.28515625" style="2" customWidth="1"/>
    <col min="11261" max="11261" width="15" style="2" customWidth="1"/>
    <col min="11262" max="11262" width="13.85546875" style="2" customWidth="1"/>
    <col min="11263" max="11263" width="12.7109375" style="2" bestFit="1" customWidth="1"/>
    <col min="11264" max="11264" width="9.7109375" style="2" bestFit="1" customWidth="1"/>
    <col min="11265" max="11265" width="11.140625" style="2" customWidth="1"/>
    <col min="11266" max="11266" width="13.140625" style="2" customWidth="1"/>
    <col min="11267" max="11267" width="12.7109375" style="2" bestFit="1" customWidth="1"/>
    <col min="11268" max="11268" width="11.5703125" style="2" customWidth="1"/>
    <col min="11269" max="11269" width="14.7109375" style="2" customWidth="1"/>
    <col min="11270" max="11270" width="13.7109375" style="2" customWidth="1"/>
    <col min="11271" max="11271" width="12.7109375" style="2" bestFit="1" customWidth="1"/>
    <col min="11272" max="11272" width="9.7109375" style="2" bestFit="1" customWidth="1"/>
    <col min="11273" max="11273" width="11.42578125" style="2" customWidth="1"/>
    <col min="11274" max="11274" width="11.5703125" style="2" bestFit="1" customWidth="1"/>
    <col min="11275" max="11512" width="9.140625" style="2"/>
    <col min="11513" max="11513" width="6.7109375" style="2" bestFit="1" customWidth="1"/>
    <col min="11514" max="11514" width="74.5703125" style="2" customWidth="1"/>
    <col min="11515" max="11515" width="12.7109375" style="2" bestFit="1" customWidth="1"/>
    <col min="11516" max="11516" width="11.28515625" style="2" customWidth="1"/>
    <col min="11517" max="11517" width="15" style="2" customWidth="1"/>
    <col min="11518" max="11518" width="13.85546875" style="2" customWidth="1"/>
    <col min="11519" max="11519" width="12.7109375" style="2" bestFit="1" customWidth="1"/>
    <col min="11520" max="11520" width="9.7109375" style="2" bestFit="1" customWidth="1"/>
    <col min="11521" max="11521" width="11.140625" style="2" customWidth="1"/>
    <col min="11522" max="11522" width="13.140625" style="2" customWidth="1"/>
    <col min="11523" max="11523" width="12.7109375" style="2" bestFit="1" customWidth="1"/>
    <col min="11524" max="11524" width="11.5703125" style="2" customWidth="1"/>
    <col min="11525" max="11525" width="14.7109375" style="2" customWidth="1"/>
    <col min="11526" max="11526" width="13.7109375" style="2" customWidth="1"/>
    <col min="11527" max="11527" width="12.7109375" style="2" bestFit="1" customWidth="1"/>
    <col min="11528" max="11528" width="9.7109375" style="2" bestFit="1" customWidth="1"/>
    <col min="11529" max="11529" width="11.42578125" style="2" customWidth="1"/>
    <col min="11530" max="11530" width="11.5703125" style="2" bestFit="1" customWidth="1"/>
    <col min="11531" max="11768" width="9.140625" style="2"/>
    <col min="11769" max="11769" width="6.7109375" style="2" bestFit="1" customWidth="1"/>
    <col min="11770" max="11770" width="74.5703125" style="2" customWidth="1"/>
    <col min="11771" max="11771" width="12.7109375" style="2" bestFit="1" customWidth="1"/>
    <col min="11772" max="11772" width="11.28515625" style="2" customWidth="1"/>
    <col min="11773" max="11773" width="15" style="2" customWidth="1"/>
    <col min="11774" max="11774" width="13.85546875" style="2" customWidth="1"/>
    <col min="11775" max="11775" width="12.7109375" style="2" bestFit="1" customWidth="1"/>
    <col min="11776" max="11776" width="9.7109375" style="2" bestFit="1" customWidth="1"/>
    <col min="11777" max="11777" width="11.140625" style="2" customWidth="1"/>
    <col min="11778" max="11778" width="13.140625" style="2" customWidth="1"/>
    <col min="11779" max="11779" width="12.7109375" style="2" bestFit="1" customWidth="1"/>
    <col min="11780" max="11780" width="11.5703125" style="2" customWidth="1"/>
    <col min="11781" max="11781" width="14.7109375" style="2" customWidth="1"/>
    <col min="11782" max="11782" width="13.7109375" style="2" customWidth="1"/>
    <col min="11783" max="11783" width="12.7109375" style="2" bestFit="1" customWidth="1"/>
    <col min="11784" max="11784" width="9.7109375" style="2" bestFit="1" customWidth="1"/>
    <col min="11785" max="11785" width="11.42578125" style="2" customWidth="1"/>
    <col min="11786" max="11786" width="11.5703125" style="2" bestFit="1" customWidth="1"/>
    <col min="11787" max="12024" width="9.140625" style="2"/>
    <col min="12025" max="12025" width="6.7109375" style="2" bestFit="1" customWidth="1"/>
    <col min="12026" max="12026" width="74.5703125" style="2" customWidth="1"/>
    <col min="12027" max="12027" width="12.7109375" style="2" bestFit="1" customWidth="1"/>
    <col min="12028" max="12028" width="11.28515625" style="2" customWidth="1"/>
    <col min="12029" max="12029" width="15" style="2" customWidth="1"/>
    <col min="12030" max="12030" width="13.85546875" style="2" customWidth="1"/>
    <col min="12031" max="12031" width="12.7109375" style="2" bestFit="1" customWidth="1"/>
    <col min="12032" max="12032" width="9.7109375" style="2" bestFit="1" customWidth="1"/>
    <col min="12033" max="12033" width="11.140625" style="2" customWidth="1"/>
    <col min="12034" max="12034" width="13.140625" style="2" customWidth="1"/>
    <col min="12035" max="12035" width="12.7109375" style="2" bestFit="1" customWidth="1"/>
    <col min="12036" max="12036" width="11.5703125" style="2" customWidth="1"/>
    <col min="12037" max="12037" width="14.7109375" style="2" customWidth="1"/>
    <col min="12038" max="12038" width="13.7109375" style="2" customWidth="1"/>
    <col min="12039" max="12039" width="12.7109375" style="2" bestFit="1" customWidth="1"/>
    <col min="12040" max="12040" width="9.7109375" style="2" bestFit="1" customWidth="1"/>
    <col min="12041" max="12041" width="11.42578125" style="2" customWidth="1"/>
    <col min="12042" max="12042" width="11.5703125" style="2" bestFit="1" customWidth="1"/>
    <col min="12043" max="12280" width="9.140625" style="2"/>
    <col min="12281" max="12281" width="6.7109375" style="2" bestFit="1" customWidth="1"/>
    <col min="12282" max="12282" width="74.5703125" style="2" customWidth="1"/>
    <col min="12283" max="12283" width="12.7109375" style="2" bestFit="1" customWidth="1"/>
    <col min="12284" max="12284" width="11.28515625" style="2" customWidth="1"/>
    <col min="12285" max="12285" width="15" style="2" customWidth="1"/>
    <col min="12286" max="12286" width="13.85546875" style="2" customWidth="1"/>
    <col min="12287" max="12287" width="12.7109375" style="2" bestFit="1" customWidth="1"/>
    <col min="12288" max="12288" width="9.7109375" style="2" bestFit="1" customWidth="1"/>
    <col min="12289" max="12289" width="11.140625" style="2" customWidth="1"/>
    <col min="12290" max="12290" width="13.140625" style="2" customWidth="1"/>
    <col min="12291" max="12291" width="12.7109375" style="2" bestFit="1" customWidth="1"/>
    <col min="12292" max="12292" width="11.5703125" style="2" customWidth="1"/>
    <col min="12293" max="12293" width="14.7109375" style="2" customWidth="1"/>
    <col min="12294" max="12294" width="13.7109375" style="2" customWidth="1"/>
    <col min="12295" max="12295" width="12.7109375" style="2" bestFit="1" customWidth="1"/>
    <col min="12296" max="12296" width="9.7109375" style="2" bestFit="1" customWidth="1"/>
    <col min="12297" max="12297" width="11.42578125" style="2" customWidth="1"/>
    <col min="12298" max="12298" width="11.5703125" style="2" bestFit="1" customWidth="1"/>
    <col min="12299" max="12536" width="9.140625" style="2"/>
    <col min="12537" max="12537" width="6.7109375" style="2" bestFit="1" customWidth="1"/>
    <col min="12538" max="12538" width="74.5703125" style="2" customWidth="1"/>
    <col min="12539" max="12539" width="12.7109375" style="2" bestFit="1" customWidth="1"/>
    <col min="12540" max="12540" width="11.28515625" style="2" customWidth="1"/>
    <col min="12541" max="12541" width="15" style="2" customWidth="1"/>
    <col min="12542" max="12542" width="13.85546875" style="2" customWidth="1"/>
    <col min="12543" max="12543" width="12.7109375" style="2" bestFit="1" customWidth="1"/>
    <col min="12544" max="12544" width="9.7109375" style="2" bestFit="1" customWidth="1"/>
    <col min="12545" max="12545" width="11.140625" style="2" customWidth="1"/>
    <col min="12546" max="12546" width="13.140625" style="2" customWidth="1"/>
    <col min="12547" max="12547" width="12.7109375" style="2" bestFit="1" customWidth="1"/>
    <col min="12548" max="12548" width="11.5703125" style="2" customWidth="1"/>
    <col min="12549" max="12549" width="14.7109375" style="2" customWidth="1"/>
    <col min="12550" max="12550" width="13.7109375" style="2" customWidth="1"/>
    <col min="12551" max="12551" width="12.7109375" style="2" bestFit="1" customWidth="1"/>
    <col min="12552" max="12552" width="9.7109375" style="2" bestFit="1" customWidth="1"/>
    <col min="12553" max="12553" width="11.42578125" style="2" customWidth="1"/>
    <col min="12554" max="12554" width="11.5703125" style="2" bestFit="1" customWidth="1"/>
    <col min="12555" max="12792" width="9.140625" style="2"/>
    <col min="12793" max="12793" width="6.7109375" style="2" bestFit="1" customWidth="1"/>
    <col min="12794" max="12794" width="74.5703125" style="2" customWidth="1"/>
    <col min="12795" max="12795" width="12.7109375" style="2" bestFit="1" customWidth="1"/>
    <col min="12796" max="12796" width="11.28515625" style="2" customWidth="1"/>
    <col min="12797" max="12797" width="15" style="2" customWidth="1"/>
    <col min="12798" max="12798" width="13.85546875" style="2" customWidth="1"/>
    <col min="12799" max="12799" width="12.7109375" style="2" bestFit="1" customWidth="1"/>
    <col min="12800" max="12800" width="9.7109375" style="2" bestFit="1" customWidth="1"/>
    <col min="12801" max="12801" width="11.140625" style="2" customWidth="1"/>
    <col min="12802" max="12802" width="13.140625" style="2" customWidth="1"/>
    <col min="12803" max="12803" width="12.7109375" style="2" bestFit="1" customWidth="1"/>
    <col min="12804" max="12804" width="11.5703125" style="2" customWidth="1"/>
    <col min="12805" max="12805" width="14.7109375" style="2" customWidth="1"/>
    <col min="12806" max="12806" width="13.7109375" style="2" customWidth="1"/>
    <col min="12807" max="12807" width="12.7109375" style="2" bestFit="1" customWidth="1"/>
    <col min="12808" max="12808" width="9.7109375" style="2" bestFit="1" customWidth="1"/>
    <col min="12809" max="12809" width="11.42578125" style="2" customWidth="1"/>
    <col min="12810" max="12810" width="11.5703125" style="2" bestFit="1" customWidth="1"/>
    <col min="12811" max="13048" width="9.140625" style="2"/>
    <col min="13049" max="13049" width="6.7109375" style="2" bestFit="1" customWidth="1"/>
    <col min="13050" max="13050" width="74.5703125" style="2" customWidth="1"/>
    <col min="13051" max="13051" width="12.7109375" style="2" bestFit="1" customWidth="1"/>
    <col min="13052" max="13052" width="11.28515625" style="2" customWidth="1"/>
    <col min="13053" max="13053" width="15" style="2" customWidth="1"/>
    <col min="13054" max="13054" width="13.85546875" style="2" customWidth="1"/>
    <col min="13055" max="13055" width="12.7109375" style="2" bestFit="1" customWidth="1"/>
    <col min="13056" max="13056" width="9.7109375" style="2" bestFit="1" customWidth="1"/>
    <col min="13057" max="13057" width="11.140625" style="2" customWidth="1"/>
    <col min="13058" max="13058" width="13.140625" style="2" customWidth="1"/>
    <col min="13059" max="13059" width="12.7109375" style="2" bestFit="1" customWidth="1"/>
    <col min="13060" max="13060" width="11.5703125" style="2" customWidth="1"/>
    <col min="13061" max="13061" width="14.7109375" style="2" customWidth="1"/>
    <col min="13062" max="13062" width="13.7109375" style="2" customWidth="1"/>
    <col min="13063" max="13063" width="12.7109375" style="2" bestFit="1" customWidth="1"/>
    <col min="13064" max="13064" width="9.7109375" style="2" bestFit="1" customWidth="1"/>
    <col min="13065" max="13065" width="11.42578125" style="2" customWidth="1"/>
    <col min="13066" max="13066" width="11.5703125" style="2" bestFit="1" customWidth="1"/>
    <col min="13067" max="13304" width="9.140625" style="2"/>
    <col min="13305" max="13305" width="6.7109375" style="2" bestFit="1" customWidth="1"/>
    <col min="13306" max="13306" width="74.5703125" style="2" customWidth="1"/>
    <col min="13307" max="13307" width="12.7109375" style="2" bestFit="1" customWidth="1"/>
    <col min="13308" max="13308" width="11.28515625" style="2" customWidth="1"/>
    <col min="13309" max="13309" width="15" style="2" customWidth="1"/>
    <col min="13310" max="13310" width="13.85546875" style="2" customWidth="1"/>
    <col min="13311" max="13311" width="12.7109375" style="2" bestFit="1" customWidth="1"/>
    <col min="13312" max="13312" width="9.7109375" style="2" bestFit="1" customWidth="1"/>
    <col min="13313" max="13313" width="11.140625" style="2" customWidth="1"/>
    <col min="13314" max="13314" width="13.140625" style="2" customWidth="1"/>
    <col min="13315" max="13315" width="12.7109375" style="2" bestFit="1" customWidth="1"/>
    <col min="13316" max="13316" width="11.5703125" style="2" customWidth="1"/>
    <col min="13317" max="13317" width="14.7109375" style="2" customWidth="1"/>
    <col min="13318" max="13318" width="13.7109375" style="2" customWidth="1"/>
    <col min="13319" max="13319" width="12.7109375" style="2" bestFit="1" customWidth="1"/>
    <col min="13320" max="13320" width="9.7109375" style="2" bestFit="1" customWidth="1"/>
    <col min="13321" max="13321" width="11.42578125" style="2" customWidth="1"/>
    <col min="13322" max="13322" width="11.5703125" style="2" bestFit="1" customWidth="1"/>
    <col min="13323" max="13560" width="9.140625" style="2"/>
    <col min="13561" max="13561" width="6.7109375" style="2" bestFit="1" customWidth="1"/>
    <col min="13562" max="13562" width="74.5703125" style="2" customWidth="1"/>
    <col min="13563" max="13563" width="12.7109375" style="2" bestFit="1" customWidth="1"/>
    <col min="13564" max="13564" width="11.28515625" style="2" customWidth="1"/>
    <col min="13565" max="13565" width="15" style="2" customWidth="1"/>
    <col min="13566" max="13566" width="13.85546875" style="2" customWidth="1"/>
    <col min="13567" max="13567" width="12.7109375" style="2" bestFit="1" customWidth="1"/>
    <col min="13568" max="13568" width="9.7109375" style="2" bestFit="1" customWidth="1"/>
    <col min="13569" max="13569" width="11.140625" style="2" customWidth="1"/>
    <col min="13570" max="13570" width="13.140625" style="2" customWidth="1"/>
    <col min="13571" max="13571" width="12.7109375" style="2" bestFit="1" customWidth="1"/>
    <col min="13572" max="13572" width="11.5703125" style="2" customWidth="1"/>
    <col min="13573" max="13573" width="14.7109375" style="2" customWidth="1"/>
    <col min="13574" max="13574" width="13.7109375" style="2" customWidth="1"/>
    <col min="13575" max="13575" width="12.7109375" style="2" bestFit="1" customWidth="1"/>
    <col min="13576" max="13576" width="9.7109375" style="2" bestFit="1" customWidth="1"/>
    <col min="13577" max="13577" width="11.42578125" style="2" customWidth="1"/>
    <col min="13578" max="13578" width="11.5703125" style="2" bestFit="1" customWidth="1"/>
    <col min="13579" max="13816" width="9.140625" style="2"/>
    <col min="13817" max="13817" width="6.7109375" style="2" bestFit="1" customWidth="1"/>
    <col min="13818" max="13818" width="74.5703125" style="2" customWidth="1"/>
    <col min="13819" max="13819" width="12.7109375" style="2" bestFit="1" customWidth="1"/>
    <col min="13820" max="13820" width="11.28515625" style="2" customWidth="1"/>
    <col min="13821" max="13821" width="15" style="2" customWidth="1"/>
    <col min="13822" max="13822" width="13.85546875" style="2" customWidth="1"/>
    <col min="13823" max="13823" width="12.7109375" style="2" bestFit="1" customWidth="1"/>
    <col min="13824" max="13824" width="9.7109375" style="2" bestFit="1" customWidth="1"/>
    <col min="13825" max="13825" width="11.140625" style="2" customWidth="1"/>
    <col min="13826" max="13826" width="13.140625" style="2" customWidth="1"/>
    <col min="13827" max="13827" width="12.7109375" style="2" bestFit="1" customWidth="1"/>
    <col min="13828" max="13828" width="11.5703125" style="2" customWidth="1"/>
    <col min="13829" max="13829" width="14.7109375" style="2" customWidth="1"/>
    <col min="13830" max="13830" width="13.7109375" style="2" customWidth="1"/>
    <col min="13831" max="13831" width="12.7109375" style="2" bestFit="1" customWidth="1"/>
    <col min="13832" max="13832" width="9.7109375" style="2" bestFit="1" customWidth="1"/>
    <col min="13833" max="13833" width="11.42578125" style="2" customWidth="1"/>
    <col min="13834" max="13834" width="11.5703125" style="2" bestFit="1" customWidth="1"/>
    <col min="13835" max="14072" width="9.140625" style="2"/>
    <col min="14073" max="14073" width="6.7109375" style="2" bestFit="1" customWidth="1"/>
    <col min="14074" max="14074" width="74.5703125" style="2" customWidth="1"/>
    <col min="14075" max="14075" width="12.7109375" style="2" bestFit="1" customWidth="1"/>
    <col min="14076" max="14076" width="11.28515625" style="2" customWidth="1"/>
    <col min="14077" max="14077" width="15" style="2" customWidth="1"/>
    <col min="14078" max="14078" width="13.85546875" style="2" customWidth="1"/>
    <col min="14079" max="14079" width="12.7109375" style="2" bestFit="1" customWidth="1"/>
    <col min="14080" max="14080" width="9.7109375" style="2" bestFit="1" customWidth="1"/>
    <col min="14081" max="14081" width="11.140625" style="2" customWidth="1"/>
    <col min="14082" max="14082" width="13.140625" style="2" customWidth="1"/>
    <col min="14083" max="14083" width="12.7109375" style="2" bestFit="1" customWidth="1"/>
    <col min="14084" max="14084" width="11.5703125" style="2" customWidth="1"/>
    <col min="14085" max="14085" width="14.7109375" style="2" customWidth="1"/>
    <col min="14086" max="14086" width="13.7109375" style="2" customWidth="1"/>
    <col min="14087" max="14087" width="12.7109375" style="2" bestFit="1" customWidth="1"/>
    <col min="14088" max="14088" width="9.7109375" style="2" bestFit="1" customWidth="1"/>
    <col min="14089" max="14089" width="11.42578125" style="2" customWidth="1"/>
    <col min="14090" max="14090" width="11.5703125" style="2" bestFit="1" customWidth="1"/>
    <col min="14091" max="14328" width="9.140625" style="2"/>
    <col min="14329" max="14329" width="6.7109375" style="2" bestFit="1" customWidth="1"/>
    <col min="14330" max="14330" width="74.5703125" style="2" customWidth="1"/>
    <col min="14331" max="14331" width="12.7109375" style="2" bestFit="1" customWidth="1"/>
    <col min="14332" max="14332" width="11.28515625" style="2" customWidth="1"/>
    <col min="14333" max="14333" width="15" style="2" customWidth="1"/>
    <col min="14334" max="14334" width="13.85546875" style="2" customWidth="1"/>
    <col min="14335" max="14335" width="12.7109375" style="2" bestFit="1" customWidth="1"/>
    <col min="14336" max="14336" width="9.7109375" style="2" bestFit="1" customWidth="1"/>
    <col min="14337" max="14337" width="11.140625" style="2" customWidth="1"/>
    <col min="14338" max="14338" width="13.140625" style="2" customWidth="1"/>
    <col min="14339" max="14339" width="12.7109375" style="2" bestFit="1" customWidth="1"/>
    <col min="14340" max="14340" width="11.5703125" style="2" customWidth="1"/>
    <col min="14341" max="14341" width="14.7109375" style="2" customWidth="1"/>
    <col min="14342" max="14342" width="13.7109375" style="2" customWidth="1"/>
    <col min="14343" max="14343" width="12.7109375" style="2" bestFit="1" customWidth="1"/>
    <col min="14344" max="14344" width="9.7109375" style="2" bestFit="1" customWidth="1"/>
    <col min="14345" max="14345" width="11.42578125" style="2" customWidth="1"/>
    <col min="14346" max="14346" width="11.5703125" style="2" bestFit="1" customWidth="1"/>
    <col min="14347" max="14584" width="9.140625" style="2"/>
    <col min="14585" max="14585" width="6.7109375" style="2" bestFit="1" customWidth="1"/>
    <col min="14586" max="14586" width="74.5703125" style="2" customWidth="1"/>
    <col min="14587" max="14587" width="12.7109375" style="2" bestFit="1" customWidth="1"/>
    <col min="14588" max="14588" width="11.28515625" style="2" customWidth="1"/>
    <col min="14589" max="14589" width="15" style="2" customWidth="1"/>
    <col min="14590" max="14590" width="13.85546875" style="2" customWidth="1"/>
    <col min="14591" max="14591" width="12.7109375" style="2" bestFit="1" customWidth="1"/>
    <col min="14592" max="14592" width="9.7109375" style="2" bestFit="1" customWidth="1"/>
    <col min="14593" max="14593" width="11.140625" style="2" customWidth="1"/>
    <col min="14594" max="14594" width="13.140625" style="2" customWidth="1"/>
    <col min="14595" max="14595" width="12.7109375" style="2" bestFit="1" customWidth="1"/>
    <col min="14596" max="14596" width="11.5703125" style="2" customWidth="1"/>
    <col min="14597" max="14597" width="14.7109375" style="2" customWidth="1"/>
    <col min="14598" max="14598" width="13.7109375" style="2" customWidth="1"/>
    <col min="14599" max="14599" width="12.7109375" style="2" bestFit="1" customWidth="1"/>
    <col min="14600" max="14600" width="9.7109375" style="2" bestFit="1" customWidth="1"/>
    <col min="14601" max="14601" width="11.42578125" style="2" customWidth="1"/>
    <col min="14602" max="14602" width="11.5703125" style="2" bestFit="1" customWidth="1"/>
    <col min="14603" max="14840" width="9.140625" style="2"/>
    <col min="14841" max="14841" width="6.7109375" style="2" bestFit="1" customWidth="1"/>
    <col min="14842" max="14842" width="74.5703125" style="2" customWidth="1"/>
    <col min="14843" max="14843" width="12.7109375" style="2" bestFit="1" customWidth="1"/>
    <col min="14844" max="14844" width="11.28515625" style="2" customWidth="1"/>
    <col min="14845" max="14845" width="15" style="2" customWidth="1"/>
    <col min="14846" max="14846" width="13.85546875" style="2" customWidth="1"/>
    <col min="14847" max="14847" width="12.7109375" style="2" bestFit="1" customWidth="1"/>
    <col min="14848" max="14848" width="9.7109375" style="2" bestFit="1" customWidth="1"/>
    <col min="14849" max="14849" width="11.140625" style="2" customWidth="1"/>
    <col min="14850" max="14850" width="13.140625" style="2" customWidth="1"/>
    <col min="14851" max="14851" width="12.7109375" style="2" bestFit="1" customWidth="1"/>
    <col min="14852" max="14852" width="11.5703125" style="2" customWidth="1"/>
    <col min="14853" max="14853" width="14.7109375" style="2" customWidth="1"/>
    <col min="14854" max="14854" width="13.7109375" style="2" customWidth="1"/>
    <col min="14855" max="14855" width="12.7109375" style="2" bestFit="1" customWidth="1"/>
    <col min="14856" max="14856" width="9.7109375" style="2" bestFit="1" customWidth="1"/>
    <col min="14857" max="14857" width="11.42578125" style="2" customWidth="1"/>
    <col min="14858" max="14858" width="11.5703125" style="2" bestFit="1" customWidth="1"/>
    <col min="14859" max="15096" width="9.140625" style="2"/>
    <col min="15097" max="15097" width="6.7109375" style="2" bestFit="1" customWidth="1"/>
    <col min="15098" max="15098" width="74.5703125" style="2" customWidth="1"/>
    <col min="15099" max="15099" width="12.7109375" style="2" bestFit="1" customWidth="1"/>
    <col min="15100" max="15100" width="11.28515625" style="2" customWidth="1"/>
    <col min="15101" max="15101" width="15" style="2" customWidth="1"/>
    <col min="15102" max="15102" width="13.85546875" style="2" customWidth="1"/>
    <col min="15103" max="15103" width="12.7109375" style="2" bestFit="1" customWidth="1"/>
    <col min="15104" max="15104" width="9.7109375" style="2" bestFit="1" customWidth="1"/>
    <col min="15105" max="15105" width="11.140625" style="2" customWidth="1"/>
    <col min="15106" max="15106" width="13.140625" style="2" customWidth="1"/>
    <col min="15107" max="15107" width="12.7109375" style="2" bestFit="1" customWidth="1"/>
    <col min="15108" max="15108" width="11.5703125" style="2" customWidth="1"/>
    <col min="15109" max="15109" width="14.7109375" style="2" customWidth="1"/>
    <col min="15110" max="15110" width="13.7109375" style="2" customWidth="1"/>
    <col min="15111" max="15111" width="12.7109375" style="2" bestFit="1" customWidth="1"/>
    <col min="15112" max="15112" width="9.7109375" style="2" bestFit="1" customWidth="1"/>
    <col min="15113" max="15113" width="11.42578125" style="2" customWidth="1"/>
    <col min="15114" max="15114" width="11.5703125" style="2" bestFit="1" customWidth="1"/>
    <col min="15115" max="15352" width="9.140625" style="2"/>
    <col min="15353" max="15353" width="6.7109375" style="2" bestFit="1" customWidth="1"/>
    <col min="15354" max="15354" width="74.5703125" style="2" customWidth="1"/>
    <col min="15355" max="15355" width="12.7109375" style="2" bestFit="1" customWidth="1"/>
    <col min="15356" max="15356" width="11.28515625" style="2" customWidth="1"/>
    <col min="15357" max="15357" width="15" style="2" customWidth="1"/>
    <col min="15358" max="15358" width="13.85546875" style="2" customWidth="1"/>
    <col min="15359" max="15359" width="12.7109375" style="2" bestFit="1" customWidth="1"/>
    <col min="15360" max="15360" width="9.7109375" style="2" bestFit="1" customWidth="1"/>
    <col min="15361" max="15361" width="11.140625" style="2" customWidth="1"/>
    <col min="15362" max="15362" width="13.140625" style="2" customWidth="1"/>
    <col min="15363" max="15363" width="12.7109375" style="2" bestFit="1" customWidth="1"/>
    <col min="15364" max="15364" width="11.5703125" style="2" customWidth="1"/>
    <col min="15365" max="15365" width="14.7109375" style="2" customWidth="1"/>
    <col min="15366" max="15366" width="13.7109375" style="2" customWidth="1"/>
    <col min="15367" max="15367" width="12.7109375" style="2" bestFit="1" customWidth="1"/>
    <col min="15368" max="15368" width="9.7109375" style="2" bestFit="1" customWidth="1"/>
    <col min="15369" max="15369" width="11.42578125" style="2" customWidth="1"/>
    <col min="15370" max="15370" width="11.5703125" style="2" bestFit="1" customWidth="1"/>
    <col min="15371" max="15608" width="9.140625" style="2"/>
    <col min="15609" max="15609" width="6.7109375" style="2" bestFit="1" customWidth="1"/>
    <col min="15610" max="15610" width="74.5703125" style="2" customWidth="1"/>
    <col min="15611" max="15611" width="12.7109375" style="2" bestFit="1" customWidth="1"/>
    <col min="15612" max="15612" width="11.28515625" style="2" customWidth="1"/>
    <col min="15613" max="15613" width="15" style="2" customWidth="1"/>
    <col min="15614" max="15614" width="13.85546875" style="2" customWidth="1"/>
    <col min="15615" max="15615" width="12.7109375" style="2" bestFit="1" customWidth="1"/>
    <col min="15616" max="15616" width="9.7109375" style="2" bestFit="1" customWidth="1"/>
    <col min="15617" max="15617" width="11.140625" style="2" customWidth="1"/>
    <col min="15618" max="15618" width="13.140625" style="2" customWidth="1"/>
    <col min="15619" max="15619" width="12.7109375" style="2" bestFit="1" customWidth="1"/>
    <col min="15620" max="15620" width="11.5703125" style="2" customWidth="1"/>
    <col min="15621" max="15621" width="14.7109375" style="2" customWidth="1"/>
    <col min="15622" max="15622" width="13.7109375" style="2" customWidth="1"/>
    <col min="15623" max="15623" width="12.7109375" style="2" bestFit="1" customWidth="1"/>
    <col min="15624" max="15624" width="9.7109375" style="2" bestFit="1" customWidth="1"/>
    <col min="15625" max="15625" width="11.42578125" style="2" customWidth="1"/>
    <col min="15626" max="15626" width="11.5703125" style="2" bestFit="1" customWidth="1"/>
    <col min="15627" max="15864" width="9.140625" style="2"/>
    <col min="15865" max="15865" width="6.7109375" style="2" bestFit="1" customWidth="1"/>
    <col min="15866" max="15866" width="74.5703125" style="2" customWidth="1"/>
    <col min="15867" max="15867" width="12.7109375" style="2" bestFit="1" customWidth="1"/>
    <col min="15868" max="15868" width="11.28515625" style="2" customWidth="1"/>
    <col min="15869" max="15869" width="15" style="2" customWidth="1"/>
    <col min="15870" max="15870" width="13.85546875" style="2" customWidth="1"/>
    <col min="15871" max="15871" width="12.7109375" style="2" bestFit="1" customWidth="1"/>
    <col min="15872" max="15872" width="9.7109375" style="2" bestFit="1" customWidth="1"/>
    <col min="15873" max="15873" width="11.140625" style="2" customWidth="1"/>
    <col min="15874" max="15874" width="13.140625" style="2" customWidth="1"/>
    <col min="15875" max="15875" width="12.7109375" style="2" bestFit="1" customWidth="1"/>
    <col min="15876" max="15876" width="11.5703125" style="2" customWidth="1"/>
    <col min="15877" max="15877" width="14.7109375" style="2" customWidth="1"/>
    <col min="15878" max="15878" width="13.7109375" style="2" customWidth="1"/>
    <col min="15879" max="15879" width="12.7109375" style="2" bestFit="1" customWidth="1"/>
    <col min="15880" max="15880" width="9.7109375" style="2" bestFit="1" customWidth="1"/>
    <col min="15881" max="15881" width="11.42578125" style="2" customWidth="1"/>
    <col min="15882" max="15882" width="11.5703125" style="2" bestFit="1" customWidth="1"/>
    <col min="15883" max="16120" width="9.140625" style="2"/>
    <col min="16121" max="16121" width="6.7109375" style="2" bestFit="1" customWidth="1"/>
    <col min="16122" max="16122" width="74.5703125" style="2" customWidth="1"/>
    <col min="16123" max="16123" width="12.7109375" style="2" bestFit="1" customWidth="1"/>
    <col min="16124" max="16124" width="11.28515625" style="2" customWidth="1"/>
    <col min="16125" max="16125" width="15" style="2" customWidth="1"/>
    <col min="16126" max="16126" width="13.85546875" style="2" customWidth="1"/>
    <col min="16127" max="16127" width="12.7109375" style="2" bestFit="1" customWidth="1"/>
    <col min="16128" max="16128" width="9.7109375" style="2" bestFit="1" customWidth="1"/>
    <col min="16129" max="16129" width="11.140625" style="2" customWidth="1"/>
    <col min="16130" max="16130" width="13.140625" style="2" customWidth="1"/>
    <col min="16131" max="16131" width="12.7109375" style="2" bestFit="1" customWidth="1"/>
    <col min="16132" max="16132" width="11.5703125" style="2" customWidth="1"/>
    <col min="16133" max="16133" width="14.7109375" style="2" customWidth="1"/>
    <col min="16134" max="16134" width="13.7109375" style="2" customWidth="1"/>
    <col min="16135" max="16135" width="12.7109375" style="2" bestFit="1" customWidth="1"/>
    <col min="16136" max="16136" width="9.7109375" style="2" bestFit="1" customWidth="1"/>
    <col min="16137" max="16137" width="11.42578125" style="2" customWidth="1"/>
    <col min="16138" max="16138" width="11.5703125" style="2" bestFit="1" customWidth="1"/>
    <col min="16139" max="16384" width="9.140625" style="2"/>
  </cols>
  <sheetData>
    <row r="1" spans="1:10" ht="15.75" customHeight="1" x14ac:dyDescent="0.25">
      <c r="A1" s="175" t="s">
        <v>73</v>
      </c>
      <c r="B1" s="175"/>
      <c r="C1" s="175"/>
      <c r="D1" s="175"/>
      <c r="E1" s="175"/>
      <c r="F1" s="175"/>
      <c r="G1" s="175"/>
      <c r="H1" s="175"/>
      <c r="I1" s="175"/>
      <c r="J1" s="175"/>
    </row>
    <row r="2" spans="1:10" ht="15.75" customHeight="1" x14ac:dyDescent="0.25">
      <c r="A2" s="176" t="s">
        <v>72</v>
      </c>
      <c r="B2" s="176"/>
      <c r="C2" s="176"/>
      <c r="D2" s="176"/>
      <c r="E2" s="176"/>
      <c r="F2" s="176"/>
      <c r="G2" s="176"/>
      <c r="H2" s="176"/>
      <c r="I2" s="176"/>
      <c r="J2" s="176"/>
    </row>
    <row r="3" spans="1:10" ht="15.75" x14ac:dyDescent="0.25">
      <c r="A3" s="186" t="s">
        <v>0</v>
      </c>
      <c r="B3" s="186"/>
      <c r="C3" s="186"/>
      <c r="D3" s="186"/>
      <c r="E3" s="186"/>
      <c r="F3" s="186"/>
      <c r="G3" s="186"/>
      <c r="H3" s="186"/>
      <c r="I3" s="186"/>
      <c r="J3" s="186"/>
    </row>
    <row r="4" spans="1:10" ht="15.75" x14ac:dyDescent="0.25">
      <c r="A4" s="187" t="s">
        <v>71</v>
      </c>
      <c r="B4" s="187"/>
      <c r="C4" s="187"/>
      <c r="D4" s="187"/>
      <c r="E4" s="187"/>
      <c r="F4" s="187"/>
      <c r="G4" s="187"/>
      <c r="H4" s="187"/>
      <c r="I4" s="187"/>
      <c r="J4" s="187"/>
    </row>
    <row r="5" spans="1:10" ht="40.5" customHeight="1" x14ac:dyDescent="0.25">
      <c r="A5" s="181" t="s">
        <v>74</v>
      </c>
      <c r="B5" s="183" t="s">
        <v>2</v>
      </c>
      <c r="C5" s="172" t="s">
        <v>3</v>
      </c>
      <c r="D5" s="172"/>
      <c r="E5" s="172" t="s">
        <v>4</v>
      </c>
      <c r="F5" s="172"/>
      <c r="G5" s="173" t="s">
        <v>5</v>
      </c>
      <c r="H5" s="174"/>
      <c r="I5" s="172" t="s">
        <v>6</v>
      </c>
      <c r="J5" s="172"/>
    </row>
    <row r="6" spans="1:10" ht="15" customHeight="1" thickBot="1" x14ac:dyDescent="0.3">
      <c r="A6" s="182"/>
      <c r="B6" s="183"/>
      <c r="C6" s="3" t="s">
        <v>7</v>
      </c>
      <c r="D6" s="3" t="s">
        <v>8</v>
      </c>
      <c r="E6" s="3" t="s">
        <v>7</v>
      </c>
      <c r="F6" s="3" t="s">
        <v>8</v>
      </c>
      <c r="G6" s="3" t="s">
        <v>7</v>
      </c>
      <c r="H6" s="3" t="s">
        <v>8</v>
      </c>
      <c r="I6" s="3" t="s">
        <v>7</v>
      </c>
      <c r="J6" s="4" t="s">
        <v>8</v>
      </c>
    </row>
    <row r="7" spans="1:10" s="5" customFormat="1" ht="15" customHeight="1" x14ac:dyDescent="0.25">
      <c r="A7" s="154">
        <v>1</v>
      </c>
      <c r="B7" s="155" t="s">
        <v>9</v>
      </c>
      <c r="C7" s="178"/>
      <c r="D7" s="179"/>
      <c r="E7" s="179"/>
      <c r="F7" s="179"/>
      <c r="G7" s="179"/>
      <c r="H7" s="179"/>
      <c r="I7" s="179"/>
      <c r="J7" s="179"/>
    </row>
    <row r="8" spans="1:10" ht="15" customHeight="1" x14ac:dyDescent="0.25">
      <c r="A8" s="102" t="s">
        <v>10</v>
      </c>
      <c r="B8" s="103" t="s">
        <v>11</v>
      </c>
      <c r="C8" s="108">
        <f>C9+C10+C11</f>
        <v>199685.19999999998</v>
      </c>
      <c r="D8" s="108">
        <f t="shared" ref="D8:F8" si="0">D9+D10+D11</f>
        <v>23291189.955439348</v>
      </c>
      <c r="E8" s="108">
        <f t="shared" si="0"/>
        <v>97278</v>
      </c>
      <c r="F8" s="108">
        <f t="shared" si="0"/>
        <v>18901121.999999996</v>
      </c>
      <c r="G8" s="139">
        <f>E8/C8*100</f>
        <v>48.715678477924257</v>
      </c>
      <c r="H8" s="139">
        <f>F8/D8*100</f>
        <v>81.151379711219491</v>
      </c>
      <c r="I8" s="108">
        <f t="shared" ref="I8:J8" si="1">I9+I10+I11</f>
        <v>161495</v>
      </c>
      <c r="J8" s="108">
        <f t="shared" si="1"/>
        <v>36414754</v>
      </c>
    </row>
    <row r="9" spans="1:10" ht="15" customHeight="1" x14ac:dyDescent="0.25">
      <c r="A9" s="9" t="s">
        <v>12</v>
      </c>
      <c r="B9" s="10" t="s">
        <v>13</v>
      </c>
      <c r="C9" s="43">
        <v>182388.19999999998</v>
      </c>
      <c r="D9" s="43">
        <v>18635752.080436938</v>
      </c>
      <c r="E9" s="43">
        <v>93879</v>
      </c>
      <c r="F9" s="43">
        <v>16004692.999999996</v>
      </c>
      <c r="G9" s="138">
        <f>E9/C9*100</f>
        <v>51.472079882360809</v>
      </c>
      <c r="H9" s="138">
        <f>F9/D9*100</f>
        <v>85.881658711274014</v>
      </c>
      <c r="I9" s="43">
        <v>156135</v>
      </c>
      <c r="J9" s="43">
        <v>30208199.000000004</v>
      </c>
    </row>
    <row r="10" spans="1:10" ht="15" customHeight="1" x14ac:dyDescent="0.25">
      <c r="A10" s="9" t="s">
        <v>14</v>
      </c>
      <c r="B10" s="10" t="s">
        <v>15</v>
      </c>
      <c r="C10" s="43">
        <v>12489</v>
      </c>
      <c r="D10" s="43">
        <v>1786968.4876896371</v>
      </c>
      <c r="E10" s="43">
        <v>69</v>
      </c>
      <c r="F10" s="43">
        <v>283586</v>
      </c>
      <c r="G10" s="138">
        <f t="shared" ref="G10:G29" si="2">E10/C10*100</f>
        <v>0.55248618784530379</v>
      </c>
      <c r="H10" s="138">
        <f t="shared" ref="H10:H29" si="3">F10/D10*100</f>
        <v>15.869669888059803</v>
      </c>
      <c r="I10" s="43">
        <v>149</v>
      </c>
      <c r="J10" s="43">
        <v>343253.00000000006</v>
      </c>
    </row>
    <row r="11" spans="1:10" ht="15" customHeight="1" x14ac:dyDescent="0.25">
      <c r="A11" s="9" t="s">
        <v>16</v>
      </c>
      <c r="B11" s="10" t="s">
        <v>17</v>
      </c>
      <c r="C11" s="43">
        <v>4808</v>
      </c>
      <c r="D11" s="43">
        <v>2868469.3873127745</v>
      </c>
      <c r="E11" s="43">
        <v>3330</v>
      </c>
      <c r="F11" s="43">
        <v>2612843</v>
      </c>
      <c r="G11" s="138">
        <f t="shared" si="2"/>
        <v>69.259567387687198</v>
      </c>
      <c r="H11" s="138">
        <f t="shared" si="3"/>
        <v>91.088404553194508</v>
      </c>
      <c r="I11" s="43">
        <v>5211</v>
      </c>
      <c r="J11" s="43">
        <v>5863302</v>
      </c>
    </row>
    <row r="12" spans="1:10" ht="15" customHeight="1" x14ac:dyDescent="0.25">
      <c r="A12" s="9"/>
      <c r="B12" s="12" t="s">
        <v>18</v>
      </c>
      <c r="C12" s="2">
        <v>0</v>
      </c>
      <c r="D12" s="2">
        <v>0</v>
      </c>
      <c r="E12" s="158">
        <v>2</v>
      </c>
      <c r="F12" s="158">
        <f>0.21*10000</f>
        <v>2100</v>
      </c>
      <c r="G12" s="138" t="e">
        <f>#REF!/E12*100</f>
        <v>#REF!</v>
      </c>
      <c r="H12" s="138" t="e">
        <f>#REF!/F12*100</f>
        <v>#REF!</v>
      </c>
      <c r="I12" s="43">
        <v>0</v>
      </c>
      <c r="J12" s="43">
        <v>0</v>
      </c>
    </row>
    <row r="13" spans="1:10" ht="15" customHeight="1" x14ac:dyDescent="0.25">
      <c r="A13" s="9"/>
      <c r="B13" s="12" t="s">
        <v>19</v>
      </c>
      <c r="C13" s="43"/>
      <c r="D13" s="43"/>
      <c r="E13" s="43">
        <v>39337</v>
      </c>
      <c r="F13" s="43">
        <v>5233460.8595549995</v>
      </c>
      <c r="G13" s="138" t="e">
        <f t="shared" si="2"/>
        <v>#DIV/0!</v>
      </c>
      <c r="H13" s="138" t="e">
        <f t="shared" si="3"/>
        <v>#DIV/0!</v>
      </c>
      <c r="I13" s="43">
        <v>125123</v>
      </c>
      <c r="J13" s="43">
        <v>22004389.67976499</v>
      </c>
    </row>
    <row r="14" spans="1:10" ht="15" customHeight="1" x14ac:dyDescent="0.25">
      <c r="A14" s="102" t="s">
        <v>20</v>
      </c>
      <c r="B14" s="112" t="s">
        <v>21</v>
      </c>
      <c r="C14" s="108">
        <f>C15+C16+C17+C18</f>
        <v>74021</v>
      </c>
      <c r="D14" s="108">
        <f t="shared" ref="D14:F14" si="4">D15+D16+D17+D18</f>
        <v>124712182</v>
      </c>
      <c r="E14" s="108">
        <f t="shared" si="4"/>
        <v>28114</v>
      </c>
      <c r="F14" s="108">
        <f t="shared" si="4"/>
        <v>41861149</v>
      </c>
      <c r="G14" s="139">
        <f t="shared" si="2"/>
        <v>37.981113467799673</v>
      </c>
      <c r="H14" s="139">
        <f t="shared" si="3"/>
        <v>33.566206868227191</v>
      </c>
      <c r="I14" s="108">
        <f t="shared" ref="I14:J14" si="5">I15+I16+I17+I18</f>
        <v>102362</v>
      </c>
      <c r="J14" s="108">
        <f t="shared" si="5"/>
        <v>135293088</v>
      </c>
    </row>
    <row r="15" spans="1:10" ht="15" customHeight="1" x14ac:dyDescent="0.25">
      <c r="A15" s="9" t="s">
        <v>22</v>
      </c>
      <c r="B15" s="13" t="s">
        <v>23</v>
      </c>
      <c r="C15" s="43">
        <v>25756</v>
      </c>
      <c r="D15" s="43">
        <v>31054858.999999996</v>
      </c>
      <c r="E15" s="43">
        <v>19395</v>
      </c>
      <c r="F15" s="43">
        <v>12470650.999999998</v>
      </c>
      <c r="G15" s="138">
        <f t="shared" si="2"/>
        <v>75.302842056219916</v>
      </c>
      <c r="H15" s="138">
        <f t="shared" si="3"/>
        <v>40.156843088548555</v>
      </c>
      <c r="I15" s="43">
        <v>86389</v>
      </c>
      <c r="J15" s="43">
        <v>51254606.000000007</v>
      </c>
    </row>
    <row r="16" spans="1:10" ht="15" customHeight="1" x14ac:dyDescent="0.25">
      <c r="A16" s="9" t="s">
        <v>24</v>
      </c>
      <c r="B16" s="14" t="s">
        <v>25</v>
      </c>
      <c r="C16" s="43">
        <v>28069</v>
      </c>
      <c r="D16" s="43">
        <v>48188719</v>
      </c>
      <c r="E16" s="43">
        <v>4523</v>
      </c>
      <c r="F16" s="43">
        <v>16309107</v>
      </c>
      <c r="G16" s="138">
        <f t="shared" si="2"/>
        <v>16.113862267982469</v>
      </c>
      <c r="H16" s="138">
        <f t="shared" si="3"/>
        <v>33.844242674307239</v>
      </c>
      <c r="I16" s="43">
        <v>10650</v>
      </c>
      <c r="J16" s="43">
        <v>47280372.000000007</v>
      </c>
    </row>
    <row r="17" spans="1:10" ht="15" customHeight="1" x14ac:dyDescent="0.25">
      <c r="A17" s="9" t="s">
        <v>26</v>
      </c>
      <c r="B17" s="14" t="s">
        <v>27</v>
      </c>
      <c r="C17" s="43">
        <v>6441</v>
      </c>
      <c r="D17" s="43">
        <v>25310042.999999996</v>
      </c>
      <c r="E17" s="43">
        <v>1380</v>
      </c>
      <c r="F17" s="43">
        <v>8789057</v>
      </c>
      <c r="G17" s="138">
        <f t="shared" si="2"/>
        <v>21.425244527247322</v>
      </c>
      <c r="H17" s="138">
        <f t="shared" si="3"/>
        <v>34.725571189270603</v>
      </c>
      <c r="I17" s="43">
        <v>1495</v>
      </c>
      <c r="J17" s="43">
        <v>31110573.000000004</v>
      </c>
    </row>
    <row r="18" spans="1:10" ht="15" customHeight="1" x14ac:dyDescent="0.25">
      <c r="A18" s="9" t="s">
        <v>28</v>
      </c>
      <c r="B18" s="11" t="s">
        <v>29</v>
      </c>
      <c r="C18" s="43">
        <v>13755</v>
      </c>
      <c r="D18" s="43">
        <v>20158561</v>
      </c>
      <c r="E18" s="43">
        <v>2816</v>
      </c>
      <c r="F18" s="43">
        <v>4292334</v>
      </c>
      <c r="G18" s="138">
        <f t="shared" si="2"/>
        <v>20.472555434387495</v>
      </c>
      <c r="H18" s="138">
        <f t="shared" si="3"/>
        <v>21.292859148031447</v>
      </c>
      <c r="I18" s="43">
        <v>3828</v>
      </c>
      <c r="J18" s="43">
        <v>5647537</v>
      </c>
    </row>
    <row r="19" spans="1:10" ht="15" customHeight="1" x14ac:dyDescent="0.25">
      <c r="A19" s="9"/>
      <c r="B19" s="15" t="s">
        <v>30</v>
      </c>
      <c r="C19" s="43">
        <v>0</v>
      </c>
      <c r="D19" s="43">
        <v>0</v>
      </c>
      <c r="E19" s="43">
        <v>0</v>
      </c>
      <c r="F19" s="43">
        <v>0</v>
      </c>
      <c r="G19" s="138" t="e">
        <f t="shared" si="2"/>
        <v>#DIV/0!</v>
      </c>
      <c r="H19" s="138" t="e">
        <f t="shared" si="3"/>
        <v>#DIV/0!</v>
      </c>
      <c r="I19" s="43">
        <v>0</v>
      </c>
      <c r="J19" s="43">
        <v>0</v>
      </c>
    </row>
    <row r="20" spans="1:10" ht="15" customHeight="1" x14ac:dyDescent="0.25">
      <c r="A20" s="6" t="s">
        <v>31</v>
      </c>
      <c r="B20" s="7" t="s">
        <v>32</v>
      </c>
      <c r="C20" s="42">
        <v>4003</v>
      </c>
      <c r="D20" s="42">
        <v>621553</v>
      </c>
      <c r="E20" s="42">
        <v>0</v>
      </c>
      <c r="F20" s="42">
        <v>0</v>
      </c>
      <c r="G20" s="138">
        <f t="shared" si="2"/>
        <v>0</v>
      </c>
      <c r="H20" s="138">
        <f t="shared" si="3"/>
        <v>0</v>
      </c>
      <c r="I20" s="42">
        <v>0</v>
      </c>
      <c r="J20" s="42">
        <v>0</v>
      </c>
    </row>
    <row r="21" spans="1:10" ht="15" customHeight="1" x14ac:dyDescent="0.25">
      <c r="A21" s="6" t="s">
        <v>33</v>
      </c>
      <c r="B21" s="7" t="s">
        <v>34</v>
      </c>
      <c r="C21" s="42">
        <v>9285</v>
      </c>
      <c r="D21" s="42">
        <v>3230634</v>
      </c>
      <c r="E21" s="42">
        <v>4508</v>
      </c>
      <c r="F21" s="42">
        <v>1672046</v>
      </c>
      <c r="G21" s="138">
        <f t="shared" si="2"/>
        <v>48.551427032848679</v>
      </c>
      <c r="H21" s="138">
        <f t="shared" si="3"/>
        <v>51.755971118981606</v>
      </c>
      <c r="I21" s="42">
        <v>13647</v>
      </c>
      <c r="J21" s="42">
        <v>4657028</v>
      </c>
    </row>
    <row r="22" spans="1:10" ht="15" customHeight="1" x14ac:dyDescent="0.25">
      <c r="A22" s="6" t="s">
        <v>35</v>
      </c>
      <c r="B22" s="7" t="s">
        <v>36</v>
      </c>
      <c r="C22" s="42">
        <v>17099</v>
      </c>
      <c r="D22" s="42">
        <v>13557095.000000004</v>
      </c>
      <c r="E22" s="42">
        <v>3758</v>
      </c>
      <c r="F22" s="42">
        <v>5378445.0000000009</v>
      </c>
      <c r="G22" s="138">
        <f t="shared" si="2"/>
        <v>21.977893444061056</v>
      </c>
      <c r="H22" s="138">
        <f t="shared" si="3"/>
        <v>39.67254784302979</v>
      </c>
      <c r="I22" s="42">
        <v>20354</v>
      </c>
      <c r="J22" s="42">
        <v>26179188</v>
      </c>
    </row>
    <row r="23" spans="1:10" ht="15" customHeight="1" x14ac:dyDescent="0.25">
      <c r="A23" s="6" t="s">
        <v>37</v>
      </c>
      <c r="B23" s="7" t="s">
        <v>38</v>
      </c>
      <c r="C23" s="42">
        <v>5147</v>
      </c>
      <c r="D23" s="42">
        <v>976281.00000000012</v>
      </c>
      <c r="E23" s="42">
        <v>8</v>
      </c>
      <c r="F23" s="42">
        <v>15002272</v>
      </c>
      <c r="G23" s="138">
        <f t="shared" si="2"/>
        <v>0.15543034777540315</v>
      </c>
      <c r="H23" s="138">
        <f t="shared" si="3"/>
        <v>1536.6756087642798</v>
      </c>
      <c r="I23" s="42">
        <v>6</v>
      </c>
      <c r="J23" s="42">
        <v>1161</v>
      </c>
    </row>
    <row r="24" spans="1:10" ht="15" customHeight="1" x14ac:dyDescent="0.25">
      <c r="A24" s="6" t="s">
        <v>39</v>
      </c>
      <c r="B24" s="7" t="s">
        <v>40</v>
      </c>
      <c r="C24" s="42">
        <v>7148</v>
      </c>
      <c r="D24" s="42">
        <v>1781845</v>
      </c>
      <c r="E24" s="42"/>
      <c r="F24" s="42"/>
      <c r="G24" s="138">
        <f t="shared" si="2"/>
        <v>0</v>
      </c>
      <c r="H24" s="138">
        <f t="shared" si="3"/>
        <v>0</v>
      </c>
      <c r="I24" s="42">
        <v>5</v>
      </c>
      <c r="J24" s="42">
        <v>215</v>
      </c>
    </row>
    <row r="25" spans="1:10" ht="15" customHeight="1" x14ac:dyDescent="0.25">
      <c r="A25" s="6" t="s">
        <v>41</v>
      </c>
      <c r="B25" s="7" t="s">
        <v>42</v>
      </c>
      <c r="C25" s="42">
        <v>13551</v>
      </c>
      <c r="D25" s="42">
        <v>3432740.0000000009</v>
      </c>
      <c r="E25" s="42">
        <v>4316</v>
      </c>
      <c r="F25" s="42">
        <v>9312897</v>
      </c>
      <c r="G25" s="138">
        <f t="shared" si="2"/>
        <v>31.850047966939709</v>
      </c>
      <c r="H25" s="138">
        <f t="shared" si="3"/>
        <v>271.2963114013877</v>
      </c>
      <c r="I25" s="42">
        <v>5563</v>
      </c>
      <c r="J25" s="42">
        <v>6639013</v>
      </c>
    </row>
    <row r="26" spans="1:10" ht="15" customHeight="1" x14ac:dyDescent="0.25">
      <c r="A26" s="9"/>
      <c r="B26" s="12" t="s">
        <v>43</v>
      </c>
      <c r="C26" s="43">
        <v>0</v>
      </c>
      <c r="D26" s="43">
        <v>0</v>
      </c>
      <c r="E26" s="43">
        <v>0</v>
      </c>
      <c r="F26" s="43">
        <v>0</v>
      </c>
      <c r="G26" s="138" t="e">
        <f t="shared" si="2"/>
        <v>#DIV/0!</v>
      </c>
      <c r="H26" s="138" t="e">
        <f t="shared" si="3"/>
        <v>#DIV/0!</v>
      </c>
      <c r="I26" s="43">
        <v>0</v>
      </c>
      <c r="J26" s="43">
        <v>0</v>
      </c>
    </row>
    <row r="27" spans="1:10" ht="15" customHeight="1" x14ac:dyDescent="0.25">
      <c r="A27" s="115">
        <v>2</v>
      </c>
      <c r="B27" s="116" t="s">
        <v>44</v>
      </c>
      <c r="C27" s="110">
        <f>C8+C14+C20+C21+C22+C23+C24+C25</f>
        <v>329939.19999999995</v>
      </c>
      <c r="D27" s="110">
        <f t="shared" ref="D27:F27" si="6">D8+D14+D20+D21+D22+D23+D24+D25</f>
        <v>171603519.95543936</v>
      </c>
      <c r="E27" s="110">
        <f t="shared" si="6"/>
        <v>137982</v>
      </c>
      <c r="F27" s="110">
        <f t="shared" si="6"/>
        <v>92127931</v>
      </c>
      <c r="G27" s="139">
        <f t="shared" si="2"/>
        <v>41.820432370570096</v>
      </c>
      <c r="H27" s="139">
        <f t="shared" si="3"/>
        <v>53.686504230171415</v>
      </c>
      <c r="I27" s="110">
        <f t="shared" ref="I27:J27" si="7">I8+I14+I20+I21+I22+I23+I24+I25</f>
        <v>303432</v>
      </c>
      <c r="J27" s="110">
        <f t="shared" si="7"/>
        <v>209184447</v>
      </c>
    </row>
    <row r="28" spans="1:10" ht="15" customHeight="1" x14ac:dyDescent="0.25">
      <c r="A28" s="9">
        <v>3</v>
      </c>
      <c r="B28" s="16" t="s">
        <v>45</v>
      </c>
      <c r="C28" s="43">
        <v>49589</v>
      </c>
      <c r="D28" s="43">
        <v>178390725.00000003</v>
      </c>
      <c r="E28" s="43">
        <v>78358</v>
      </c>
      <c r="F28" s="43">
        <v>15500972.999999994</v>
      </c>
      <c r="G28" s="138">
        <f t="shared" si="2"/>
        <v>158.01488233277541</v>
      </c>
      <c r="H28" s="138">
        <f t="shared" si="3"/>
        <v>8.689337968664006</v>
      </c>
      <c r="I28" s="43">
        <v>190195</v>
      </c>
      <c r="J28" s="43">
        <v>42075385</v>
      </c>
    </row>
    <row r="29" spans="1:10" ht="15" customHeight="1" thickBot="1" x14ac:dyDescent="0.3">
      <c r="A29" s="17"/>
      <c r="B29" s="18" t="s">
        <v>46</v>
      </c>
      <c r="C29" s="41"/>
      <c r="D29" s="41"/>
      <c r="E29" s="41">
        <v>8755</v>
      </c>
      <c r="F29" s="41">
        <v>516133.98474000004</v>
      </c>
      <c r="G29" s="138" t="e">
        <f t="shared" si="2"/>
        <v>#DIV/0!</v>
      </c>
      <c r="H29" s="138" t="e">
        <f t="shared" si="3"/>
        <v>#DIV/0!</v>
      </c>
      <c r="I29" s="41">
        <v>37795</v>
      </c>
      <c r="J29" s="41">
        <v>2181767.2062600008</v>
      </c>
    </row>
    <row r="30" spans="1:10" s="5" customFormat="1" ht="15" customHeight="1" x14ac:dyDescent="0.25">
      <c r="A30" s="150">
        <v>4</v>
      </c>
      <c r="B30" s="151" t="s">
        <v>47</v>
      </c>
      <c r="C30" s="184"/>
      <c r="D30" s="185"/>
      <c r="E30" s="185"/>
      <c r="F30" s="185"/>
      <c r="G30" s="185"/>
      <c r="H30" s="185"/>
      <c r="I30" s="185"/>
      <c r="J30" s="185"/>
    </row>
    <row r="31" spans="1:10" ht="15" customHeight="1" x14ac:dyDescent="0.25">
      <c r="A31" s="20" t="s">
        <v>48</v>
      </c>
      <c r="B31" s="11" t="s">
        <v>49</v>
      </c>
      <c r="C31" s="43">
        <v>200</v>
      </c>
      <c r="D31" s="43">
        <v>100000</v>
      </c>
      <c r="E31" s="43">
        <v>22</v>
      </c>
      <c r="F31" s="43">
        <v>63769.000000000007</v>
      </c>
      <c r="G31" s="138">
        <f t="shared" ref="G31:G37" si="8">E31/C31*100</f>
        <v>11</v>
      </c>
      <c r="H31" s="138">
        <f t="shared" ref="H31:H37" si="9">F31/D31*100</f>
        <v>63.769000000000005</v>
      </c>
      <c r="I31" s="43">
        <v>60</v>
      </c>
      <c r="J31" s="43">
        <v>343908.00000000006</v>
      </c>
    </row>
    <row r="32" spans="1:10" ht="15" customHeight="1" x14ac:dyDescent="0.25">
      <c r="A32" s="20" t="s">
        <v>50</v>
      </c>
      <c r="B32" s="11" t="s">
        <v>34</v>
      </c>
      <c r="C32" s="43">
        <v>962</v>
      </c>
      <c r="D32" s="43">
        <v>1016214.0000000001</v>
      </c>
      <c r="E32" s="43">
        <v>817</v>
      </c>
      <c r="F32" s="43">
        <v>2273983</v>
      </c>
      <c r="G32" s="138">
        <f t="shared" si="8"/>
        <v>84.927234927234935</v>
      </c>
      <c r="H32" s="138">
        <f t="shared" si="9"/>
        <v>223.77009173264685</v>
      </c>
      <c r="I32" s="43">
        <v>1723</v>
      </c>
      <c r="J32" s="43">
        <v>2271015</v>
      </c>
    </row>
    <row r="33" spans="1:10" ht="15" customHeight="1" x14ac:dyDescent="0.25">
      <c r="A33" s="20" t="s">
        <v>51</v>
      </c>
      <c r="B33" s="11" t="s">
        <v>52</v>
      </c>
      <c r="C33" s="43">
        <v>19745</v>
      </c>
      <c r="D33" s="43">
        <v>151883747.00000003</v>
      </c>
      <c r="E33" s="43">
        <v>3738</v>
      </c>
      <c r="F33" s="43">
        <v>19340563.999999996</v>
      </c>
      <c r="G33" s="138">
        <f t="shared" si="8"/>
        <v>18.931375031653584</v>
      </c>
      <c r="H33" s="138">
        <f t="shared" si="9"/>
        <v>12.733794353914638</v>
      </c>
      <c r="I33" s="43">
        <v>9908</v>
      </c>
      <c r="J33" s="43">
        <v>55823272.999999985</v>
      </c>
    </row>
    <row r="34" spans="1:10" ht="15" customHeight="1" x14ac:dyDescent="0.25">
      <c r="A34" s="20" t="s">
        <v>53</v>
      </c>
      <c r="B34" s="11" t="s">
        <v>54</v>
      </c>
      <c r="C34" s="43">
        <v>12476</v>
      </c>
      <c r="D34" s="43">
        <v>184018972</v>
      </c>
      <c r="E34" s="43">
        <v>18400</v>
      </c>
      <c r="F34" s="43">
        <v>4320798</v>
      </c>
      <c r="G34" s="138">
        <f t="shared" si="8"/>
        <v>147.48316768194934</v>
      </c>
      <c r="H34" s="138">
        <f t="shared" si="9"/>
        <v>2.348017681568181</v>
      </c>
      <c r="I34" s="43">
        <v>34952</v>
      </c>
      <c r="J34" s="43">
        <v>7880700</v>
      </c>
    </row>
    <row r="35" spans="1:10" ht="15" customHeight="1" x14ac:dyDescent="0.25">
      <c r="A35" s="20" t="s">
        <v>55</v>
      </c>
      <c r="B35" s="11" t="s">
        <v>42</v>
      </c>
      <c r="C35" s="43">
        <v>52836</v>
      </c>
      <c r="D35" s="43">
        <v>798209435.99999988</v>
      </c>
      <c r="E35" s="43">
        <v>23581</v>
      </c>
      <c r="F35" s="43">
        <v>616020346.00000012</v>
      </c>
      <c r="G35" s="138">
        <f t="shared" si="8"/>
        <v>44.630554924672573</v>
      </c>
      <c r="H35" s="138">
        <f t="shared" si="9"/>
        <v>77.175277341622433</v>
      </c>
      <c r="I35" s="43">
        <v>51283</v>
      </c>
      <c r="J35" s="43">
        <v>958327272.00000012</v>
      </c>
    </row>
    <row r="36" spans="1:10" ht="15" customHeight="1" thickBot="1" x14ac:dyDescent="0.3">
      <c r="A36" s="21">
        <v>5</v>
      </c>
      <c r="B36" s="22" t="s">
        <v>56</v>
      </c>
      <c r="C36" s="65">
        <f>C31+C32+C33+C34+C35</f>
        <v>86219</v>
      </c>
      <c r="D36" s="65">
        <f t="shared" ref="D36:F36" si="10">D31+D32+D33+D34+D35</f>
        <v>1135228369</v>
      </c>
      <c r="E36" s="65">
        <f t="shared" si="10"/>
        <v>46558</v>
      </c>
      <c r="F36" s="65">
        <f t="shared" si="10"/>
        <v>642019460.00000012</v>
      </c>
      <c r="G36" s="137">
        <f t="shared" si="8"/>
        <v>53.999698442338698</v>
      </c>
      <c r="H36" s="137">
        <f t="shared" si="9"/>
        <v>56.554212133153634</v>
      </c>
      <c r="I36" s="65">
        <f t="shared" ref="I36:J36" si="11">I31+I32+I33+I34+I35</f>
        <v>97926</v>
      </c>
      <c r="J36" s="65">
        <f t="shared" si="11"/>
        <v>1024646168.0000001</v>
      </c>
    </row>
    <row r="37" spans="1:10" s="5" customFormat="1" ht="15" customHeight="1" thickBot="1" x14ac:dyDescent="0.3">
      <c r="A37" s="125"/>
      <c r="B37" s="126" t="s">
        <v>57</v>
      </c>
      <c r="C37" s="134">
        <f>C27+C36</f>
        <v>416158.19999999995</v>
      </c>
      <c r="D37" s="134">
        <f t="shared" ref="D37:F37" si="12">D27+D36</f>
        <v>1306831888.9554393</v>
      </c>
      <c r="E37" s="124">
        <f t="shared" si="12"/>
        <v>184540</v>
      </c>
      <c r="F37" s="124">
        <f t="shared" si="12"/>
        <v>734147391.00000012</v>
      </c>
      <c r="G37" s="147">
        <f t="shared" si="8"/>
        <v>44.34371352048332</v>
      </c>
      <c r="H37" s="147">
        <f t="shared" si="9"/>
        <v>56.17764589344462</v>
      </c>
      <c r="I37" s="135">
        <f t="shared" ref="I37:J37" si="13">I27+I36</f>
        <v>401358</v>
      </c>
      <c r="J37" s="134">
        <f t="shared" si="13"/>
        <v>1233830615</v>
      </c>
    </row>
    <row r="38" spans="1:10" x14ac:dyDescent="0.25">
      <c r="A38" s="25"/>
      <c r="B38" s="26"/>
      <c r="C38" s="26"/>
      <c r="D38" s="26"/>
      <c r="E38" s="26"/>
      <c r="F38" s="24"/>
      <c r="G38" s="24"/>
      <c r="H38" s="24"/>
      <c r="I38" s="24"/>
      <c r="J38" s="24"/>
    </row>
  </sheetData>
  <mergeCells count="12">
    <mergeCell ref="A1:J1"/>
    <mergeCell ref="A2:J2"/>
    <mergeCell ref="A3:J3"/>
    <mergeCell ref="C7:J7"/>
    <mergeCell ref="A4:J4"/>
    <mergeCell ref="C30:J30"/>
    <mergeCell ref="A5:A6"/>
    <mergeCell ref="B5:B6"/>
    <mergeCell ref="C5:D5"/>
    <mergeCell ref="E5:F5"/>
    <mergeCell ref="G5:H5"/>
    <mergeCell ref="I5:J5"/>
  </mergeCells>
  <printOptions horizontalCentered="1"/>
  <pageMargins left="0.5" right="0.5" top="0.5" bottom="0.5" header="0.25" footer="0.25"/>
  <pageSetup paperSize="9" scale="9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37"/>
  <sheetViews>
    <sheetView topLeftCell="A31" zoomScaleNormal="100" workbookViewId="0">
      <selection activeCell="B41" sqref="B41"/>
    </sheetView>
  </sheetViews>
  <sheetFormatPr defaultRowHeight="15" x14ac:dyDescent="0.25"/>
  <cols>
    <col min="1" max="1" width="6.7109375" style="23" bestFit="1" customWidth="1"/>
    <col min="2" max="2" width="41.140625" style="2" customWidth="1"/>
    <col min="3" max="3" width="12.7109375" style="2" bestFit="1" customWidth="1"/>
    <col min="4" max="4" width="14.42578125" style="2" customWidth="1"/>
    <col min="5" max="5" width="15" style="2" customWidth="1"/>
    <col min="6" max="6" width="13.85546875" style="2" customWidth="1"/>
    <col min="7" max="7" width="12.7109375" style="2" bestFit="1" customWidth="1"/>
    <col min="8" max="8" width="9.7109375" style="2" bestFit="1" customWidth="1"/>
    <col min="9" max="9" width="11.140625" style="2" customWidth="1"/>
    <col min="10" max="10" width="13.140625" style="2" customWidth="1"/>
    <col min="11" max="248" width="9.140625" style="2"/>
    <col min="249" max="249" width="6.7109375" style="2" bestFit="1" customWidth="1"/>
    <col min="250" max="250" width="74.5703125" style="2" customWidth="1"/>
    <col min="251" max="251" width="12.7109375" style="2" bestFit="1" customWidth="1"/>
    <col min="252" max="252" width="11.28515625" style="2" customWidth="1"/>
    <col min="253" max="253" width="15" style="2" customWidth="1"/>
    <col min="254" max="254" width="13.85546875" style="2" customWidth="1"/>
    <col min="255" max="255" width="12.7109375" style="2" bestFit="1" customWidth="1"/>
    <col min="256" max="256" width="9.7109375" style="2" bestFit="1" customWidth="1"/>
    <col min="257" max="257" width="11.140625" style="2" customWidth="1"/>
    <col min="258" max="258" width="13.140625" style="2" customWidth="1"/>
    <col min="259" max="259" width="12.7109375" style="2" bestFit="1" customWidth="1"/>
    <col min="260" max="260" width="11.5703125" style="2" customWidth="1"/>
    <col min="261" max="261" width="14.7109375" style="2" customWidth="1"/>
    <col min="262" max="262" width="13.7109375" style="2" customWidth="1"/>
    <col min="263" max="263" width="12.7109375" style="2" bestFit="1" customWidth="1"/>
    <col min="264" max="264" width="9.7109375" style="2" bestFit="1" customWidth="1"/>
    <col min="265" max="265" width="11.42578125" style="2" customWidth="1"/>
    <col min="266" max="266" width="11.5703125" style="2" bestFit="1" customWidth="1"/>
    <col min="267" max="504" width="9.140625" style="2"/>
    <col min="505" max="505" width="6.7109375" style="2" bestFit="1" customWidth="1"/>
    <col min="506" max="506" width="74.5703125" style="2" customWidth="1"/>
    <col min="507" max="507" width="12.7109375" style="2" bestFit="1" customWidth="1"/>
    <col min="508" max="508" width="11.28515625" style="2" customWidth="1"/>
    <col min="509" max="509" width="15" style="2" customWidth="1"/>
    <col min="510" max="510" width="13.85546875" style="2" customWidth="1"/>
    <col min="511" max="511" width="12.7109375" style="2" bestFit="1" customWidth="1"/>
    <col min="512" max="512" width="9.7109375" style="2" bestFit="1" customWidth="1"/>
    <col min="513" max="513" width="11.140625" style="2" customWidth="1"/>
    <col min="514" max="514" width="13.140625" style="2" customWidth="1"/>
    <col min="515" max="515" width="12.7109375" style="2" bestFit="1" customWidth="1"/>
    <col min="516" max="516" width="11.5703125" style="2" customWidth="1"/>
    <col min="517" max="517" width="14.7109375" style="2" customWidth="1"/>
    <col min="518" max="518" width="13.7109375" style="2" customWidth="1"/>
    <col min="519" max="519" width="12.7109375" style="2" bestFit="1" customWidth="1"/>
    <col min="520" max="520" width="9.7109375" style="2" bestFit="1" customWidth="1"/>
    <col min="521" max="521" width="11.42578125" style="2" customWidth="1"/>
    <col min="522" max="522" width="11.5703125" style="2" bestFit="1" customWidth="1"/>
    <col min="523" max="760" width="9.140625" style="2"/>
    <col min="761" max="761" width="6.7109375" style="2" bestFit="1" customWidth="1"/>
    <col min="762" max="762" width="74.5703125" style="2" customWidth="1"/>
    <col min="763" max="763" width="12.7109375" style="2" bestFit="1" customWidth="1"/>
    <col min="764" max="764" width="11.28515625" style="2" customWidth="1"/>
    <col min="765" max="765" width="15" style="2" customWidth="1"/>
    <col min="766" max="766" width="13.85546875" style="2" customWidth="1"/>
    <col min="767" max="767" width="12.7109375" style="2" bestFit="1" customWidth="1"/>
    <col min="768" max="768" width="9.7109375" style="2" bestFit="1" customWidth="1"/>
    <col min="769" max="769" width="11.140625" style="2" customWidth="1"/>
    <col min="770" max="770" width="13.140625" style="2" customWidth="1"/>
    <col min="771" max="771" width="12.7109375" style="2" bestFit="1" customWidth="1"/>
    <col min="772" max="772" width="11.5703125" style="2" customWidth="1"/>
    <col min="773" max="773" width="14.7109375" style="2" customWidth="1"/>
    <col min="774" max="774" width="13.7109375" style="2" customWidth="1"/>
    <col min="775" max="775" width="12.7109375" style="2" bestFit="1" customWidth="1"/>
    <col min="776" max="776" width="9.7109375" style="2" bestFit="1" customWidth="1"/>
    <col min="777" max="777" width="11.42578125" style="2" customWidth="1"/>
    <col min="778" max="778" width="11.5703125" style="2" bestFit="1" customWidth="1"/>
    <col min="779" max="1016" width="9.140625" style="2"/>
    <col min="1017" max="1017" width="6.7109375" style="2" bestFit="1" customWidth="1"/>
    <col min="1018" max="1018" width="74.5703125" style="2" customWidth="1"/>
    <col min="1019" max="1019" width="12.7109375" style="2" bestFit="1" customWidth="1"/>
    <col min="1020" max="1020" width="11.28515625" style="2" customWidth="1"/>
    <col min="1021" max="1021" width="15" style="2" customWidth="1"/>
    <col min="1022" max="1022" width="13.85546875" style="2" customWidth="1"/>
    <col min="1023" max="1023" width="12.7109375" style="2" bestFit="1" customWidth="1"/>
    <col min="1024" max="1024" width="9.7109375" style="2" bestFit="1" customWidth="1"/>
    <col min="1025" max="1025" width="11.140625" style="2" customWidth="1"/>
    <col min="1026" max="1026" width="13.140625" style="2" customWidth="1"/>
    <col min="1027" max="1027" width="12.7109375" style="2" bestFit="1" customWidth="1"/>
    <col min="1028" max="1028" width="11.5703125" style="2" customWidth="1"/>
    <col min="1029" max="1029" width="14.7109375" style="2" customWidth="1"/>
    <col min="1030" max="1030" width="13.7109375" style="2" customWidth="1"/>
    <col min="1031" max="1031" width="12.7109375" style="2" bestFit="1" customWidth="1"/>
    <col min="1032" max="1032" width="9.7109375" style="2" bestFit="1" customWidth="1"/>
    <col min="1033" max="1033" width="11.42578125" style="2" customWidth="1"/>
    <col min="1034" max="1034" width="11.5703125" style="2" bestFit="1" customWidth="1"/>
    <col min="1035" max="1272" width="9.140625" style="2"/>
    <col min="1273" max="1273" width="6.7109375" style="2" bestFit="1" customWidth="1"/>
    <col min="1274" max="1274" width="74.5703125" style="2" customWidth="1"/>
    <col min="1275" max="1275" width="12.7109375" style="2" bestFit="1" customWidth="1"/>
    <col min="1276" max="1276" width="11.28515625" style="2" customWidth="1"/>
    <col min="1277" max="1277" width="15" style="2" customWidth="1"/>
    <col min="1278" max="1278" width="13.85546875" style="2" customWidth="1"/>
    <col min="1279" max="1279" width="12.7109375" style="2" bestFit="1" customWidth="1"/>
    <col min="1280" max="1280" width="9.7109375" style="2" bestFit="1" customWidth="1"/>
    <col min="1281" max="1281" width="11.140625" style="2" customWidth="1"/>
    <col min="1282" max="1282" width="13.140625" style="2" customWidth="1"/>
    <col min="1283" max="1283" width="12.7109375" style="2" bestFit="1" customWidth="1"/>
    <col min="1284" max="1284" width="11.5703125" style="2" customWidth="1"/>
    <col min="1285" max="1285" width="14.7109375" style="2" customWidth="1"/>
    <col min="1286" max="1286" width="13.7109375" style="2" customWidth="1"/>
    <col min="1287" max="1287" width="12.7109375" style="2" bestFit="1" customWidth="1"/>
    <col min="1288" max="1288" width="9.7109375" style="2" bestFit="1" customWidth="1"/>
    <col min="1289" max="1289" width="11.42578125" style="2" customWidth="1"/>
    <col min="1290" max="1290" width="11.5703125" style="2" bestFit="1" customWidth="1"/>
    <col min="1291" max="1528" width="9.140625" style="2"/>
    <col min="1529" max="1529" width="6.7109375" style="2" bestFit="1" customWidth="1"/>
    <col min="1530" max="1530" width="74.5703125" style="2" customWidth="1"/>
    <col min="1531" max="1531" width="12.7109375" style="2" bestFit="1" customWidth="1"/>
    <col min="1532" max="1532" width="11.28515625" style="2" customWidth="1"/>
    <col min="1533" max="1533" width="15" style="2" customWidth="1"/>
    <col min="1534" max="1534" width="13.85546875" style="2" customWidth="1"/>
    <col min="1535" max="1535" width="12.7109375" style="2" bestFit="1" customWidth="1"/>
    <col min="1536" max="1536" width="9.7109375" style="2" bestFit="1" customWidth="1"/>
    <col min="1537" max="1537" width="11.140625" style="2" customWidth="1"/>
    <col min="1538" max="1538" width="13.140625" style="2" customWidth="1"/>
    <col min="1539" max="1539" width="12.7109375" style="2" bestFit="1" customWidth="1"/>
    <col min="1540" max="1540" width="11.5703125" style="2" customWidth="1"/>
    <col min="1541" max="1541" width="14.7109375" style="2" customWidth="1"/>
    <col min="1542" max="1542" width="13.7109375" style="2" customWidth="1"/>
    <col min="1543" max="1543" width="12.7109375" style="2" bestFit="1" customWidth="1"/>
    <col min="1544" max="1544" width="9.7109375" style="2" bestFit="1" customWidth="1"/>
    <col min="1545" max="1545" width="11.42578125" style="2" customWidth="1"/>
    <col min="1546" max="1546" width="11.5703125" style="2" bestFit="1" customWidth="1"/>
    <col min="1547" max="1784" width="9.140625" style="2"/>
    <col min="1785" max="1785" width="6.7109375" style="2" bestFit="1" customWidth="1"/>
    <col min="1786" max="1786" width="74.5703125" style="2" customWidth="1"/>
    <col min="1787" max="1787" width="12.7109375" style="2" bestFit="1" customWidth="1"/>
    <col min="1788" max="1788" width="11.28515625" style="2" customWidth="1"/>
    <col min="1789" max="1789" width="15" style="2" customWidth="1"/>
    <col min="1790" max="1790" width="13.85546875" style="2" customWidth="1"/>
    <col min="1791" max="1791" width="12.7109375" style="2" bestFit="1" customWidth="1"/>
    <col min="1792" max="1792" width="9.7109375" style="2" bestFit="1" customWidth="1"/>
    <col min="1793" max="1793" width="11.140625" style="2" customWidth="1"/>
    <col min="1794" max="1794" width="13.140625" style="2" customWidth="1"/>
    <col min="1795" max="1795" width="12.7109375" style="2" bestFit="1" customWidth="1"/>
    <col min="1796" max="1796" width="11.5703125" style="2" customWidth="1"/>
    <col min="1797" max="1797" width="14.7109375" style="2" customWidth="1"/>
    <col min="1798" max="1798" width="13.7109375" style="2" customWidth="1"/>
    <col min="1799" max="1799" width="12.7109375" style="2" bestFit="1" customWidth="1"/>
    <col min="1800" max="1800" width="9.7109375" style="2" bestFit="1" customWidth="1"/>
    <col min="1801" max="1801" width="11.42578125" style="2" customWidth="1"/>
    <col min="1802" max="1802" width="11.5703125" style="2" bestFit="1" customWidth="1"/>
    <col min="1803" max="2040" width="9.140625" style="2"/>
    <col min="2041" max="2041" width="6.7109375" style="2" bestFit="1" customWidth="1"/>
    <col min="2042" max="2042" width="74.5703125" style="2" customWidth="1"/>
    <col min="2043" max="2043" width="12.7109375" style="2" bestFit="1" customWidth="1"/>
    <col min="2044" max="2044" width="11.28515625" style="2" customWidth="1"/>
    <col min="2045" max="2045" width="15" style="2" customWidth="1"/>
    <col min="2046" max="2046" width="13.85546875" style="2" customWidth="1"/>
    <col min="2047" max="2047" width="12.7109375" style="2" bestFit="1" customWidth="1"/>
    <col min="2048" max="2048" width="9.7109375" style="2" bestFit="1" customWidth="1"/>
    <col min="2049" max="2049" width="11.140625" style="2" customWidth="1"/>
    <col min="2050" max="2050" width="13.140625" style="2" customWidth="1"/>
    <col min="2051" max="2051" width="12.7109375" style="2" bestFit="1" customWidth="1"/>
    <col min="2052" max="2052" width="11.5703125" style="2" customWidth="1"/>
    <col min="2053" max="2053" width="14.7109375" style="2" customWidth="1"/>
    <col min="2054" max="2054" width="13.7109375" style="2" customWidth="1"/>
    <col min="2055" max="2055" width="12.7109375" style="2" bestFit="1" customWidth="1"/>
    <col min="2056" max="2056" width="9.7109375" style="2" bestFit="1" customWidth="1"/>
    <col min="2057" max="2057" width="11.42578125" style="2" customWidth="1"/>
    <col min="2058" max="2058" width="11.5703125" style="2" bestFit="1" customWidth="1"/>
    <col min="2059" max="2296" width="9.140625" style="2"/>
    <col min="2297" max="2297" width="6.7109375" style="2" bestFit="1" customWidth="1"/>
    <col min="2298" max="2298" width="74.5703125" style="2" customWidth="1"/>
    <col min="2299" max="2299" width="12.7109375" style="2" bestFit="1" customWidth="1"/>
    <col min="2300" max="2300" width="11.28515625" style="2" customWidth="1"/>
    <col min="2301" max="2301" width="15" style="2" customWidth="1"/>
    <col min="2302" max="2302" width="13.85546875" style="2" customWidth="1"/>
    <col min="2303" max="2303" width="12.7109375" style="2" bestFit="1" customWidth="1"/>
    <col min="2304" max="2304" width="9.7109375" style="2" bestFit="1" customWidth="1"/>
    <col min="2305" max="2305" width="11.140625" style="2" customWidth="1"/>
    <col min="2306" max="2306" width="13.140625" style="2" customWidth="1"/>
    <col min="2307" max="2307" width="12.7109375" style="2" bestFit="1" customWidth="1"/>
    <col min="2308" max="2308" width="11.5703125" style="2" customWidth="1"/>
    <col min="2309" max="2309" width="14.7109375" style="2" customWidth="1"/>
    <col min="2310" max="2310" width="13.7109375" style="2" customWidth="1"/>
    <col min="2311" max="2311" width="12.7109375" style="2" bestFit="1" customWidth="1"/>
    <col min="2312" max="2312" width="9.7109375" style="2" bestFit="1" customWidth="1"/>
    <col min="2313" max="2313" width="11.42578125" style="2" customWidth="1"/>
    <col min="2314" max="2314" width="11.5703125" style="2" bestFit="1" customWidth="1"/>
    <col min="2315" max="2552" width="9.140625" style="2"/>
    <col min="2553" max="2553" width="6.7109375" style="2" bestFit="1" customWidth="1"/>
    <col min="2554" max="2554" width="74.5703125" style="2" customWidth="1"/>
    <col min="2555" max="2555" width="12.7109375" style="2" bestFit="1" customWidth="1"/>
    <col min="2556" max="2556" width="11.28515625" style="2" customWidth="1"/>
    <col min="2557" max="2557" width="15" style="2" customWidth="1"/>
    <col min="2558" max="2558" width="13.85546875" style="2" customWidth="1"/>
    <col min="2559" max="2559" width="12.7109375" style="2" bestFit="1" customWidth="1"/>
    <col min="2560" max="2560" width="9.7109375" style="2" bestFit="1" customWidth="1"/>
    <col min="2561" max="2561" width="11.140625" style="2" customWidth="1"/>
    <col min="2562" max="2562" width="13.140625" style="2" customWidth="1"/>
    <col min="2563" max="2563" width="12.7109375" style="2" bestFit="1" customWidth="1"/>
    <col min="2564" max="2564" width="11.5703125" style="2" customWidth="1"/>
    <col min="2565" max="2565" width="14.7109375" style="2" customWidth="1"/>
    <col min="2566" max="2566" width="13.7109375" style="2" customWidth="1"/>
    <col min="2567" max="2567" width="12.7109375" style="2" bestFit="1" customWidth="1"/>
    <col min="2568" max="2568" width="9.7109375" style="2" bestFit="1" customWidth="1"/>
    <col min="2569" max="2569" width="11.42578125" style="2" customWidth="1"/>
    <col min="2570" max="2570" width="11.5703125" style="2" bestFit="1" customWidth="1"/>
    <col min="2571" max="2808" width="9.140625" style="2"/>
    <col min="2809" max="2809" width="6.7109375" style="2" bestFit="1" customWidth="1"/>
    <col min="2810" max="2810" width="74.5703125" style="2" customWidth="1"/>
    <col min="2811" max="2811" width="12.7109375" style="2" bestFit="1" customWidth="1"/>
    <col min="2812" max="2812" width="11.28515625" style="2" customWidth="1"/>
    <col min="2813" max="2813" width="15" style="2" customWidth="1"/>
    <col min="2814" max="2814" width="13.85546875" style="2" customWidth="1"/>
    <col min="2815" max="2815" width="12.7109375" style="2" bestFit="1" customWidth="1"/>
    <col min="2816" max="2816" width="9.7109375" style="2" bestFit="1" customWidth="1"/>
    <col min="2817" max="2817" width="11.140625" style="2" customWidth="1"/>
    <col min="2818" max="2818" width="13.140625" style="2" customWidth="1"/>
    <col min="2819" max="2819" width="12.7109375" style="2" bestFit="1" customWidth="1"/>
    <col min="2820" max="2820" width="11.5703125" style="2" customWidth="1"/>
    <col min="2821" max="2821" width="14.7109375" style="2" customWidth="1"/>
    <col min="2822" max="2822" width="13.7109375" style="2" customWidth="1"/>
    <col min="2823" max="2823" width="12.7109375" style="2" bestFit="1" customWidth="1"/>
    <col min="2824" max="2824" width="9.7109375" style="2" bestFit="1" customWidth="1"/>
    <col min="2825" max="2825" width="11.42578125" style="2" customWidth="1"/>
    <col min="2826" max="2826" width="11.5703125" style="2" bestFit="1" customWidth="1"/>
    <col min="2827" max="3064" width="9.140625" style="2"/>
    <col min="3065" max="3065" width="6.7109375" style="2" bestFit="1" customWidth="1"/>
    <col min="3066" max="3066" width="74.5703125" style="2" customWidth="1"/>
    <col min="3067" max="3067" width="12.7109375" style="2" bestFit="1" customWidth="1"/>
    <col min="3068" max="3068" width="11.28515625" style="2" customWidth="1"/>
    <col min="3069" max="3069" width="15" style="2" customWidth="1"/>
    <col min="3070" max="3070" width="13.85546875" style="2" customWidth="1"/>
    <col min="3071" max="3071" width="12.7109375" style="2" bestFit="1" customWidth="1"/>
    <col min="3072" max="3072" width="9.7109375" style="2" bestFit="1" customWidth="1"/>
    <col min="3073" max="3073" width="11.140625" style="2" customWidth="1"/>
    <col min="3074" max="3074" width="13.140625" style="2" customWidth="1"/>
    <col min="3075" max="3075" width="12.7109375" style="2" bestFit="1" customWidth="1"/>
    <col min="3076" max="3076" width="11.5703125" style="2" customWidth="1"/>
    <col min="3077" max="3077" width="14.7109375" style="2" customWidth="1"/>
    <col min="3078" max="3078" width="13.7109375" style="2" customWidth="1"/>
    <col min="3079" max="3079" width="12.7109375" style="2" bestFit="1" customWidth="1"/>
    <col min="3080" max="3080" width="9.7109375" style="2" bestFit="1" customWidth="1"/>
    <col min="3081" max="3081" width="11.42578125" style="2" customWidth="1"/>
    <col min="3082" max="3082" width="11.5703125" style="2" bestFit="1" customWidth="1"/>
    <col min="3083" max="3320" width="9.140625" style="2"/>
    <col min="3321" max="3321" width="6.7109375" style="2" bestFit="1" customWidth="1"/>
    <col min="3322" max="3322" width="74.5703125" style="2" customWidth="1"/>
    <col min="3323" max="3323" width="12.7109375" style="2" bestFit="1" customWidth="1"/>
    <col min="3324" max="3324" width="11.28515625" style="2" customWidth="1"/>
    <col min="3325" max="3325" width="15" style="2" customWidth="1"/>
    <col min="3326" max="3326" width="13.85546875" style="2" customWidth="1"/>
    <col min="3327" max="3327" width="12.7109375" style="2" bestFit="1" customWidth="1"/>
    <col min="3328" max="3328" width="9.7109375" style="2" bestFit="1" customWidth="1"/>
    <col min="3329" max="3329" width="11.140625" style="2" customWidth="1"/>
    <col min="3330" max="3330" width="13.140625" style="2" customWidth="1"/>
    <col min="3331" max="3331" width="12.7109375" style="2" bestFit="1" customWidth="1"/>
    <col min="3332" max="3332" width="11.5703125" style="2" customWidth="1"/>
    <col min="3333" max="3333" width="14.7109375" style="2" customWidth="1"/>
    <col min="3334" max="3334" width="13.7109375" style="2" customWidth="1"/>
    <col min="3335" max="3335" width="12.7109375" style="2" bestFit="1" customWidth="1"/>
    <col min="3336" max="3336" width="9.7109375" style="2" bestFit="1" customWidth="1"/>
    <col min="3337" max="3337" width="11.42578125" style="2" customWidth="1"/>
    <col min="3338" max="3338" width="11.5703125" style="2" bestFit="1" customWidth="1"/>
    <col min="3339" max="3576" width="9.140625" style="2"/>
    <col min="3577" max="3577" width="6.7109375" style="2" bestFit="1" customWidth="1"/>
    <col min="3578" max="3578" width="74.5703125" style="2" customWidth="1"/>
    <col min="3579" max="3579" width="12.7109375" style="2" bestFit="1" customWidth="1"/>
    <col min="3580" max="3580" width="11.28515625" style="2" customWidth="1"/>
    <col min="3581" max="3581" width="15" style="2" customWidth="1"/>
    <col min="3582" max="3582" width="13.85546875" style="2" customWidth="1"/>
    <col min="3583" max="3583" width="12.7109375" style="2" bestFit="1" customWidth="1"/>
    <col min="3584" max="3584" width="9.7109375" style="2" bestFit="1" customWidth="1"/>
    <col min="3585" max="3585" width="11.140625" style="2" customWidth="1"/>
    <col min="3586" max="3586" width="13.140625" style="2" customWidth="1"/>
    <col min="3587" max="3587" width="12.7109375" style="2" bestFit="1" customWidth="1"/>
    <col min="3588" max="3588" width="11.5703125" style="2" customWidth="1"/>
    <col min="3589" max="3589" width="14.7109375" style="2" customWidth="1"/>
    <col min="3590" max="3590" width="13.7109375" style="2" customWidth="1"/>
    <col min="3591" max="3591" width="12.7109375" style="2" bestFit="1" customWidth="1"/>
    <col min="3592" max="3592" width="9.7109375" style="2" bestFit="1" customWidth="1"/>
    <col min="3593" max="3593" width="11.42578125" style="2" customWidth="1"/>
    <col min="3594" max="3594" width="11.5703125" style="2" bestFit="1" customWidth="1"/>
    <col min="3595" max="3832" width="9.140625" style="2"/>
    <col min="3833" max="3833" width="6.7109375" style="2" bestFit="1" customWidth="1"/>
    <col min="3834" max="3834" width="74.5703125" style="2" customWidth="1"/>
    <col min="3835" max="3835" width="12.7109375" style="2" bestFit="1" customWidth="1"/>
    <col min="3836" max="3836" width="11.28515625" style="2" customWidth="1"/>
    <col min="3837" max="3837" width="15" style="2" customWidth="1"/>
    <col min="3838" max="3838" width="13.85546875" style="2" customWidth="1"/>
    <col min="3839" max="3839" width="12.7109375" style="2" bestFit="1" customWidth="1"/>
    <col min="3840" max="3840" width="9.7109375" style="2" bestFit="1" customWidth="1"/>
    <col min="3841" max="3841" width="11.140625" style="2" customWidth="1"/>
    <col min="3842" max="3842" width="13.140625" style="2" customWidth="1"/>
    <col min="3843" max="3843" width="12.7109375" style="2" bestFit="1" customWidth="1"/>
    <col min="3844" max="3844" width="11.5703125" style="2" customWidth="1"/>
    <col min="3845" max="3845" width="14.7109375" style="2" customWidth="1"/>
    <col min="3846" max="3846" width="13.7109375" style="2" customWidth="1"/>
    <col min="3847" max="3847" width="12.7109375" style="2" bestFit="1" customWidth="1"/>
    <col min="3848" max="3848" width="9.7109375" style="2" bestFit="1" customWidth="1"/>
    <col min="3849" max="3849" width="11.42578125" style="2" customWidth="1"/>
    <col min="3850" max="3850" width="11.5703125" style="2" bestFit="1" customWidth="1"/>
    <col min="3851" max="4088" width="9.140625" style="2"/>
    <col min="4089" max="4089" width="6.7109375" style="2" bestFit="1" customWidth="1"/>
    <col min="4090" max="4090" width="74.5703125" style="2" customWidth="1"/>
    <col min="4091" max="4091" width="12.7109375" style="2" bestFit="1" customWidth="1"/>
    <col min="4092" max="4092" width="11.28515625" style="2" customWidth="1"/>
    <col min="4093" max="4093" width="15" style="2" customWidth="1"/>
    <col min="4094" max="4094" width="13.85546875" style="2" customWidth="1"/>
    <col min="4095" max="4095" width="12.7109375" style="2" bestFit="1" customWidth="1"/>
    <col min="4096" max="4096" width="9.7109375" style="2" bestFit="1" customWidth="1"/>
    <col min="4097" max="4097" width="11.140625" style="2" customWidth="1"/>
    <col min="4098" max="4098" width="13.140625" style="2" customWidth="1"/>
    <col min="4099" max="4099" width="12.7109375" style="2" bestFit="1" customWidth="1"/>
    <col min="4100" max="4100" width="11.5703125" style="2" customWidth="1"/>
    <col min="4101" max="4101" width="14.7109375" style="2" customWidth="1"/>
    <col min="4102" max="4102" width="13.7109375" style="2" customWidth="1"/>
    <col min="4103" max="4103" width="12.7109375" style="2" bestFit="1" customWidth="1"/>
    <col min="4104" max="4104" width="9.7109375" style="2" bestFit="1" customWidth="1"/>
    <col min="4105" max="4105" width="11.42578125" style="2" customWidth="1"/>
    <col min="4106" max="4106" width="11.5703125" style="2" bestFit="1" customWidth="1"/>
    <col min="4107" max="4344" width="9.140625" style="2"/>
    <col min="4345" max="4345" width="6.7109375" style="2" bestFit="1" customWidth="1"/>
    <col min="4346" max="4346" width="74.5703125" style="2" customWidth="1"/>
    <col min="4347" max="4347" width="12.7109375" style="2" bestFit="1" customWidth="1"/>
    <col min="4348" max="4348" width="11.28515625" style="2" customWidth="1"/>
    <col min="4349" max="4349" width="15" style="2" customWidth="1"/>
    <col min="4350" max="4350" width="13.85546875" style="2" customWidth="1"/>
    <col min="4351" max="4351" width="12.7109375" style="2" bestFit="1" customWidth="1"/>
    <col min="4352" max="4352" width="9.7109375" style="2" bestFit="1" customWidth="1"/>
    <col min="4353" max="4353" width="11.140625" style="2" customWidth="1"/>
    <col min="4354" max="4354" width="13.140625" style="2" customWidth="1"/>
    <col min="4355" max="4355" width="12.7109375" style="2" bestFit="1" customWidth="1"/>
    <col min="4356" max="4356" width="11.5703125" style="2" customWidth="1"/>
    <col min="4357" max="4357" width="14.7109375" style="2" customWidth="1"/>
    <col min="4358" max="4358" width="13.7109375" style="2" customWidth="1"/>
    <col min="4359" max="4359" width="12.7109375" style="2" bestFit="1" customWidth="1"/>
    <col min="4360" max="4360" width="9.7109375" style="2" bestFit="1" customWidth="1"/>
    <col min="4361" max="4361" width="11.42578125" style="2" customWidth="1"/>
    <col min="4362" max="4362" width="11.5703125" style="2" bestFit="1" customWidth="1"/>
    <col min="4363" max="4600" width="9.140625" style="2"/>
    <col min="4601" max="4601" width="6.7109375" style="2" bestFit="1" customWidth="1"/>
    <col min="4602" max="4602" width="74.5703125" style="2" customWidth="1"/>
    <col min="4603" max="4603" width="12.7109375" style="2" bestFit="1" customWidth="1"/>
    <col min="4604" max="4604" width="11.28515625" style="2" customWidth="1"/>
    <col min="4605" max="4605" width="15" style="2" customWidth="1"/>
    <col min="4606" max="4606" width="13.85546875" style="2" customWidth="1"/>
    <col min="4607" max="4607" width="12.7109375" style="2" bestFit="1" customWidth="1"/>
    <col min="4608" max="4608" width="9.7109375" style="2" bestFit="1" customWidth="1"/>
    <col min="4609" max="4609" width="11.140625" style="2" customWidth="1"/>
    <col min="4610" max="4610" width="13.140625" style="2" customWidth="1"/>
    <col min="4611" max="4611" width="12.7109375" style="2" bestFit="1" customWidth="1"/>
    <col min="4612" max="4612" width="11.5703125" style="2" customWidth="1"/>
    <col min="4613" max="4613" width="14.7109375" style="2" customWidth="1"/>
    <col min="4614" max="4614" width="13.7109375" style="2" customWidth="1"/>
    <col min="4615" max="4615" width="12.7109375" style="2" bestFit="1" customWidth="1"/>
    <col min="4616" max="4616" width="9.7109375" style="2" bestFit="1" customWidth="1"/>
    <col min="4617" max="4617" width="11.42578125" style="2" customWidth="1"/>
    <col min="4618" max="4618" width="11.5703125" style="2" bestFit="1" customWidth="1"/>
    <col min="4619" max="4856" width="9.140625" style="2"/>
    <col min="4857" max="4857" width="6.7109375" style="2" bestFit="1" customWidth="1"/>
    <col min="4858" max="4858" width="74.5703125" style="2" customWidth="1"/>
    <col min="4859" max="4859" width="12.7109375" style="2" bestFit="1" customWidth="1"/>
    <col min="4860" max="4860" width="11.28515625" style="2" customWidth="1"/>
    <col min="4861" max="4861" width="15" style="2" customWidth="1"/>
    <col min="4862" max="4862" width="13.85546875" style="2" customWidth="1"/>
    <col min="4863" max="4863" width="12.7109375" style="2" bestFit="1" customWidth="1"/>
    <col min="4864" max="4864" width="9.7109375" style="2" bestFit="1" customWidth="1"/>
    <col min="4865" max="4865" width="11.140625" style="2" customWidth="1"/>
    <col min="4866" max="4866" width="13.140625" style="2" customWidth="1"/>
    <col min="4867" max="4867" width="12.7109375" style="2" bestFit="1" customWidth="1"/>
    <col min="4868" max="4868" width="11.5703125" style="2" customWidth="1"/>
    <col min="4869" max="4869" width="14.7109375" style="2" customWidth="1"/>
    <col min="4870" max="4870" width="13.7109375" style="2" customWidth="1"/>
    <col min="4871" max="4871" width="12.7109375" style="2" bestFit="1" customWidth="1"/>
    <col min="4872" max="4872" width="9.7109375" style="2" bestFit="1" customWidth="1"/>
    <col min="4873" max="4873" width="11.42578125" style="2" customWidth="1"/>
    <col min="4874" max="4874" width="11.5703125" style="2" bestFit="1" customWidth="1"/>
    <col min="4875" max="5112" width="9.140625" style="2"/>
    <col min="5113" max="5113" width="6.7109375" style="2" bestFit="1" customWidth="1"/>
    <col min="5114" max="5114" width="74.5703125" style="2" customWidth="1"/>
    <col min="5115" max="5115" width="12.7109375" style="2" bestFit="1" customWidth="1"/>
    <col min="5116" max="5116" width="11.28515625" style="2" customWidth="1"/>
    <col min="5117" max="5117" width="15" style="2" customWidth="1"/>
    <col min="5118" max="5118" width="13.85546875" style="2" customWidth="1"/>
    <col min="5119" max="5119" width="12.7109375" style="2" bestFit="1" customWidth="1"/>
    <col min="5120" max="5120" width="9.7109375" style="2" bestFit="1" customWidth="1"/>
    <col min="5121" max="5121" width="11.140625" style="2" customWidth="1"/>
    <col min="5122" max="5122" width="13.140625" style="2" customWidth="1"/>
    <col min="5123" max="5123" width="12.7109375" style="2" bestFit="1" customWidth="1"/>
    <col min="5124" max="5124" width="11.5703125" style="2" customWidth="1"/>
    <col min="5125" max="5125" width="14.7109375" style="2" customWidth="1"/>
    <col min="5126" max="5126" width="13.7109375" style="2" customWidth="1"/>
    <col min="5127" max="5127" width="12.7109375" style="2" bestFit="1" customWidth="1"/>
    <col min="5128" max="5128" width="9.7109375" style="2" bestFit="1" customWidth="1"/>
    <col min="5129" max="5129" width="11.42578125" style="2" customWidth="1"/>
    <col min="5130" max="5130" width="11.5703125" style="2" bestFit="1" customWidth="1"/>
    <col min="5131" max="5368" width="9.140625" style="2"/>
    <col min="5369" max="5369" width="6.7109375" style="2" bestFit="1" customWidth="1"/>
    <col min="5370" max="5370" width="74.5703125" style="2" customWidth="1"/>
    <col min="5371" max="5371" width="12.7109375" style="2" bestFit="1" customWidth="1"/>
    <col min="5372" max="5372" width="11.28515625" style="2" customWidth="1"/>
    <col min="5373" max="5373" width="15" style="2" customWidth="1"/>
    <col min="5374" max="5374" width="13.85546875" style="2" customWidth="1"/>
    <col min="5375" max="5375" width="12.7109375" style="2" bestFit="1" customWidth="1"/>
    <col min="5376" max="5376" width="9.7109375" style="2" bestFit="1" customWidth="1"/>
    <col min="5377" max="5377" width="11.140625" style="2" customWidth="1"/>
    <col min="5378" max="5378" width="13.140625" style="2" customWidth="1"/>
    <col min="5379" max="5379" width="12.7109375" style="2" bestFit="1" customWidth="1"/>
    <col min="5380" max="5380" width="11.5703125" style="2" customWidth="1"/>
    <col min="5381" max="5381" width="14.7109375" style="2" customWidth="1"/>
    <col min="5382" max="5382" width="13.7109375" style="2" customWidth="1"/>
    <col min="5383" max="5383" width="12.7109375" style="2" bestFit="1" customWidth="1"/>
    <col min="5384" max="5384" width="9.7109375" style="2" bestFit="1" customWidth="1"/>
    <col min="5385" max="5385" width="11.42578125" style="2" customWidth="1"/>
    <col min="5386" max="5386" width="11.5703125" style="2" bestFit="1" customWidth="1"/>
    <col min="5387" max="5624" width="9.140625" style="2"/>
    <col min="5625" max="5625" width="6.7109375" style="2" bestFit="1" customWidth="1"/>
    <col min="5626" max="5626" width="74.5703125" style="2" customWidth="1"/>
    <col min="5627" max="5627" width="12.7109375" style="2" bestFit="1" customWidth="1"/>
    <col min="5628" max="5628" width="11.28515625" style="2" customWidth="1"/>
    <col min="5629" max="5629" width="15" style="2" customWidth="1"/>
    <col min="5630" max="5630" width="13.85546875" style="2" customWidth="1"/>
    <col min="5631" max="5631" width="12.7109375" style="2" bestFit="1" customWidth="1"/>
    <col min="5632" max="5632" width="9.7109375" style="2" bestFit="1" customWidth="1"/>
    <col min="5633" max="5633" width="11.140625" style="2" customWidth="1"/>
    <col min="5634" max="5634" width="13.140625" style="2" customWidth="1"/>
    <col min="5635" max="5635" width="12.7109375" style="2" bestFit="1" customWidth="1"/>
    <col min="5636" max="5636" width="11.5703125" style="2" customWidth="1"/>
    <col min="5637" max="5637" width="14.7109375" style="2" customWidth="1"/>
    <col min="5638" max="5638" width="13.7109375" style="2" customWidth="1"/>
    <col min="5639" max="5639" width="12.7109375" style="2" bestFit="1" customWidth="1"/>
    <col min="5640" max="5640" width="9.7109375" style="2" bestFit="1" customWidth="1"/>
    <col min="5641" max="5641" width="11.42578125" style="2" customWidth="1"/>
    <col min="5642" max="5642" width="11.5703125" style="2" bestFit="1" customWidth="1"/>
    <col min="5643" max="5880" width="9.140625" style="2"/>
    <col min="5881" max="5881" width="6.7109375" style="2" bestFit="1" customWidth="1"/>
    <col min="5882" max="5882" width="74.5703125" style="2" customWidth="1"/>
    <col min="5883" max="5883" width="12.7109375" style="2" bestFit="1" customWidth="1"/>
    <col min="5884" max="5884" width="11.28515625" style="2" customWidth="1"/>
    <col min="5885" max="5885" width="15" style="2" customWidth="1"/>
    <col min="5886" max="5886" width="13.85546875" style="2" customWidth="1"/>
    <col min="5887" max="5887" width="12.7109375" style="2" bestFit="1" customWidth="1"/>
    <col min="5888" max="5888" width="9.7109375" style="2" bestFit="1" customWidth="1"/>
    <col min="5889" max="5889" width="11.140625" style="2" customWidth="1"/>
    <col min="5890" max="5890" width="13.140625" style="2" customWidth="1"/>
    <col min="5891" max="5891" width="12.7109375" style="2" bestFit="1" customWidth="1"/>
    <col min="5892" max="5892" width="11.5703125" style="2" customWidth="1"/>
    <col min="5893" max="5893" width="14.7109375" style="2" customWidth="1"/>
    <col min="5894" max="5894" width="13.7109375" style="2" customWidth="1"/>
    <col min="5895" max="5895" width="12.7109375" style="2" bestFit="1" customWidth="1"/>
    <col min="5896" max="5896" width="9.7109375" style="2" bestFit="1" customWidth="1"/>
    <col min="5897" max="5897" width="11.42578125" style="2" customWidth="1"/>
    <col min="5898" max="5898" width="11.5703125" style="2" bestFit="1" customWidth="1"/>
    <col min="5899" max="6136" width="9.140625" style="2"/>
    <col min="6137" max="6137" width="6.7109375" style="2" bestFit="1" customWidth="1"/>
    <col min="6138" max="6138" width="74.5703125" style="2" customWidth="1"/>
    <col min="6139" max="6139" width="12.7109375" style="2" bestFit="1" customWidth="1"/>
    <col min="6140" max="6140" width="11.28515625" style="2" customWidth="1"/>
    <col min="6141" max="6141" width="15" style="2" customWidth="1"/>
    <col min="6142" max="6142" width="13.85546875" style="2" customWidth="1"/>
    <col min="6143" max="6143" width="12.7109375" style="2" bestFit="1" customWidth="1"/>
    <col min="6144" max="6144" width="9.7109375" style="2" bestFit="1" customWidth="1"/>
    <col min="6145" max="6145" width="11.140625" style="2" customWidth="1"/>
    <col min="6146" max="6146" width="13.140625" style="2" customWidth="1"/>
    <col min="6147" max="6147" width="12.7109375" style="2" bestFit="1" customWidth="1"/>
    <col min="6148" max="6148" width="11.5703125" style="2" customWidth="1"/>
    <col min="6149" max="6149" width="14.7109375" style="2" customWidth="1"/>
    <col min="6150" max="6150" width="13.7109375" style="2" customWidth="1"/>
    <col min="6151" max="6151" width="12.7109375" style="2" bestFit="1" customWidth="1"/>
    <col min="6152" max="6152" width="9.7109375" style="2" bestFit="1" customWidth="1"/>
    <col min="6153" max="6153" width="11.42578125" style="2" customWidth="1"/>
    <col min="6154" max="6154" width="11.5703125" style="2" bestFit="1" customWidth="1"/>
    <col min="6155" max="6392" width="9.140625" style="2"/>
    <col min="6393" max="6393" width="6.7109375" style="2" bestFit="1" customWidth="1"/>
    <col min="6394" max="6394" width="74.5703125" style="2" customWidth="1"/>
    <col min="6395" max="6395" width="12.7109375" style="2" bestFit="1" customWidth="1"/>
    <col min="6396" max="6396" width="11.28515625" style="2" customWidth="1"/>
    <col min="6397" max="6397" width="15" style="2" customWidth="1"/>
    <col min="6398" max="6398" width="13.85546875" style="2" customWidth="1"/>
    <col min="6399" max="6399" width="12.7109375" style="2" bestFit="1" customWidth="1"/>
    <col min="6400" max="6400" width="9.7109375" style="2" bestFit="1" customWidth="1"/>
    <col min="6401" max="6401" width="11.140625" style="2" customWidth="1"/>
    <col min="6402" max="6402" width="13.140625" style="2" customWidth="1"/>
    <col min="6403" max="6403" width="12.7109375" style="2" bestFit="1" customWidth="1"/>
    <col min="6404" max="6404" width="11.5703125" style="2" customWidth="1"/>
    <col min="6405" max="6405" width="14.7109375" style="2" customWidth="1"/>
    <col min="6406" max="6406" width="13.7109375" style="2" customWidth="1"/>
    <col min="6407" max="6407" width="12.7109375" style="2" bestFit="1" customWidth="1"/>
    <col min="6408" max="6408" width="9.7109375" style="2" bestFit="1" customWidth="1"/>
    <col min="6409" max="6409" width="11.42578125" style="2" customWidth="1"/>
    <col min="6410" max="6410" width="11.5703125" style="2" bestFit="1" customWidth="1"/>
    <col min="6411" max="6648" width="9.140625" style="2"/>
    <col min="6649" max="6649" width="6.7109375" style="2" bestFit="1" customWidth="1"/>
    <col min="6650" max="6650" width="74.5703125" style="2" customWidth="1"/>
    <col min="6651" max="6651" width="12.7109375" style="2" bestFit="1" customWidth="1"/>
    <col min="6652" max="6652" width="11.28515625" style="2" customWidth="1"/>
    <col min="6653" max="6653" width="15" style="2" customWidth="1"/>
    <col min="6654" max="6654" width="13.85546875" style="2" customWidth="1"/>
    <col min="6655" max="6655" width="12.7109375" style="2" bestFit="1" customWidth="1"/>
    <col min="6656" max="6656" width="9.7109375" style="2" bestFit="1" customWidth="1"/>
    <col min="6657" max="6657" width="11.140625" style="2" customWidth="1"/>
    <col min="6658" max="6658" width="13.140625" style="2" customWidth="1"/>
    <col min="6659" max="6659" width="12.7109375" style="2" bestFit="1" customWidth="1"/>
    <col min="6660" max="6660" width="11.5703125" style="2" customWidth="1"/>
    <col min="6661" max="6661" width="14.7109375" style="2" customWidth="1"/>
    <col min="6662" max="6662" width="13.7109375" style="2" customWidth="1"/>
    <col min="6663" max="6663" width="12.7109375" style="2" bestFit="1" customWidth="1"/>
    <col min="6664" max="6664" width="9.7109375" style="2" bestFit="1" customWidth="1"/>
    <col min="6665" max="6665" width="11.42578125" style="2" customWidth="1"/>
    <col min="6666" max="6666" width="11.5703125" style="2" bestFit="1" customWidth="1"/>
    <col min="6667" max="6904" width="9.140625" style="2"/>
    <col min="6905" max="6905" width="6.7109375" style="2" bestFit="1" customWidth="1"/>
    <col min="6906" max="6906" width="74.5703125" style="2" customWidth="1"/>
    <col min="6907" max="6907" width="12.7109375" style="2" bestFit="1" customWidth="1"/>
    <col min="6908" max="6908" width="11.28515625" style="2" customWidth="1"/>
    <col min="6909" max="6909" width="15" style="2" customWidth="1"/>
    <col min="6910" max="6910" width="13.85546875" style="2" customWidth="1"/>
    <col min="6911" max="6911" width="12.7109375" style="2" bestFit="1" customWidth="1"/>
    <col min="6912" max="6912" width="9.7109375" style="2" bestFit="1" customWidth="1"/>
    <col min="6913" max="6913" width="11.140625" style="2" customWidth="1"/>
    <col min="6914" max="6914" width="13.140625" style="2" customWidth="1"/>
    <col min="6915" max="6915" width="12.7109375" style="2" bestFit="1" customWidth="1"/>
    <col min="6916" max="6916" width="11.5703125" style="2" customWidth="1"/>
    <col min="6917" max="6917" width="14.7109375" style="2" customWidth="1"/>
    <col min="6918" max="6918" width="13.7109375" style="2" customWidth="1"/>
    <col min="6919" max="6919" width="12.7109375" style="2" bestFit="1" customWidth="1"/>
    <col min="6920" max="6920" width="9.7109375" style="2" bestFit="1" customWidth="1"/>
    <col min="6921" max="6921" width="11.42578125" style="2" customWidth="1"/>
    <col min="6922" max="6922" width="11.5703125" style="2" bestFit="1" customWidth="1"/>
    <col min="6923" max="7160" width="9.140625" style="2"/>
    <col min="7161" max="7161" width="6.7109375" style="2" bestFit="1" customWidth="1"/>
    <col min="7162" max="7162" width="74.5703125" style="2" customWidth="1"/>
    <col min="7163" max="7163" width="12.7109375" style="2" bestFit="1" customWidth="1"/>
    <col min="7164" max="7164" width="11.28515625" style="2" customWidth="1"/>
    <col min="7165" max="7165" width="15" style="2" customWidth="1"/>
    <col min="7166" max="7166" width="13.85546875" style="2" customWidth="1"/>
    <col min="7167" max="7167" width="12.7109375" style="2" bestFit="1" customWidth="1"/>
    <col min="7168" max="7168" width="9.7109375" style="2" bestFit="1" customWidth="1"/>
    <col min="7169" max="7169" width="11.140625" style="2" customWidth="1"/>
    <col min="7170" max="7170" width="13.140625" style="2" customWidth="1"/>
    <col min="7171" max="7171" width="12.7109375" style="2" bestFit="1" customWidth="1"/>
    <col min="7172" max="7172" width="11.5703125" style="2" customWidth="1"/>
    <col min="7173" max="7173" width="14.7109375" style="2" customWidth="1"/>
    <col min="7174" max="7174" width="13.7109375" style="2" customWidth="1"/>
    <col min="7175" max="7175" width="12.7109375" style="2" bestFit="1" customWidth="1"/>
    <col min="7176" max="7176" width="9.7109375" style="2" bestFit="1" customWidth="1"/>
    <col min="7177" max="7177" width="11.42578125" style="2" customWidth="1"/>
    <col min="7178" max="7178" width="11.5703125" style="2" bestFit="1" customWidth="1"/>
    <col min="7179" max="7416" width="9.140625" style="2"/>
    <col min="7417" max="7417" width="6.7109375" style="2" bestFit="1" customWidth="1"/>
    <col min="7418" max="7418" width="74.5703125" style="2" customWidth="1"/>
    <col min="7419" max="7419" width="12.7109375" style="2" bestFit="1" customWidth="1"/>
    <col min="7420" max="7420" width="11.28515625" style="2" customWidth="1"/>
    <col min="7421" max="7421" width="15" style="2" customWidth="1"/>
    <col min="7422" max="7422" width="13.85546875" style="2" customWidth="1"/>
    <col min="7423" max="7423" width="12.7109375" style="2" bestFit="1" customWidth="1"/>
    <col min="7424" max="7424" width="9.7109375" style="2" bestFit="1" customWidth="1"/>
    <col min="7425" max="7425" width="11.140625" style="2" customWidth="1"/>
    <col min="7426" max="7426" width="13.140625" style="2" customWidth="1"/>
    <col min="7427" max="7427" width="12.7109375" style="2" bestFit="1" customWidth="1"/>
    <col min="7428" max="7428" width="11.5703125" style="2" customWidth="1"/>
    <col min="7429" max="7429" width="14.7109375" style="2" customWidth="1"/>
    <col min="7430" max="7430" width="13.7109375" style="2" customWidth="1"/>
    <col min="7431" max="7431" width="12.7109375" style="2" bestFit="1" customWidth="1"/>
    <col min="7432" max="7432" width="9.7109375" style="2" bestFit="1" customWidth="1"/>
    <col min="7433" max="7433" width="11.42578125" style="2" customWidth="1"/>
    <col min="7434" max="7434" width="11.5703125" style="2" bestFit="1" customWidth="1"/>
    <col min="7435" max="7672" width="9.140625" style="2"/>
    <col min="7673" max="7673" width="6.7109375" style="2" bestFit="1" customWidth="1"/>
    <col min="7674" max="7674" width="74.5703125" style="2" customWidth="1"/>
    <col min="7675" max="7675" width="12.7109375" style="2" bestFit="1" customWidth="1"/>
    <col min="7676" max="7676" width="11.28515625" style="2" customWidth="1"/>
    <col min="7677" max="7677" width="15" style="2" customWidth="1"/>
    <col min="7678" max="7678" width="13.85546875" style="2" customWidth="1"/>
    <col min="7679" max="7679" width="12.7109375" style="2" bestFit="1" customWidth="1"/>
    <col min="7680" max="7680" width="9.7109375" style="2" bestFit="1" customWidth="1"/>
    <col min="7681" max="7681" width="11.140625" style="2" customWidth="1"/>
    <col min="7682" max="7682" width="13.140625" style="2" customWidth="1"/>
    <col min="7683" max="7683" width="12.7109375" style="2" bestFit="1" customWidth="1"/>
    <col min="7684" max="7684" width="11.5703125" style="2" customWidth="1"/>
    <col min="7685" max="7685" width="14.7109375" style="2" customWidth="1"/>
    <col min="7686" max="7686" width="13.7109375" style="2" customWidth="1"/>
    <col min="7687" max="7687" width="12.7109375" style="2" bestFit="1" customWidth="1"/>
    <col min="7688" max="7688" width="9.7109375" style="2" bestFit="1" customWidth="1"/>
    <col min="7689" max="7689" width="11.42578125" style="2" customWidth="1"/>
    <col min="7690" max="7690" width="11.5703125" style="2" bestFit="1" customWidth="1"/>
    <col min="7691" max="7928" width="9.140625" style="2"/>
    <col min="7929" max="7929" width="6.7109375" style="2" bestFit="1" customWidth="1"/>
    <col min="7930" max="7930" width="74.5703125" style="2" customWidth="1"/>
    <col min="7931" max="7931" width="12.7109375" style="2" bestFit="1" customWidth="1"/>
    <col min="7932" max="7932" width="11.28515625" style="2" customWidth="1"/>
    <col min="7933" max="7933" width="15" style="2" customWidth="1"/>
    <col min="7934" max="7934" width="13.85546875" style="2" customWidth="1"/>
    <col min="7935" max="7935" width="12.7109375" style="2" bestFit="1" customWidth="1"/>
    <col min="7936" max="7936" width="9.7109375" style="2" bestFit="1" customWidth="1"/>
    <col min="7937" max="7937" width="11.140625" style="2" customWidth="1"/>
    <col min="7938" max="7938" width="13.140625" style="2" customWidth="1"/>
    <col min="7939" max="7939" width="12.7109375" style="2" bestFit="1" customWidth="1"/>
    <col min="7940" max="7940" width="11.5703125" style="2" customWidth="1"/>
    <col min="7941" max="7941" width="14.7109375" style="2" customWidth="1"/>
    <col min="7942" max="7942" width="13.7109375" style="2" customWidth="1"/>
    <col min="7943" max="7943" width="12.7109375" style="2" bestFit="1" customWidth="1"/>
    <col min="7944" max="7944" width="9.7109375" style="2" bestFit="1" customWidth="1"/>
    <col min="7945" max="7945" width="11.42578125" style="2" customWidth="1"/>
    <col min="7946" max="7946" width="11.5703125" style="2" bestFit="1" customWidth="1"/>
    <col min="7947" max="8184" width="9.140625" style="2"/>
    <col min="8185" max="8185" width="6.7109375" style="2" bestFit="1" customWidth="1"/>
    <col min="8186" max="8186" width="74.5703125" style="2" customWidth="1"/>
    <col min="8187" max="8187" width="12.7109375" style="2" bestFit="1" customWidth="1"/>
    <col min="8188" max="8188" width="11.28515625" style="2" customWidth="1"/>
    <col min="8189" max="8189" width="15" style="2" customWidth="1"/>
    <col min="8190" max="8190" width="13.85546875" style="2" customWidth="1"/>
    <col min="8191" max="8191" width="12.7109375" style="2" bestFit="1" customWidth="1"/>
    <col min="8192" max="8192" width="9.7109375" style="2" bestFit="1" customWidth="1"/>
    <col min="8193" max="8193" width="11.140625" style="2" customWidth="1"/>
    <col min="8194" max="8194" width="13.140625" style="2" customWidth="1"/>
    <col min="8195" max="8195" width="12.7109375" style="2" bestFit="1" customWidth="1"/>
    <col min="8196" max="8196" width="11.5703125" style="2" customWidth="1"/>
    <col min="8197" max="8197" width="14.7109375" style="2" customWidth="1"/>
    <col min="8198" max="8198" width="13.7109375" style="2" customWidth="1"/>
    <col min="8199" max="8199" width="12.7109375" style="2" bestFit="1" customWidth="1"/>
    <col min="8200" max="8200" width="9.7109375" style="2" bestFit="1" customWidth="1"/>
    <col min="8201" max="8201" width="11.42578125" style="2" customWidth="1"/>
    <col min="8202" max="8202" width="11.5703125" style="2" bestFit="1" customWidth="1"/>
    <col min="8203" max="8440" width="9.140625" style="2"/>
    <col min="8441" max="8441" width="6.7109375" style="2" bestFit="1" customWidth="1"/>
    <col min="8442" max="8442" width="74.5703125" style="2" customWidth="1"/>
    <col min="8443" max="8443" width="12.7109375" style="2" bestFit="1" customWidth="1"/>
    <col min="8444" max="8444" width="11.28515625" style="2" customWidth="1"/>
    <col min="8445" max="8445" width="15" style="2" customWidth="1"/>
    <col min="8446" max="8446" width="13.85546875" style="2" customWidth="1"/>
    <col min="8447" max="8447" width="12.7109375" style="2" bestFit="1" customWidth="1"/>
    <col min="8448" max="8448" width="9.7109375" style="2" bestFit="1" customWidth="1"/>
    <col min="8449" max="8449" width="11.140625" style="2" customWidth="1"/>
    <col min="8450" max="8450" width="13.140625" style="2" customWidth="1"/>
    <col min="8451" max="8451" width="12.7109375" style="2" bestFit="1" customWidth="1"/>
    <col min="8452" max="8452" width="11.5703125" style="2" customWidth="1"/>
    <col min="8453" max="8453" width="14.7109375" style="2" customWidth="1"/>
    <col min="8454" max="8454" width="13.7109375" style="2" customWidth="1"/>
    <col min="8455" max="8455" width="12.7109375" style="2" bestFit="1" customWidth="1"/>
    <col min="8456" max="8456" width="9.7109375" style="2" bestFit="1" customWidth="1"/>
    <col min="8457" max="8457" width="11.42578125" style="2" customWidth="1"/>
    <col min="8458" max="8458" width="11.5703125" style="2" bestFit="1" customWidth="1"/>
    <col min="8459" max="8696" width="9.140625" style="2"/>
    <col min="8697" max="8697" width="6.7109375" style="2" bestFit="1" customWidth="1"/>
    <col min="8698" max="8698" width="74.5703125" style="2" customWidth="1"/>
    <col min="8699" max="8699" width="12.7109375" style="2" bestFit="1" customWidth="1"/>
    <col min="8700" max="8700" width="11.28515625" style="2" customWidth="1"/>
    <col min="8701" max="8701" width="15" style="2" customWidth="1"/>
    <col min="8702" max="8702" width="13.85546875" style="2" customWidth="1"/>
    <col min="8703" max="8703" width="12.7109375" style="2" bestFit="1" customWidth="1"/>
    <col min="8704" max="8704" width="9.7109375" style="2" bestFit="1" customWidth="1"/>
    <col min="8705" max="8705" width="11.140625" style="2" customWidth="1"/>
    <col min="8706" max="8706" width="13.140625" style="2" customWidth="1"/>
    <col min="8707" max="8707" width="12.7109375" style="2" bestFit="1" customWidth="1"/>
    <col min="8708" max="8708" width="11.5703125" style="2" customWidth="1"/>
    <col min="8709" max="8709" width="14.7109375" style="2" customWidth="1"/>
    <col min="8710" max="8710" width="13.7109375" style="2" customWidth="1"/>
    <col min="8711" max="8711" width="12.7109375" style="2" bestFit="1" customWidth="1"/>
    <col min="8712" max="8712" width="9.7109375" style="2" bestFit="1" customWidth="1"/>
    <col min="8713" max="8713" width="11.42578125" style="2" customWidth="1"/>
    <col min="8714" max="8714" width="11.5703125" style="2" bestFit="1" customWidth="1"/>
    <col min="8715" max="8952" width="9.140625" style="2"/>
    <col min="8953" max="8953" width="6.7109375" style="2" bestFit="1" customWidth="1"/>
    <col min="8954" max="8954" width="74.5703125" style="2" customWidth="1"/>
    <col min="8955" max="8955" width="12.7109375" style="2" bestFit="1" customWidth="1"/>
    <col min="8956" max="8956" width="11.28515625" style="2" customWidth="1"/>
    <col min="8957" max="8957" width="15" style="2" customWidth="1"/>
    <col min="8958" max="8958" width="13.85546875" style="2" customWidth="1"/>
    <col min="8959" max="8959" width="12.7109375" style="2" bestFit="1" customWidth="1"/>
    <col min="8960" max="8960" width="9.7109375" style="2" bestFit="1" customWidth="1"/>
    <col min="8961" max="8961" width="11.140625" style="2" customWidth="1"/>
    <col min="8962" max="8962" width="13.140625" style="2" customWidth="1"/>
    <col min="8963" max="8963" width="12.7109375" style="2" bestFit="1" customWidth="1"/>
    <col min="8964" max="8964" width="11.5703125" style="2" customWidth="1"/>
    <col min="8965" max="8965" width="14.7109375" style="2" customWidth="1"/>
    <col min="8966" max="8966" width="13.7109375" style="2" customWidth="1"/>
    <col min="8967" max="8967" width="12.7109375" style="2" bestFit="1" customWidth="1"/>
    <col min="8968" max="8968" width="9.7109375" style="2" bestFit="1" customWidth="1"/>
    <col min="8969" max="8969" width="11.42578125" style="2" customWidth="1"/>
    <col min="8970" max="8970" width="11.5703125" style="2" bestFit="1" customWidth="1"/>
    <col min="8971" max="9208" width="9.140625" style="2"/>
    <col min="9209" max="9209" width="6.7109375" style="2" bestFit="1" customWidth="1"/>
    <col min="9210" max="9210" width="74.5703125" style="2" customWidth="1"/>
    <col min="9211" max="9211" width="12.7109375" style="2" bestFit="1" customWidth="1"/>
    <col min="9212" max="9212" width="11.28515625" style="2" customWidth="1"/>
    <col min="9213" max="9213" width="15" style="2" customWidth="1"/>
    <col min="9214" max="9214" width="13.85546875" style="2" customWidth="1"/>
    <col min="9215" max="9215" width="12.7109375" style="2" bestFit="1" customWidth="1"/>
    <col min="9216" max="9216" width="9.7109375" style="2" bestFit="1" customWidth="1"/>
    <col min="9217" max="9217" width="11.140625" style="2" customWidth="1"/>
    <col min="9218" max="9218" width="13.140625" style="2" customWidth="1"/>
    <col min="9219" max="9219" width="12.7109375" style="2" bestFit="1" customWidth="1"/>
    <col min="9220" max="9220" width="11.5703125" style="2" customWidth="1"/>
    <col min="9221" max="9221" width="14.7109375" style="2" customWidth="1"/>
    <col min="9222" max="9222" width="13.7109375" style="2" customWidth="1"/>
    <col min="9223" max="9223" width="12.7109375" style="2" bestFit="1" customWidth="1"/>
    <col min="9224" max="9224" width="9.7109375" style="2" bestFit="1" customWidth="1"/>
    <col min="9225" max="9225" width="11.42578125" style="2" customWidth="1"/>
    <col min="9226" max="9226" width="11.5703125" style="2" bestFit="1" customWidth="1"/>
    <col min="9227" max="9464" width="9.140625" style="2"/>
    <col min="9465" max="9465" width="6.7109375" style="2" bestFit="1" customWidth="1"/>
    <col min="9466" max="9466" width="74.5703125" style="2" customWidth="1"/>
    <col min="9467" max="9467" width="12.7109375" style="2" bestFit="1" customWidth="1"/>
    <col min="9468" max="9468" width="11.28515625" style="2" customWidth="1"/>
    <col min="9469" max="9469" width="15" style="2" customWidth="1"/>
    <col min="9470" max="9470" width="13.85546875" style="2" customWidth="1"/>
    <col min="9471" max="9471" width="12.7109375" style="2" bestFit="1" customWidth="1"/>
    <col min="9472" max="9472" width="9.7109375" style="2" bestFit="1" customWidth="1"/>
    <col min="9473" max="9473" width="11.140625" style="2" customWidth="1"/>
    <col min="9474" max="9474" width="13.140625" style="2" customWidth="1"/>
    <col min="9475" max="9475" width="12.7109375" style="2" bestFit="1" customWidth="1"/>
    <col min="9476" max="9476" width="11.5703125" style="2" customWidth="1"/>
    <col min="9477" max="9477" width="14.7109375" style="2" customWidth="1"/>
    <col min="9478" max="9478" width="13.7109375" style="2" customWidth="1"/>
    <col min="9479" max="9479" width="12.7109375" style="2" bestFit="1" customWidth="1"/>
    <col min="9480" max="9480" width="9.7109375" style="2" bestFit="1" customWidth="1"/>
    <col min="9481" max="9481" width="11.42578125" style="2" customWidth="1"/>
    <col min="9482" max="9482" width="11.5703125" style="2" bestFit="1" customWidth="1"/>
    <col min="9483" max="9720" width="9.140625" style="2"/>
    <col min="9721" max="9721" width="6.7109375" style="2" bestFit="1" customWidth="1"/>
    <col min="9722" max="9722" width="74.5703125" style="2" customWidth="1"/>
    <col min="9723" max="9723" width="12.7109375" style="2" bestFit="1" customWidth="1"/>
    <col min="9724" max="9724" width="11.28515625" style="2" customWidth="1"/>
    <col min="9725" max="9725" width="15" style="2" customWidth="1"/>
    <col min="9726" max="9726" width="13.85546875" style="2" customWidth="1"/>
    <col min="9727" max="9727" width="12.7109375" style="2" bestFit="1" customWidth="1"/>
    <col min="9728" max="9728" width="9.7109375" style="2" bestFit="1" customWidth="1"/>
    <col min="9729" max="9729" width="11.140625" style="2" customWidth="1"/>
    <col min="9730" max="9730" width="13.140625" style="2" customWidth="1"/>
    <col min="9731" max="9731" width="12.7109375" style="2" bestFit="1" customWidth="1"/>
    <col min="9732" max="9732" width="11.5703125" style="2" customWidth="1"/>
    <col min="9733" max="9733" width="14.7109375" style="2" customWidth="1"/>
    <col min="9734" max="9734" width="13.7109375" style="2" customWidth="1"/>
    <col min="9735" max="9735" width="12.7109375" style="2" bestFit="1" customWidth="1"/>
    <col min="9736" max="9736" width="9.7109375" style="2" bestFit="1" customWidth="1"/>
    <col min="9737" max="9737" width="11.42578125" style="2" customWidth="1"/>
    <col min="9738" max="9738" width="11.5703125" style="2" bestFit="1" customWidth="1"/>
    <col min="9739" max="9976" width="9.140625" style="2"/>
    <col min="9977" max="9977" width="6.7109375" style="2" bestFit="1" customWidth="1"/>
    <col min="9978" max="9978" width="74.5703125" style="2" customWidth="1"/>
    <col min="9979" max="9979" width="12.7109375" style="2" bestFit="1" customWidth="1"/>
    <col min="9980" max="9980" width="11.28515625" style="2" customWidth="1"/>
    <col min="9981" max="9981" width="15" style="2" customWidth="1"/>
    <col min="9982" max="9982" width="13.85546875" style="2" customWidth="1"/>
    <col min="9983" max="9983" width="12.7109375" style="2" bestFit="1" customWidth="1"/>
    <col min="9984" max="9984" width="9.7109375" style="2" bestFit="1" customWidth="1"/>
    <col min="9985" max="9985" width="11.140625" style="2" customWidth="1"/>
    <col min="9986" max="9986" width="13.140625" style="2" customWidth="1"/>
    <col min="9987" max="9987" width="12.7109375" style="2" bestFit="1" customWidth="1"/>
    <col min="9988" max="9988" width="11.5703125" style="2" customWidth="1"/>
    <col min="9989" max="9989" width="14.7109375" style="2" customWidth="1"/>
    <col min="9990" max="9990" width="13.7109375" style="2" customWidth="1"/>
    <col min="9991" max="9991" width="12.7109375" style="2" bestFit="1" customWidth="1"/>
    <col min="9992" max="9992" width="9.7109375" style="2" bestFit="1" customWidth="1"/>
    <col min="9993" max="9993" width="11.42578125" style="2" customWidth="1"/>
    <col min="9994" max="9994" width="11.5703125" style="2" bestFit="1" customWidth="1"/>
    <col min="9995" max="10232" width="9.140625" style="2"/>
    <col min="10233" max="10233" width="6.7109375" style="2" bestFit="1" customWidth="1"/>
    <col min="10234" max="10234" width="74.5703125" style="2" customWidth="1"/>
    <col min="10235" max="10235" width="12.7109375" style="2" bestFit="1" customWidth="1"/>
    <col min="10236" max="10236" width="11.28515625" style="2" customWidth="1"/>
    <col min="10237" max="10237" width="15" style="2" customWidth="1"/>
    <col min="10238" max="10238" width="13.85546875" style="2" customWidth="1"/>
    <col min="10239" max="10239" width="12.7109375" style="2" bestFit="1" customWidth="1"/>
    <col min="10240" max="10240" width="9.7109375" style="2" bestFit="1" customWidth="1"/>
    <col min="10241" max="10241" width="11.140625" style="2" customWidth="1"/>
    <col min="10242" max="10242" width="13.140625" style="2" customWidth="1"/>
    <col min="10243" max="10243" width="12.7109375" style="2" bestFit="1" customWidth="1"/>
    <col min="10244" max="10244" width="11.5703125" style="2" customWidth="1"/>
    <col min="10245" max="10245" width="14.7109375" style="2" customWidth="1"/>
    <col min="10246" max="10246" width="13.7109375" style="2" customWidth="1"/>
    <col min="10247" max="10247" width="12.7109375" style="2" bestFit="1" customWidth="1"/>
    <col min="10248" max="10248" width="9.7109375" style="2" bestFit="1" customWidth="1"/>
    <col min="10249" max="10249" width="11.42578125" style="2" customWidth="1"/>
    <col min="10250" max="10250" width="11.5703125" style="2" bestFit="1" customWidth="1"/>
    <col min="10251" max="10488" width="9.140625" style="2"/>
    <col min="10489" max="10489" width="6.7109375" style="2" bestFit="1" customWidth="1"/>
    <col min="10490" max="10490" width="74.5703125" style="2" customWidth="1"/>
    <col min="10491" max="10491" width="12.7109375" style="2" bestFit="1" customWidth="1"/>
    <col min="10492" max="10492" width="11.28515625" style="2" customWidth="1"/>
    <col min="10493" max="10493" width="15" style="2" customWidth="1"/>
    <col min="10494" max="10494" width="13.85546875" style="2" customWidth="1"/>
    <col min="10495" max="10495" width="12.7109375" style="2" bestFit="1" customWidth="1"/>
    <col min="10496" max="10496" width="9.7109375" style="2" bestFit="1" customWidth="1"/>
    <col min="10497" max="10497" width="11.140625" style="2" customWidth="1"/>
    <col min="10498" max="10498" width="13.140625" style="2" customWidth="1"/>
    <col min="10499" max="10499" width="12.7109375" style="2" bestFit="1" customWidth="1"/>
    <col min="10500" max="10500" width="11.5703125" style="2" customWidth="1"/>
    <col min="10501" max="10501" width="14.7109375" style="2" customWidth="1"/>
    <col min="10502" max="10502" width="13.7109375" style="2" customWidth="1"/>
    <col min="10503" max="10503" width="12.7109375" style="2" bestFit="1" customWidth="1"/>
    <col min="10504" max="10504" width="9.7109375" style="2" bestFit="1" customWidth="1"/>
    <col min="10505" max="10505" width="11.42578125" style="2" customWidth="1"/>
    <col min="10506" max="10506" width="11.5703125" style="2" bestFit="1" customWidth="1"/>
    <col min="10507" max="10744" width="9.140625" style="2"/>
    <col min="10745" max="10745" width="6.7109375" style="2" bestFit="1" customWidth="1"/>
    <col min="10746" max="10746" width="74.5703125" style="2" customWidth="1"/>
    <col min="10747" max="10747" width="12.7109375" style="2" bestFit="1" customWidth="1"/>
    <col min="10748" max="10748" width="11.28515625" style="2" customWidth="1"/>
    <col min="10749" max="10749" width="15" style="2" customWidth="1"/>
    <col min="10750" max="10750" width="13.85546875" style="2" customWidth="1"/>
    <col min="10751" max="10751" width="12.7109375" style="2" bestFit="1" customWidth="1"/>
    <col min="10752" max="10752" width="9.7109375" style="2" bestFit="1" customWidth="1"/>
    <col min="10753" max="10753" width="11.140625" style="2" customWidth="1"/>
    <col min="10754" max="10754" width="13.140625" style="2" customWidth="1"/>
    <col min="10755" max="10755" width="12.7109375" style="2" bestFit="1" customWidth="1"/>
    <col min="10756" max="10756" width="11.5703125" style="2" customWidth="1"/>
    <col min="10757" max="10757" width="14.7109375" style="2" customWidth="1"/>
    <col min="10758" max="10758" width="13.7109375" style="2" customWidth="1"/>
    <col min="10759" max="10759" width="12.7109375" style="2" bestFit="1" customWidth="1"/>
    <col min="10760" max="10760" width="9.7109375" style="2" bestFit="1" customWidth="1"/>
    <col min="10761" max="10761" width="11.42578125" style="2" customWidth="1"/>
    <col min="10762" max="10762" width="11.5703125" style="2" bestFit="1" customWidth="1"/>
    <col min="10763" max="11000" width="9.140625" style="2"/>
    <col min="11001" max="11001" width="6.7109375" style="2" bestFit="1" customWidth="1"/>
    <col min="11002" max="11002" width="74.5703125" style="2" customWidth="1"/>
    <col min="11003" max="11003" width="12.7109375" style="2" bestFit="1" customWidth="1"/>
    <col min="11004" max="11004" width="11.28515625" style="2" customWidth="1"/>
    <col min="11005" max="11005" width="15" style="2" customWidth="1"/>
    <col min="11006" max="11006" width="13.85546875" style="2" customWidth="1"/>
    <col min="11007" max="11007" width="12.7109375" style="2" bestFit="1" customWidth="1"/>
    <col min="11008" max="11008" width="9.7109375" style="2" bestFit="1" customWidth="1"/>
    <col min="11009" max="11009" width="11.140625" style="2" customWidth="1"/>
    <col min="11010" max="11010" width="13.140625" style="2" customWidth="1"/>
    <col min="11011" max="11011" width="12.7109375" style="2" bestFit="1" customWidth="1"/>
    <col min="11012" max="11012" width="11.5703125" style="2" customWidth="1"/>
    <col min="11013" max="11013" width="14.7109375" style="2" customWidth="1"/>
    <col min="11014" max="11014" width="13.7109375" style="2" customWidth="1"/>
    <col min="11015" max="11015" width="12.7109375" style="2" bestFit="1" customWidth="1"/>
    <col min="11016" max="11016" width="9.7109375" style="2" bestFit="1" customWidth="1"/>
    <col min="11017" max="11017" width="11.42578125" style="2" customWidth="1"/>
    <col min="11018" max="11018" width="11.5703125" style="2" bestFit="1" customWidth="1"/>
    <col min="11019" max="11256" width="9.140625" style="2"/>
    <col min="11257" max="11257" width="6.7109375" style="2" bestFit="1" customWidth="1"/>
    <col min="11258" max="11258" width="74.5703125" style="2" customWidth="1"/>
    <col min="11259" max="11259" width="12.7109375" style="2" bestFit="1" customWidth="1"/>
    <col min="11260" max="11260" width="11.28515625" style="2" customWidth="1"/>
    <col min="11261" max="11261" width="15" style="2" customWidth="1"/>
    <col min="11262" max="11262" width="13.85546875" style="2" customWidth="1"/>
    <col min="11263" max="11263" width="12.7109375" style="2" bestFit="1" customWidth="1"/>
    <col min="11264" max="11264" width="9.7109375" style="2" bestFit="1" customWidth="1"/>
    <col min="11265" max="11265" width="11.140625" style="2" customWidth="1"/>
    <col min="11266" max="11266" width="13.140625" style="2" customWidth="1"/>
    <col min="11267" max="11267" width="12.7109375" style="2" bestFit="1" customWidth="1"/>
    <col min="11268" max="11268" width="11.5703125" style="2" customWidth="1"/>
    <col min="11269" max="11269" width="14.7109375" style="2" customWidth="1"/>
    <col min="11270" max="11270" width="13.7109375" style="2" customWidth="1"/>
    <col min="11271" max="11271" width="12.7109375" style="2" bestFit="1" customWidth="1"/>
    <col min="11272" max="11272" width="9.7109375" style="2" bestFit="1" customWidth="1"/>
    <col min="11273" max="11273" width="11.42578125" style="2" customWidth="1"/>
    <col min="11274" max="11274" width="11.5703125" style="2" bestFit="1" customWidth="1"/>
    <col min="11275" max="11512" width="9.140625" style="2"/>
    <col min="11513" max="11513" width="6.7109375" style="2" bestFit="1" customWidth="1"/>
    <col min="11514" max="11514" width="74.5703125" style="2" customWidth="1"/>
    <col min="11515" max="11515" width="12.7109375" style="2" bestFit="1" customWidth="1"/>
    <col min="11516" max="11516" width="11.28515625" style="2" customWidth="1"/>
    <col min="11517" max="11517" width="15" style="2" customWidth="1"/>
    <col min="11518" max="11518" width="13.85546875" style="2" customWidth="1"/>
    <col min="11519" max="11519" width="12.7109375" style="2" bestFit="1" customWidth="1"/>
    <col min="11520" max="11520" width="9.7109375" style="2" bestFit="1" customWidth="1"/>
    <col min="11521" max="11521" width="11.140625" style="2" customWidth="1"/>
    <col min="11522" max="11522" width="13.140625" style="2" customWidth="1"/>
    <col min="11523" max="11523" width="12.7109375" style="2" bestFit="1" customWidth="1"/>
    <col min="11524" max="11524" width="11.5703125" style="2" customWidth="1"/>
    <col min="11525" max="11525" width="14.7109375" style="2" customWidth="1"/>
    <col min="11526" max="11526" width="13.7109375" style="2" customWidth="1"/>
    <col min="11527" max="11527" width="12.7109375" style="2" bestFit="1" customWidth="1"/>
    <col min="11528" max="11528" width="9.7109375" style="2" bestFit="1" customWidth="1"/>
    <col min="11529" max="11529" width="11.42578125" style="2" customWidth="1"/>
    <col min="11530" max="11530" width="11.5703125" style="2" bestFit="1" customWidth="1"/>
    <col min="11531" max="11768" width="9.140625" style="2"/>
    <col min="11769" max="11769" width="6.7109375" style="2" bestFit="1" customWidth="1"/>
    <col min="11770" max="11770" width="74.5703125" style="2" customWidth="1"/>
    <col min="11771" max="11771" width="12.7109375" style="2" bestFit="1" customWidth="1"/>
    <col min="11772" max="11772" width="11.28515625" style="2" customWidth="1"/>
    <col min="11773" max="11773" width="15" style="2" customWidth="1"/>
    <col min="11774" max="11774" width="13.85546875" style="2" customWidth="1"/>
    <col min="11775" max="11775" width="12.7109375" style="2" bestFit="1" customWidth="1"/>
    <col min="11776" max="11776" width="9.7109375" style="2" bestFit="1" customWidth="1"/>
    <col min="11777" max="11777" width="11.140625" style="2" customWidth="1"/>
    <col min="11778" max="11778" width="13.140625" style="2" customWidth="1"/>
    <col min="11779" max="11779" width="12.7109375" style="2" bestFit="1" customWidth="1"/>
    <col min="11780" max="11780" width="11.5703125" style="2" customWidth="1"/>
    <col min="11781" max="11781" width="14.7109375" style="2" customWidth="1"/>
    <col min="11782" max="11782" width="13.7109375" style="2" customWidth="1"/>
    <col min="11783" max="11783" width="12.7109375" style="2" bestFit="1" customWidth="1"/>
    <col min="11784" max="11784" width="9.7109375" style="2" bestFit="1" customWidth="1"/>
    <col min="11785" max="11785" width="11.42578125" style="2" customWidth="1"/>
    <col min="11786" max="11786" width="11.5703125" style="2" bestFit="1" customWidth="1"/>
    <col min="11787" max="12024" width="9.140625" style="2"/>
    <col min="12025" max="12025" width="6.7109375" style="2" bestFit="1" customWidth="1"/>
    <col min="12026" max="12026" width="74.5703125" style="2" customWidth="1"/>
    <col min="12027" max="12027" width="12.7109375" style="2" bestFit="1" customWidth="1"/>
    <col min="12028" max="12028" width="11.28515625" style="2" customWidth="1"/>
    <col min="12029" max="12029" width="15" style="2" customWidth="1"/>
    <col min="12030" max="12030" width="13.85546875" style="2" customWidth="1"/>
    <col min="12031" max="12031" width="12.7109375" style="2" bestFit="1" customWidth="1"/>
    <col min="12032" max="12032" width="9.7109375" style="2" bestFit="1" customWidth="1"/>
    <col min="12033" max="12033" width="11.140625" style="2" customWidth="1"/>
    <col min="12034" max="12034" width="13.140625" style="2" customWidth="1"/>
    <col min="12035" max="12035" width="12.7109375" style="2" bestFit="1" customWidth="1"/>
    <col min="12036" max="12036" width="11.5703125" style="2" customWidth="1"/>
    <col min="12037" max="12037" width="14.7109375" style="2" customWidth="1"/>
    <col min="12038" max="12038" width="13.7109375" style="2" customWidth="1"/>
    <col min="12039" max="12039" width="12.7109375" style="2" bestFit="1" customWidth="1"/>
    <col min="12040" max="12040" width="9.7109375" style="2" bestFit="1" customWidth="1"/>
    <col min="12041" max="12041" width="11.42578125" style="2" customWidth="1"/>
    <col min="12042" max="12042" width="11.5703125" style="2" bestFit="1" customWidth="1"/>
    <col min="12043" max="12280" width="9.140625" style="2"/>
    <col min="12281" max="12281" width="6.7109375" style="2" bestFit="1" customWidth="1"/>
    <col min="12282" max="12282" width="74.5703125" style="2" customWidth="1"/>
    <col min="12283" max="12283" width="12.7109375" style="2" bestFit="1" customWidth="1"/>
    <col min="12284" max="12284" width="11.28515625" style="2" customWidth="1"/>
    <col min="12285" max="12285" width="15" style="2" customWidth="1"/>
    <col min="12286" max="12286" width="13.85546875" style="2" customWidth="1"/>
    <col min="12287" max="12287" width="12.7109375" style="2" bestFit="1" customWidth="1"/>
    <col min="12288" max="12288" width="9.7109375" style="2" bestFit="1" customWidth="1"/>
    <col min="12289" max="12289" width="11.140625" style="2" customWidth="1"/>
    <col min="12290" max="12290" width="13.140625" style="2" customWidth="1"/>
    <col min="12291" max="12291" width="12.7109375" style="2" bestFit="1" customWidth="1"/>
    <col min="12292" max="12292" width="11.5703125" style="2" customWidth="1"/>
    <col min="12293" max="12293" width="14.7109375" style="2" customWidth="1"/>
    <col min="12294" max="12294" width="13.7109375" style="2" customWidth="1"/>
    <col min="12295" max="12295" width="12.7109375" style="2" bestFit="1" customWidth="1"/>
    <col min="12296" max="12296" width="9.7109375" style="2" bestFit="1" customWidth="1"/>
    <col min="12297" max="12297" width="11.42578125" style="2" customWidth="1"/>
    <col min="12298" max="12298" width="11.5703125" style="2" bestFit="1" customWidth="1"/>
    <col min="12299" max="12536" width="9.140625" style="2"/>
    <col min="12537" max="12537" width="6.7109375" style="2" bestFit="1" customWidth="1"/>
    <col min="12538" max="12538" width="74.5703125" style="2" customWidth="1"/>
    <col min="12539" max="12539" width="12.7109375" style="2" bestFit="1" customWidth="1"/>
    <col min="12540" max="12540" width="11.28515625" style="2" customWidth="1"/>
    <col min="12541" max="12541" width="15" style="2" customWidth="1"/>
    <col min="12542" max="12542" width="13.85546875" style="2" customWidth="1"/>
    <col min="12543" max="12543" width="12.7109375" style="2" bestFit="1" customWidth="1"/>
    <col min="12544" max="12544" width="9.7109375" style="2" bestFit="1" customWidth="1"/>
    <col min="12545" max="12545" width="11.140625" style="2" customWidth="1"/>
    <col min="12546" max="12546" width="13.140625" style="2" customWidth="1"/>
    <col min="12547" max="12547" width="12.7109375" style="2" bestFit="1" customWidth="1"/>
    <col min="12548" max="12548" width="11.5703125" style="2" customWidth="1"/>
    <col min="12549" max="12549" width="14.7109375" style="2" customWidth="1"/>
    <col min="12550" max="12550" width="13.7109375" style="2" customWidth="1"/>
    <col min="12551" max="12551" width="12.7109375" style="2" bestFit="1" customWidth="1"/>
    <col min="12552" max="12552" width="9.7109375" style="2" bestFit="1" customWidth="1"/>
    <col min="12553" max="12553" width="11.42578125" style="2" customWidth="1"/>
    <col min="12554" max="12554" width="11.5703125" style="2" bestFit="1" customWidth="1"/>
    <col min="12555" max="12792" width="9.140625" style="2"/>
    <col min="12793" max="12793" width="6.7109375" style="2" bestFit="1" customWidth="1"/>
    <col min="12794" max="12794" width="74.5703125" style="2" customWidth="1"/>
    <col min="12795" max="12795" width="12.7109375" style="2" bestFit="1" customWidth="1"/>
    <col min="12796" max="12796" width="11.28515625" style="2" customWidth="1"/>
    <col min="12797" max="12797" width="15" style="2" customWidth="1"/>
    <col min="12798" max="12798" width="13.85546875" style="2" customWidth="1"/>
    <col min="12799" max="12799" width="12.7109375" style="2" bestFit="1" customWidth="1"/>
    <col min="12800" max="12800" width="9.7109375" style="2" bestFit="1" customWidth="1"/>
    <col min="12801" max="12801" width="11.140625" style="2" customWidth="1"/>
    <col min="12802" max="12802" width="13.140625" style="2" customWidth="1"/>
    <col min="12803" max="12803" width="12.7109375" style="2" bestFit="1" customWidth="1"/>
    <col min="12804" max="12804" width="11.5703125" style="2" customWidth="1"/>
    <col min="12805" max="12805" width="14.7109375" style="2" customWidth="1"/>
    <col min="12806" max="12806" width="13.7109375" style="2" customWidth="1"/>
    <col min="12807" max="12807" width="12.7109375" style="2" bestFit="1" customWidth="1"/>
    <col min="12808" max="12808" width="9.7109375" style="2" bestFit="1" customWidth="1"/>
    <col min="12809" max="12809" width="11.42578125" style="2" customWidth="1"/>
    <col min="12810" max="12810" width="11.5703125" style="2" bestFit="1" customWidth="1"/>
    <col min="12811" max="13048" width="9.140625" style="2"/>
    <col min="13049" max="13049" width="6.7109375" style="2" bestFit="1" customWidth="1"/>
    <col min="13050" max="13050" width="74.5703125" style="2" customWidth="1"/>
    <col min="13051" max="13051" width="12.7109375" style="2" bestFit="1" customWidth="1"/>
    <col min="13052" max="13052" width="11.28515625" style="2" customWidth="1"/>
    <col min="13053" max="13053" width="15" style="2" customWidth="1"/>
    <col min="13054" max="13054" width="13.85546875" style="2" customWidth="1"/>
    <col min="13055" max="13055" width="12.7109375" style="2" bestFit="1" customWidth="1"/>
    <col min="13056" max="13056" width="9.7109375" style="2" bestFit="1" customWidth="1"/>
    <col min="13057" max="13057" width="11.140625" style="2" customWidth="1"/>
    <col min="13058" max="13058" width="13.140625" style="2" customWidth="1"/>
    <col min="13059" max="13059" width="12.7109375" style="2" bestFit="1" customWidth="1"/>
    <col min="13060" max="13060" width="11.5703125" style="2" customWidth="1"/>
    <col min="13061" max="13061" width="14.7109375" style="2" customWidth="1"/>
    <col min="13062" max="13062" width="13.7109375" style="2" customWidth="1"/>
    <col min="13063" max="13063" width="12.7109375" style="2" bestFit="1" customWidth="1"/>
    <col min="13064" max="13064" width="9.7109375" style="2" bestFit="1" customWidth="1"/>
    <col min="13065" max="13065" width="11.42578125" style="2" customWidth="1"/>
    <col min="13066" max="13066" width="11.5703125" style="2" bestFit="1" customWidth="1"/>
    <col min="13067" max="13304" width="9.140625" style="2"/>
    <col min="13305" max="13305" width="6.7109375" style="2" bestFit="1" customWidth="1"/>
    <col min="13306" max="13306" width="74.5703125" style="2" customWidth="1"/>
    <col min="13307" max="13307" width="12.7109375" style="2" bestFit="1" customWidth="1"/>
    <col min="13308" max="13308" width="11.28515625" style="2" customWidth="1"/>
    <col min="13309" max="13309" width="15" style="2" customWidth="1"/>
    <col min="13310" max="13310" width="13.85546875" style="2" customWidth="1"/>
    <col min="13311" max="13311" width="12.7109375" style="2" bestFit="1" customWidth="1"/>
    <col min="13312" max="13312" width="9.7109375" style="2" bestFit="1" customWidth="1"/>
    <col min="13313" max="13313" width="11.140625" style="2" customWidth="1"/>
    <col min="13314" max="13314" width="13.140625" style="2" customWidth="1"/>
    <col min="13315" max="13315" width="12.7109375" style="2" bestFit="1" customWidth="1"/>
    <col min="13316" max="13316" width="11.5703125" style="2" customWidth="1"/>
    <col min="13317" max="13317" width="14.7109375" style="2" customWidth="1"/>
    <col min="13318" max="13318" width="13.7109375" style="2" customWidth="1"/>
    <col min="13319" max="13319" width="12.7109375" style="2" bestFit="1" customWidth="1"/>
    <col min="13320" max="13320" width="9.7109375" style="2" bestFit="1" customWidth="1"/>
    <col min="13321" max="13321" width="11.42578125" style="2" customWidth="1"/>
    <col min="13322" max="13322" width="11.5703125" style="2" bestFit="1" customWidth="1"/>
    <col min="13323" max="13560" width="9.140625" style="2"/>
    <col min="13561" max="13561" width="6.7109375" style="2" bestFit="1" customWidth="1"/>
    <col min="13562" max="13562" width="74.5703125" style="2" customWidth="1"/>
    <col min="13563" max="13563" width="12.7109375" style="2" bestFit="1" customWidth="1"/>
    <col min="13564" max="13564" width="11.28515625" style="2" customWidth="1"/>
    <col min="13565" max="13565" width="15" style="2" customWidth="1"/>
    <col min="13566" max="13566" width="13.85546875" style="2" customWidth="1"/>
    <col min="13567" max="13567" width="12.7109375" style="2" bestFit="1" customWidth="1"/>
    <col min="13568" max="13568" width="9.7109375" style="2" bestFit="1" customWidth="1"/>
    <col min="13569" max="13569" width="11.140625" style="2" customWidth="1"/>
    <col min="13570" max="13570" width="13.140625" style="2" customWidth="1"/>
    <col min="13571" max="13571" width="12.7109375" style="2" bestFit="1" customWidth="1"/>
    <col min="13572" max="13572" width="11.5703125" style="2" customWidth="1"/>
    <col min="13573" max="13573" width="14.7109375" style="2" customWidth="1"/>
    <col min="13574" max="13574" width="13.7109375" style="2" customWidth="1"/>
    <col min="13575" max="13575" width="12.7109375" style="2" bestFit="1" customWidth="1"/>
    <col min="13576" max="13576" width="9.7109375" style="2" bestFit="1" customWidth="1"/>
    <col min="13577" max="13577" width="11.42578125" style="2" customWidth="1"/>
    <col min="13578" max="13578" width="11.5703125" style="2" bestFit="1" customWidth="1"/>
    <col min="13579" max="13816" width="9.140625" style="2"/>
    <col min="13817" max="13817" width="6.7109375" style="2" bestFit="1" customWidth="1"/>
    <col min="13818" max="13818" width="74.5703125" style="2" customWidth="1"/>
    <col min="13819" max="13819" width="12.7109375" style="2" bestFit="1" customWidth="1"/>
    <col min="13820" max="13820" width="11.28515625" style="2" customWidth="1"/>
    <col min="13821" max="13821" width="15" style="2" customWidth="1"/>
    <col min="13822" max="13822" width="13.85546875" style="2" customWidth="1"/>
    <col min="13823" max="13823" width="12.7109375" style="2" bestFit="1" customWidth="1"/>
    <col min="13824" max="13824" width="9.7109375" style="2" bestFit="1" customWidth="1"/>
    <col min="13825" max="13825" width="11.140625" style="2" customWidth="1"/>
    <col min="13826" max="13826" width="13.140625" style="2" customWidth="1"/>
    <col min="13827" max="13827" width="12.7109375" style="2" bestFit="1" customWidth="1"/>
    <col min="13828" max="13828" width="11.5703125" style="2" customWidth="1"/>
    <col min="13829" max="13829" width="14.7109375" style="2" customWidth="1"/>
    <col min="13830" max="13830" width="13.7109375" style="2" customWidth="1"/>
    <col min="13831" max="13831" width="12.7109375" style="2" bestFit="1" customWidth="1"/>
    <col min="13832" max="13832" width="9.7109375" style="2" bestFit="1" customWidth="1"/>
    <col min="13833" max="13833" width="11.42578125" style="2" customWidth="1"/>
    <col min="13834" max="13834" width="11.5703125" style="2" bestFit="1" customWidth="1"/>
    <col min="13835" max="14072" width="9.140625" style="2"/>
    <col min="14073" max="14073" width="6.7109375" style="2" bestFit="1" customWidth="1"/>
    <col min="14074" max="14074" width="74.5703125" style="2" customWidth="1"/>
    <col min="14075" max="14075" width="12.7109375" style="2" bestFit="1" customWidth="1"/>
    <col min="14076" max="14076" width="11.28515625" style="2" customWidth="1"/>
    <col min="14077" max="14077" width="15" style="2" customWidth="1"/>
    <col min="14078" max="14078" width="13.85546875" style="2" customWidth="1"/>
    <col min="14079" max="14079" width="12.7109375" style="2" bestFit="1" customWidth="1"/>
    <col min="14080" max="14080" width="9.7109375" style="2" bestFit="1" customWidth="1"/>
    <col min="14081" max="14081" width="11.140625" style="2" customWidth="1"/>
    <col min="14082" max="14082" width="13.140625" style="2" customWidth="1"/>
    <col min="14083" max="14083" width="12.7109375" style="2" bestFit="1" customWidth="1"/>
    <col min="14084" max="14084" width="11.5703125" style="2" customWidth="1"/>
    <col min="14085" max="14085" width="14.7109375" style="2" customWidth="1"/>
    <col min="14086" max="14086" width="13.7109375" style="2" customWidth="1"/>
    <col min="14087" max="14087" width="12.7109375" style="2" bestFit="1" customWidth="1"/>
    <col min="14088" max="14088" width="9.7109375" style="2" bestFit="1" customWidth="1"/>
    <col min="14089" max="14089" width="11.42578125" style="2" customWidth="1"/>
    <col min="14090" max="14090" width="11.5703125" style="2" bestFit="1" customWidth="1"/>
    <col min="14091" max="14328" width="9.140625" style="2"/>
    <col min="14329" max="14329" width="6.7109375" style="2" bestFit="1" customWidth="1"/>
    <col min="14330" max="14330" width="74.5703125" style="2" customWidth="1"/>
    <col min="14331" max="14331" width="12.7109375" style="2" bestFit="1" customWidth="1"/>
    <col min="14332" max="14332" width="11.28515625" style="2" customWidth="1"/>
    <col min="14333" max="14333" width="15" style="2" customWidth="1"/>
    <col min="14334" max="14334" width="13.85546875" style="2" customWidth="1"/>
    <col min="14335" max="14335" width="12.7109375" style="2" bestFit="1" customWidth="1"/>
    <col min="14336" max="14336" width="9.7109375" style="2" bestFit="1" customWidth="1"/>
    <col min="14337" max="14337" width="11.140625" style="2" customWidth="1"/>
    <col min="14338" max="14338" width="13.140625" style="2" customWidth="1"/>
    <col min="14339" max="14339" width="12.7109375" style="2" bestFit="1" customWidth="1"/>
    <col min="14340" max="14340" width="11.5703125" style="2" customWidth="1"/>
    <col min="14341" max="14341" width="14.7109375" style="2" customWidth="1"/>
    <col min="14342" max="14342" width="13.7109375" style="2" customWidth="1"/>
    <col min="14343" max="14343" width="12.7109375" style="2" bestFit="1" customWidth="1"/>
    <col min="14344" max="14344" width="9.7109375" style="2" bestFit="1" customWidth="1"/>
    <col min="14345" max="14345" width="11.42578125" style="2" customWidth="1"/>
    <col min="14346" max="14346" width="11.5703125" style="2" bestFit="1" customWidth="1"/>
    <col min="14347" max="14584" width="9.140625" style="2"/>
    <col min="14585" max="14585" width="6.7109375" style="2" bestFit="1" customWidth="1"/>
    <col min="14586" max="14586" width="74.5703125" style="2" customWidth="1"/>
    <col min="14587" max="14587" width="12.7109375" style="2" bestFit="1" customWidth="1"/>
    <col min="14588" max="14588" width="11.28515625" style="2" customWidth="1"/>
    <col min="14589" max="14589" width="15" style="2" customWidth="1"/>
    <col min="14590" max="14590" width="13.85546875" style="2" customWidth="1"/>
    <col min="14591" max="14591" width="12.7109375" style="2" bestFit="1" customWidth="1"/>
    <col min="14592" max="14592" width="9.7109375" style="2" bestFit="1" customWidth="1"/>
    <col min="14593" max="14593" width="11.140625" style="2" customWidth="1"/>
    <col min="14594" max="14594" width="13.140625" style="2" customWidth="1"/>
    <col min="14595" max="14595" width="12.7109375" style="2" bestFit="1" customWidth="1"/>
    <col min="14596" max="14596" width="11.5703125" style="2" customWidth="1"/>
    <col min="14597" max="14597" width="14.7109375" style="2" customWidth="1"/>
    <col min="14598" max="14598" width="13.7109375" style="2" customWidth="1"/>
    <col min="14599" max="14599" width="12.7109375" style="2" bestFit="1" customWidth="1"/>
    <col min="14600" max="14600" width="9.7109375" style="2" bestFit="1" customWidth="1"/>
    <col min="14601" max="14601" width="11.42578125" style="2" customWidth="1"/>
    <col min="14602" max="14602" width="11.5703125" style="2" bestFit="1" customWidth="1"/>
    <col min="14603" max="14840" width="9.140625" style="2"/>
    <col min="14841" max="14841" width="6.7109375" style="2" bestFit="1" customWidth="1"/>
    <col min="14842" max="14842" width="74.5703125" style="2" customWidth="1"/>
    <col min="14843" max="14843" width="12.7109375" style="2" bestFit="1" customWidth="1"/>
    <col min="14844" max="14844" width="11.28515625" style="2" customWidth="1"/>
    <col min="14845" max="14845" width="15" style="2" customWidth="1"/>
    <col min="14846" max="14846" width="13.85546875" style="2" customWidth="1"/>
    <col min="14847" max="14847" width="12.7109375" style="2" bestFit="1" customWidth="1"/>
    <col min="14848" max="14848" width="9.7109375" style="2" bestFit="1" customWidth="1"/>
    <col min="14849" max="14849" width="11.140625" style="2" customWidth="1"/>
    <col min="14850" max="14850" width="13.140625" style="2" customWidth="1"/>
    <col min="14851" max="14851" width="12.7109375" style="2" bestFit="1" customWidth="1"/>
    <col min="14852" max="14852" width="11.5703125" style="2" customWidth="1"/>
    <col min="14853" max="14853" width="14.7109375" style="2" customWidth="1"/>
    <col min="14854" max="14854" width="13.7109375" style="2" customWidth="1"/>
    <col min="14855" max="14855" width="12.7109375" style="2" bestFit="1" customWidth="1"/>
    <col min="14856" max="14856" width="9.7109375" style="2" bestFit="1" customWidth="1"/>
    <col min="14857" max="14857" width="11.42578125" style="2" customWidth="1"/>
    <col min="14858" max="14858" width="11.5703125" style="2" bestFit="1" customWidth="1"/>
    <col min="14859" max="15096" width="9.140625" style="2"/>
    <col min="15097" max="15097" width="6.7109375" style="2" bestFit="1" customWidth="1"/>
    <col min="15098" max="15098" width="74.5703125" style="2" customWidth="1"/>
    <col min="15099" max="15099" width="12.7109375" style="2" bestFit="1" customWidth="1"/>
    <col min="15100" max="15100" width="11.28515625" style="2" customWidth="1"/>
    <col min="15101" max="15101" width="15" style="2" customWidth="1"/>
    <col min="15102" max="15102" width="13.85546875" style="2" customWidth="1"/>
    <col min="15103" max="15103" width="12.7109375" style="2" bestFit="1" customWidth="1"/>
    <col min="15104" max="15104" width="9.7109375" style="2" bestFit="1" customWidth="1"/>
    <col min="15105" max="15105" width="11.140625" style="2" customWidth="1"/>
    <col min="15106" max="15106" width="13.140625" style="2" customWidth="1"/>
    <col min="15107" max="15107" width="12.7109375" style="2" bestFit="1" customWidth="1"/>
    <col min="15108" max="15108" width="11.5703125" style="2" customWidth="1"/>
    <col min="15109" max="15109" width="14.7109375" style="2" customWidth="1"/>
    <col min="15110" max="15110" width="13.7109375" style="2" customWidth="1"/>
    <col min="15111" max="15111" width="12.7109375" style="2" bestFit="1" customWidth="1"/>
    <col min="15112" max="15112" width="9.7109375" style="2" bestFit="1" customWidth="1"/>
    <col min="15113" max="15113" width="11.42578125" style="2" customWidth="1"/>
    <col min="15114" max="15114" width="11.5703125" style="2" bestFit="1" customWidth="1"/>
    <col min="15115" max="15352" width="9.140625" style="2"/>
    <col min="15353" max="15353" width="6.7109375" style="2" bestFit="1" customWidth="1"/>
    <col min="15354" max="15354" width="74.5703125" style="2" customWidth="1"/>
    <col min="15355" max="15355" width="12.7109375" style="2" bestFit="1" customWidth="1"/>
    <col min="15356" max="15356" width="11.28515625" style="2" customWidth="1"/>
    <col min="15357" max="15357" width="15" style="2" customWidth="1"/>
    <col min="15358" max="15358" width="13.85546875" style="2" customWidth="1"/>
    <col min="15359" max="15359" width="12.7109375" style="2" bestFit="1" customWidth="1"/>
    <col min="15360" max="15360" width="9.7109375" style="2" bestFit="1" customWidth="1"/>
    <col min="15361" max="15361" width="11.140625" style="2" customWidth="1"/>
    <col min="15362" max="15362" width="13.140625" style="2" customWidth="1"/>
    <col min="15363" max="15363" width="12.7109375" style="2" bestFit="1" customWidth="1"/>
    <col min="15364" max="15364" width="11.5703125" style="2" customWidth="1"/>
    <col min="15365" max="15365" width="14.7109375" style="2" customWidth="1"/>
    <col min="15366" max="15366" width="13.7109375" style="2" customWidth="1"/>
    <col min="15367" max="15367" width="12.7109375" style="2" bestFit="1" customWidth="1"/>
    <col min="15368" max="15368" width="9.7109375" style="2" bestFit="1" customWidth="1"/>
    <col min="15369" max="15369" width="11.42578125" style="2" customWidth="1"/>
    <col min="15370" max="15370" width="11.5703125" style="2" bestFit="1" customWidth="1"/>
    <col min="15371" max="15608" width="9.140625" style="2"/>
    <col min="15609" max="15609" width="6.7109375" style="2" bestFit="1" customWidth="1"/>
    <col min="15610" max="15610" width="74.5703125" style="2" customWidth="1"/>
    <col min="15611" max="15611" width="12.7109375" style="2" bestFit="1" customWidth="1"/>
    <col min="15612" max="15612" width="11.28515625" style="2" customWidth="1"/>
    <col min="15613" max="15613" width="15" style="2" customWidth="1"/>
    <col min="15614" max="15614" width="13.85546875" style="2" customWidth="1"/>
    <col min="15615" max="15615" width="12.7109375" style="2" bestFit="1" customWidth="1"/>
    <col min="15616" max="15616" width="9.7109375" style="2" bestFit="1" customWidth="1"/>
    <col min="15617" max="15617" width="11.140625" style="2" customWidth="1"/>
    <col min="15618" max="15618" width="13.140625" style="2" customWidth="1"/>
    <col min="15619" max="15619" width="12.7109375" style="2" bestFit="1" customWidth="1"/>
    <col min="15620" max="15620" width="11.5703125" style="2" customWidth="1"/>
    <col min="15621" max="15621" width="14.7109375" style="2" customWidth="1"/>
    <col min="15622" max="15622" width="13.7109375" style="2" customWidth="1"/>
    <col min="15623" max="15623" width="12.7109375" style="2" bestFit="1" customWidth="1"/>
    <col min="15624" max="15624" width="9.7109375" style="2" bestFit="1" customWidth="1"/>
    <col min="15625" max="15625" width="11.42578125" style="2" customWidth="1"/>
    <col min="15626" max="15626" width="11.5703125" style="2" bestFit="1" customWidth="1"/>
    <col min="15627" max="15864" width="9.140625" style="2"/>
    <col min="15865" max="15865" width="6.7109375" style="2" bestFit="1" customWidth="1"/>
    <col min="15866" max="15866" width="74.5703125" style="2" customWidth="1"/>
    <col min="15867" max="15867" width="12.7109375" style="2" bestFit="1" customWidth="1"/>
    <col min="15868" max="15868" width="11.28515625" style="2" customWidth="1"/>
    <col min="15869" max="15869" width="15" style="2" customWidth="1"/>
    <col min="15870" max="15870" width="13.85546875" style="2" customWidth="1"/>
    <col min="15871" max="15871" width="12.7109375" style="2" bestFit="1" customWidth="1"/>
    <col min="15872" max="15872" width="9.7109375" style="2" bestFit="1" customWidth="1"/>
    <col min="15873" max="15873" width="11.140625" style="2" customWidth="1"/>
    <col min="15874" max="15874" width="13.140625" style="2" customWidth="1"/>
    <col min="15875" max="15875" width="12.7109375" style="2" bestFit="1" customWidth="1"/>
    <col min="15876" max="15876" width="11.5703125" style="2" customWidth="1"/>
    <col min="15877" max="15877" width="14.7109375" style="2" customWidth="1"/>
    <col min="15878" max="15878" width="13.7109375" style="2" customWidth="1"/>
    <col min="15879" max="15879" width="12.7109375" style="2" bestFit="1" customWidth="1"/>
    <col min="15880" max="15880" width="9.7109375" style="2" bestFit="1" customWidth="1"/>
    <col min="15881" max="15881" width="11.42578125" style="2" customWidth="1"/>
    <col min="15882" max="15882" width="11.5703125" style="2" bestFit="1" customWidth="1"/>
    <col min="15883" max="16120" width="9.140625" style="2"/>
    <col min="16121" max="16121" width="6.7109375" style="2" bestFit="1" customWidth="1"/>
    <col min="16122" max="16122" width="74.5703125" style="2" customWidth="1"/>
    <col min="16123" max="16123" width="12.7109375" style="2" bestFit="1" customWidth="1"/>
    <col min="16124" max="16124" width="11.28515625" style="2" customWidth="1"/>
    <col min="16125" max="16125" width="15" style="2" customWidth="1"/>
    <col min="16126" max="16126" width="13.85546875" style="2" customWidth="1"/>
    <col min="16127" max="16127" width="12.7109375" style="2" bestFit="1" customWidth="1"/>
    <col min="16128" max="16128" width="9.7109375" style="2" bestFit="1" customWidth="1"/>
    <col min="16129" max="16129" width="11.140625" style="2" customWidth="1"/>
    <col min="16130" max="16130" width="13.140625" style="2" customWidth="1"/>
    <col min="16131" max="16131" width="12.7109375" style="2" bestFit="1" customWidth="1"/>
    <col min="16132" max="16132" width="11.5703125" style="2" customWidth="1"/>
    <col min="16133" max="16133" width="14.7109375" style="2" customWidth="1"/>
    <col min="16134" max="16134" width="13.7109375" style="2" customWidth="1"/>
    <col min="16135" max="16135" width="12.7109375" style="2" bestFit="1" customWidth="1"/>
    <col min="16136" max="16136" width="9.7109375" style="2" bestFit="1" customWidth="1"/>
    <col min="16137" max="16137" width="11.42578125" style="2" customWidth="1"/>
    <col min="16138" max="16138" width="11.5703125" style="2" bestFit="1" customWidth="1"/>
    <col min="16139" max="16384" width="9.140625" style="2"/>
  </cols>
  <sheetData>
    <row r="1" spans="1:10" ht="15.75" customHeight="1" x14ac:dyDescent="0.25">
      <c r="A1" s="175" t="s">
        <v>73</v>
      </c>
      <c r="B1" s="175"/>
      <c r="C1" s="175"/>
      <c r="D1" s="175"/>
      <c r="E1" s="175"/>
      <c r="F1" s="175"/>
      <c r="G1" s="175"/>
      <c r="H1" s="175"/>
      <c r="I1" s="175"/>
      <c r="J1" s="175"/>
    </row>
    <row r="2" spans="1:10" ht="15.75" customHeight="1" x14ac:dyDescent="0.25">
      <c r="A2" s="176" t="s">
        <v>72</v>
      </c>
      <c r="B2" s="176"/>
      <c r="C2" s="176"/>
      <c r="D2" s="176"/>
      <c r="E2" s="176"/>
      <c r="F2" s="176"/>
      <c r="G2" s="176"/>
      <c r="H2" s="176"/>
      <c r="I2" s="176"/>
      <c r="J2" s="176"/>
    </row>
    <row r="3" spans="1:10" ht="15.75" x14ac:dyDescent="0.25">
      <c r="A3" s="186" t="s">
        <v>0</v>
      </c>
      <c r="B3" s="186"/>
      <c r="C3" s="186"/>
      <c r="D3" s="186"/>
      <c r="E3" s="186"/>
      <c r="F3" s="186"/>
      <c r="G3" s="186"/>
      <c r="H3" s="186"/>
      <c r="I3" s="186"/>
      <c r="J3" s="186"/>
    </row>
    <row r="4" spans="1:10" ht="15.75" x14ac:dyDescent="0.25">
      <c r="A4" s="187" t="s">
        <v>71</v>
      </c>
      <c r="B4" s="187"/>
      <c r="C4" s="187"/>
      <c r="D4" s="187"/>
      <c r="E4" s="187"/>
      <c r="F4" s="187"/>
      <c r="G4" s="187"/>
      <c r="H4" s="187"/>
      <c r="I4" s="187"/>
      <c r="J4" s="187"/>
    </row>
    <row r="5" spans="1:10" ht="40.5" customHeight="1" x14ac:dyDescent="0.25">
      <c r="A5" s="181" t="s">
        <v>74</v>
      </c>
      <c r="B5" s="183" t="s">
        <v>2</v>
      </c>
      <c r="C5" s="172" t="s">
        <v>3</v>
      </c>
      <c r="D5" s="172"/>
      <c r="E5" s="172" t="s">
        <v>4</v>
      </c>
      <c r="F5" s="172"/>
      <c r="G5" s="173" t="s">
        <v>5</v>
      </c>
      <c r="H5" s="174"/>
      <c r="I5" s="172" t="s">
        <v>6</v>
      </c>
      <c r="J5" s="172"/>
    </row>
    <row r="6" spans="1:10" ht="15" customHeight="1" thickBot="1" x14ac:dyDescent="0.3">
      <c r="A6" s="182"/>
      <c r="B6" s="183"/>
      <c r="C6" s="3" t="s">
        <v>7</v>
      </c>
      <c r="D6" s="3" t="s">
        <v>8</v>
      </c>
      <c r="E6" s="3" t="s">
        <v>7</v>
      </c>
      <c r="F6" s="3" t="s">
        <v>8</v>
      </c>
      <c r="G6" s="3" t="s">
        <v>7</v>
      </c>
      <c r="H6" s="3" t="s">
        <v>8</v>
      </c>
      <c r="I6" s="3" t="s">
        <v>7</v>
      </c>
      <c r="J6" s="4" t="s">
        <v>8</v>
      </c>
    </row>
    <row r="7" spans="1:10" s="5" customFormat="1" ht="15" customHeight="1" x14ac:dyDescent="0.25">
      <c r="A7" s="154">
        <v>1</v>
      </c>
      <c r="B7" s="155" t="s">
        <v>9</v>
      </c>
      <c r="C7" s="178"/>
      <c r="D7" s="179"/>
      <c r="E7" s="179"/>
      <c r="F7" s="179"/>
      <c r="G7" s="179"/>
      <c r="H7" s="179"/>
      <c r="I7" s="179"/>
      <c r="J7" s="179"/>
    </row>
    <row r="8" spans="1:10" ht="15" customHeight="1" x14ac:dyDescent="0.25">
      <c r="A8" s="102" t="s">
        <v>10</v>
      </c>
      <c r="B8" s="103" t="s">
        <v>11</v>
      </c>
      <c r="C8" s="108">
        <f>C9+C10+C11</f>
        <v>389708.2</v>
      </c>
      <c r="D8" s="108">
        <f t="shared" ref="D8:F8" si="0">D9+D10+D11</f>
        <v>44074184.204695493</v>
      </c>
      <c r="E8" s="108">
        <f t="shared" si="0"/>
        <v>324688</v>
      </c>
      <c r="F8" s="108">
        <f t="shared" si="0"/>
        <v>33178156.999999996</v>
      </c>
      <c r="G8" s="140">
        <f>E8/C8*100</f>
        <v>83.315670545295177</v>
      </c>
      <c r="H8" s="140">
        <f>F8/D8*100</f>
        <v>75.277983242773956</v>
      </c>
      <c r="I8" s="108">
        <f t="shared" ref="I8:J8" si="1">I9+I10+I11</f>
        <v>338376</v>
      </c>
      <c r="J8" s="108">
        <f t="shared" si="1"/>
        <v>42697555.000000007</v>
      </c>
    </row>
    <row r="9" spans="1:10" ht="15" customHeight="1" x14ac:dyDescent="0.25">
      <c r="A9" s="9" t="s">
        <v>12</v>
      </c>
      <c r="B9" s="10" t="s">
        <v>13</v>
      </c>
      <c r="C9" s="43">
        <v>373521.2</v>
      </c>
      <c r="D9" s="43">
        <v>38280585.813183203</v>
      </c>
      <c r="E9" s="43">
        <v>324260</v>
      </c>
      <c r="F9" s="43">
        <v>29528277.999999996</v>
      </c>
      <c r="G9" s="92">
        <f>E9/C9*100</f>
        <v>86.811672269204536</v>
      </c>
      <c r="H9" s="92">
        <f>F9/D9*100</f>
        <v>77.136431882479044</v>
      </c>
      <c r="I9" s="43">
        <v>337432</v>
      </c>
      <c r="J9" s="43">
        <v>38767880.000000007</v>
      </c>
    </row>
    <row r="10" spans="1:10" ht="15" customHeight="1" x14ac:dyDescent="0.25">
      <c r="A10" s="9" t="s">
        <v>14</v>
      </c>
      <c r="B10" s="10" t="s">
        <v>15</v>
      </c>
      <c r="C10" s="43">
        <v>10066</v>
      </c>
      <c r="D10" s="43">
        <v>3840434.0580875799</v>
      </c>
      <c r="E10" s="43">
        <v>56</v>
      </c>
      <c r="F10" s="43">
        <v>68209.999999999985</v>
      </c>
      <c r="G10" s="92">
        <f t="shared" ref="G10:G29" si="2">E10/C10*100</f>
        <v>0.55632823365785811</v>
      </c>
      <c r="H10" s="92">
        <f t="shared" ref="H10:H29" si="3">F10/D10*100</f>
        <v>1.7761013200150222</v>
      </c>
      <c r="I10" s="43">
        <v>328</v>
      </c>
      <c r="J10" s="43">
        <v>202469</v>
      </c>
    </row>
    <row r="11" spans="1:10" ht="15" customHeight="1" x14ac:dyDescent="0.25">
      <c r="A11" s="9" t="s">
        <v>16</v>
      </c>
      <c r="B11" s="10" t="s">
        <v>17</v>
      </c>
      <c r="C11" s="43">
        <v>6121</v>
      </c>
      <c r="D11" s="43">
        <v>1953164.3334247069</v>
      </c>
      <c r="E11" s="43">
        <v>372</v>
      </c>
      <c r="F11" s="43">
        <v>3581669</v>
      </c>
      <c r="G11" s="92">
        <f t="shared" si="2"/>
        <v>6.0774383270707402</v>
      </c>
      <c r="H11" s="92">
        <f t="shared" si="3"/>
        <v>183.37775980784215</v>
      </c>
      <c r="I11" s="43">
        <v>616</v>
      </c>
      <c r="J11" s="43">
        <v>3727206.0000000014</v>
      </c>
    </row>
    <row r="12" spans="1:10" ht="15" customHeight="1" x14ac:dyDescent="0.25">
      <c r="A12" s="9"/>
      <c r="B12" s="12" t="s">
        <v>18</v>
      </c>
      <c r="C12" s="43"/>
      <c r="D12" s="43">
        <v>0</v>
      </c>
      <c r="E12" s="43">
        <v>229</v>
      </c>
      <c r="F12" s="43">
        <v>1251620.3125600005</v>
      </c>
      <c r="G12" s="92" t="e">
        <f t="shared" si="2"/>
        <v>#DIV/0!</v>
      </c>
      <c r="H12" s="92" t="e">
        <f t="shared" si="3"/>
        <v>#DIV/0!</v>
      </c>
      <c r="I12" s="43">
        <v>605</v>
      </c>
      <c r="J12" s="43">
        <v>2457609.9349799999</v>
      </c>
    </row>
    <row r="13" spans="1:10" ht="15" customHeight="1" x14ac:dyDescent="0.25">
      <c r="A13" s="9"/>
      <c r="B13" s="12" t="s">
        <v>19</v>
      </c>
      <c r="C13" s="43"/>
      <c r="D13" s="43">
        <v>0</v>
      </c>
      <c r="E13" s="43">
        <v>86795</v>
      </c>
      <c r="F13" s="43">
        <v>7108892.4075700007</v>
      </c>
      <c r="G13" s="92" t="e">
        <f t="shared" si="2"/>
        <v>#DIV/0!</v>
      </c>
      <c r="H13" s="92" t="e">
        <f t="shared" si="3"/>
        <v>#DIV/0!</v>
      </c>
      <c r="I13" s="43">
        <v>267593</v>
      </c>
      <c r="J13" s="43">
        <v>31141721.999999996</v>
      </c>
    </row>
    <row r="14" spans="1:10" ht="15" customHeight="1" x14ac:dyDescent="0.25">
      <c r="A14" s="102" t="s">
        <v>20</v>
      </c>
      <c r="B14" s="112" t="s">
        <v>21</v>
      </c>
      <c r="C14" s="108">
        <f>C15+C16+C17+C18</f>
        <v>87859</v>
      </c>
      <c r="D14" s="108">
        <f t="shared" ref="D14:F14" si="4">D15+D16+D17+D18</f>
        <v>67225102</v>
      </c>
      <c r="E14" s="108">
        <f t="shared" si="4"/>
        <v>20216</v>
      </c>
      <c r="F14" s="108">
        <f t="shared" si="4"/>
        <v>34400539</v>
      </c>
      <c r="G14" s="140">
        <f t="shared" si="2"/>
        <v>23.009594919131789</v>
      </c>
      <c r="H14" s="140">
        <f t="shared" si="3"/>
        <v>51.172163338629076</v>
      </c>
      <c r="I14" s="108">
        <f t="shared" ref="I14:J14" si="5">I15+I16+I17+I18</f>
        <v>66669</v>
      </c>
      <c r="J14" s="108">
        <f t="shared" si="5"/>
        <v>60266302</v>
      </c>
    </row>
    <row r="15" spans="1:10" ht="15" customHeight="1" x14ac:dyDescent="0.25">
      <c r="A15" s="9" t="s">
        <v>22</v>
      </c>
      <c r="B15" s="13" t="s">
        <v>23</v>
      </c>
      <c r="C15" s="43">
        <v>16882</v>
      </c>
      <c r="D15" s="43">
        <v>7143812</v>
      </c>
      <c r="E15" s="43">
        <v>17381</v>
      </c>
      <c r="F15" s="43">
        <v>9281032</v>
      </c>
      <c r="G15" s="92">
        <f t="shared" si="2"/>
        <v>102.95581092287645</v>
      </c>
      <c r="H15" s="92">
        <f t="shared" si="3"/>
        <v>129.91708068465408</v>
      </c>
      <c r="I15" s="43">
        <v>59293</v>
      </c>
      <c r="J15" s="43">
        <v>20172245</v>
      </c>
    </row>
    <row r="16" spans="1:10" ht="15" customHeight="1" x14ac:dyDescent="0.25">
      <c r="A16" s="9" t="s">
        <v>24</v>
      </c>
      <c r="B16" s="14" t="s">
        <v>25</v>
      </c>
      <c r="C16" s="43">
        <v>57257</v>
      </c>
      <c r="D16" s="43">
        <v>33146112.000000004</v>
      </c>
      <c r="E16" s="43">
        <v>1737</v>
      </c>
      <c r="F16" s="43">
        <v>12064261.999999996</v>
      </c>
      <c r="G16" s="92">
        <f t="shared" si="2"/>
        <v>3.0336902038178737</v>
      </c>
      <c r="H16" s="92">
        <f t="shared" si="3"/>
        <v>36.397216059609029</v>
      </c>
      <c r="I16" s="43">
        <v>3084</v>
      </c>
      <c r="J16" s="43">
        <v>18418498</v>
      </c>
    </row>
    <row r="17" spans="1:10" ht="15" customHeight="1" x14ac:dyDescent="0.25">
      <c r="A17" s="9" t="s">
        <v>26</v>
      </c>
      <c r="B17" s="14" t="s">
        <v>27</v>
      </c>
      <c r="C17" s="43">
        <v>5073</v>
      </c>
      <c r="D17" s="43">
        <v>14880649</v>
      </c>
      <c r="E17" s="43">
        <v>95</v>
      </c>
      <c r="F17" s="43">
        <v>11683408</v>
      </c>
      <c r="G17" s="92">
        <f t="shared" si="2"/>
        <v>1.8726591760299627</v>
      </c>
      <c r="H17" s="92">
        <f t="shared" si="3"/>
        <v>78.514102442709316</v>
      </c>
      <c r="I17" s="43">
        <v>195</v>
      </c>
      <c r="J17" s="43">
        <v>18810110.999999996</v>
      </c>
    </row>
    <row r="18" spans="1:10" ht="15" customHeight="1" x14ac:dyDescent="0.25">
      <c r="A18" s="9" t="s">
        <v>28</v>
      </c>
      <c r="B18" s="11" t="s">
        <v>29</v>
      </c>
      <c r="C18" s="43">
        <v>8647</v>
      </c>
      <c r="D18" s="43">
        <v>12054528.999999998</v>
      </c>
      <c r="E18" s="43">
        <v>1003</v>
      </c>
      <c r="F18" s="43">
        <v>1371837</v>
      </c>
      <c r="G18" s="92">
        <f t="shared" si="2"/>
        <v>11.599398635364865</v>
      </c>
      <c r="H18" s="92">
        <f t="shared" si="3"/>
        <v>11.380262140478489</v>
      </c>
      <c r="I18" s="43">
        <v>4097</v>
      </c>
      <c r="J18" s="43">
        <v>2865448</v>
      </c>
    </row>
    <row r="19" spans="1:10" ht="15" customHeight="1" x14ac:dyDescent="0.25">
      <c r="A19" s="9"/>
      <c r="B19" s="15" t="s">
        <v>30</v>
      </c>
      <c r="C19" s="43"/>
      <c r="D19" s="43">
        <v>0</v>
      </c>
      <c r="E19" s="43">
        <v>169</v>
      </c>
      <c r="F19" s="43">
        <v>999900</v>
      </c>
      <c r="G19" s="92" t="e">
        <f t="shared" si="2"/>
        <v>#DIV/0!</v>
      </c>
      <c r="H19" s="92" t="e">
        <f t="shared" si="3"/>
        <v>#DIV/0!</v>
      </c>
      <c r="I19" s="43">
        <v>326</v>
      </c>
      <c r="J19" s="43">
        <v>2595600</v>
      </c>
    </row>
    <row r="20" spans="1:10" ht="15" customHeight="1" x14ac:dyDescent="0.25">
      <c r="A20" s="6" t="s">
        <v>31</v>
      </c>
      <c r="B20" s="7" t="s">
        <v>32</v>
      </c>
      <c r="C20" s="42">
        <v>2743</v>
      </c>
      <c r="D20" s="42">
        <v>1007534.9999999999</v>
      </c>
      <c r="E20" s="42"/>
      <c r="F20" s="42"/>
      <c r="G20" s="92">
        <f t="shared" si="2"/>
        <v>0</v>
      </c>
      <c r="H20" s="92">
        <f t="shared" si="3"/>
        <v>0</v>
      </c>
      <c r="I20" s="42"/>
      <c r="J20" s="42"/>
    </row>
    <row r="21" spans="1:10" ht="15" customHeight="1" x14ac:dyDescent="0.25">
      <c r="A21" s="6" t="s">
        <v>33</v>
      </c>
      <c r="B21" s="7" t="s">
        <v>34</v>
      </c>
      <c r="C21" s="42">
        <v>7261</v>
      </c>
      <c r="D21" s="42">
        <v>1817756.0000000002</v>
      </c>
      <c r="E21" s="42">
        <v>2224</v>
      </c>
      <c r="F21" s="42">
        <v>366585.99999999994</v>
      </c>
      <c r="G21" s="92">
        <f t="shared" si="2"/>
        <v>30.629389891199558</v>
      </c>
      <c r="H21" s="92">
        <f t="shared" si="3"/>
        <v>20.166953100416112</v>
      </c>
      <c r="I21" s="42">
        <v>11982</v>
      </c>
      <c r="J21" s="42">
        <v>3170988.9999999991</v>
      </c>
    </row>
    <row r="22" spans="1:10" ht="15" customHeight="1" x14ac:dyDescent="0.25">
      <c r="A22" s="6" t="s">
        <v>35</v>
      </c>
      <c r="B22" s="7" t="s">
        <v>36</v>
      </c>
      <c r="C22" s="42">
        <v>13726</v>
      </c>
      <c r="D22" s="42">
        <v>44520351.999999993</v>
      </c>
      <c r="E22" s="42">
        <v>18362</v>
      </c>
      <c r="F22" s="42">
        <v>20195770</v>
      </c>
      <c r="G22" s="92">
        <f t="shared" si="2"/>
        <v>133.77531691680022</v>
      </c>
      <c r="H22" s="92">
        <f t="shared" si="3"/>
        <v>45.363006114596764</v>
      </c>
      <c r="I22" s="42">
        <v>38465</v>
      </c>
      <c r="J22" s="42">
        <v>59596239.000000022</v>
      </c>
    </row>
    <row r="23" spans="1:10" ht="15" customHeight="1" x14ac:dyDescent="0.25">
      <c r="A23" s="6" t="s">
        <v>37</v>
      </c>
      <c r="B23" s="7" t="s">
        <v>38</v>
      </c>
      <c r="C23" s="42">
        <v>3122</v>
      </c>
      <c r="D23" s="42">
        <v>585716</v>
      </c>
      <c r="E23" s="42">
        <v>8</v>
      </c>
      <c r="F23" s="42">
        <v>10738</v>
      </c>
      <c r="G23" s="92">
        <f t="shared" si="2"/>
        <v>0.25624599615631005</v>
      </c>
      <c r="H23" s="92">
        <f t="shared" si="3"/>
        <v>1.8333117073803684</v>
      </c>
      <c r="I23" s="42">
        <v>9</v>
      </c>
      <c r="J23" s="42">
        <v>46373</v>
      </c>
    </row>
    <row r="24" spans="1:10" ht="15" customHeight="1" x14ac:dyDescent="0.25">
      <c r="A24" s="6" t="s">
        <v>39</v>
      </c>
      <c r="B24" s="7" t="s">
        <v>40</v>
      </c>
      <c r="C24" s="42">
        <v>5851</v>
      </c>
      <c r="D24" s="42">
        <v>2453668.0000000005</v>
      </c>
      <c r="E24" s="42">
        <v>2</v>
      </c>
      <c r="F24" s="42">
        <v>438</v>
      </c>
      <c r="G24" s="92">
        <f t="shared" si="2"/>
        <v>3.4182191078448131E-2</v>
      </c>
      <c r="H24" s="92">
        <f t="shared" si="3"/>
        <v>1.7850825784091407E-2</v>
      </c>
      <c r="I24" s="42">
        <v>8</v>
      </c>
      <c r="J24" s="42">
        <v>1597.9999999999998</v>
      </c>
    </row>
    <row r="25" spans="1:10" ht="15" customHeight="1" x14ac:dyDescent="0.25">
      <c r="A25" s="6" t="s">
        <v>41</v>
      </c>
      <c r="B25" s="7" t="s">
        <v>42</v>
      </c>
      <c r="C25" s="42">
        <v>14518</v>
      </c>
      <c r="D25" s="42">
        <v>3035207.0000000005</v>
      </c>
      <c r="E25" s="42">
        <v>26</v>
      </c>
      <c r="F25" s="42">
        <v>5812</v>
      </c>
      <c r="G25" s="92">
        <f t="shared" si="2"/>
        <v>0.17908802865408457</v>
      </c>
      <c r="H25" s="92">
        <f t="shared" si="3"/>
        <v>0.19148611610344859</v>
      </c>
      <c r="I25" s="42">
        <v>1039</v>
      </c>
      <c r="J25" s="42">
        <v>12028.000000000004</v>
      </c>
    </row>
    <row r="26" spans="1:10" ht="15" customHeight="1" x14ac:dyDescent="0.25">
      <c r="A26" s="9"/>
      <c r="B26" s="12" t="s">
        <v>43</v>
      </c>
      <c r="C26" s="43"/>
      <c r="D26" s="43">
        <v>0</v>
      </c>
      <c r="E26" s="43">
        <v>21</v>
      </c>
      <c r="F26" s="43">
        <v>2800</v>
      </c>
      <c r="G26" s="92" t="e">
        <f t="shared" si="2"/>
        <v>#DIV/0!</v>
      </c>
      <c r="H26" s="92" t="e">
        <f t="shared" si="3"/>
        <v>#DIV/0!</v>
      </c>
      <c r="I26" s="43">
        <v>1066</v>
      </c>
      <c r="J26" s="43">
        <v>13600</v>
      </c>
    </row>
    <row r="27" spans="1:10" ht="15" customHeight="1" x14ac:dyDescent="0.25">
      <c r="A27" s="115">
        <v>2</v>
      </c>
      <c r="B27" s="116" t="s">
        <v>44</v>
      </c>
      <c r="C27" s="110">
        <f>C8+C14+C20+C21+C22+C23+C24+C25</f>
        <v>524788.19999999995</v>
      </c>
      <c r="D27" s="110">
        <f t="shared" ref="D27:F27" si="6">D8+D14+D20+D21+D22+D23+D24+D25</f>
        <v>164719520.20469549</v>
      </c>
      <c r="E27" s="110">
        <f t="shared" si="6"/>
        <v>365526</v>
      </c>
      <c r="F27" s="110">
        <f t="shared" si="6"/>
        <v>88158040</v>
      </c>
      <c r="G27" s="140">
        <f t="shared" si="2"/>
        <v>69.652099647057625</v>
      </c>
      <c r="H27" s="140">
        <f t="shared" si="3"/>
        <v>53.520092755519677</v>
      </c>
      <c r="I27" s="110">
        <f t="shared" ref="I27:J27" si="7">I8+I14+I20+I21+I22+I23+I24+I25</f>
        <v>456548</v>
      </c>
      <c r="J27" s="110">
        <f t="shared" si="7"/>
        <v>165791084.00000003</v>
      </c>
    </row>
    <row r="28" spans="1:10" ht="15" customHeight="1" x14ac:dyDescent="0.25">
      <c r="A28" s="9">
        <v>3</v>
      </c>
      <c r="B28" s="16" t="s">
        <v>45</v>
      </c>
      <c r="C28" s="43">
        <v>70913</v>
      </c>
      <c r="D28" s="43">
        <v>11927313</v>
      </c>
      <c r="E28" s="43">
        <v>153135</v>
      </c>
      <c r="F28" s="43">
        <v>15934875.000000006</v>
      </c>
      <c r="G28" s="92">
        <f t="shared" si="2"/>
        <v>215.94771057492986</v>
      </c>
      <c r="H28" s="92">
        <f t="shared" si="3"/>
        <v>133.59987282969774</v>
      </c>
      <c r="I28" s="43">
        <v>322556</v>
      </c>
      <c r="J28" s="43">
        <v>38281257.999999993</v>
      </c>
    </row>
    <row r="29" spans="1:10" ht="15" customHeight="1" thickBot="1" x14ac:dyDescent="0.3">
      <c r="A29" s="17"/>
      <c r="B29" s="18" t="s">
        <v>46</v>
      </c>
      <c r="C29" s="41"/>
      <c r="D29" s="41">
        <v>0</v>
      </c>
      <c r="E29" s="41">
        <v>13386</v>
      </c>
      <c r="F29" s="41">
        <v>698103.88687000016</v>
      </c>
      <c r="G29" s="92" t="e">
        <f t="shared" si="2"/>
        <v>#DIV/0!</v>
      </c>
      <c r="H29" s="92" t="e">
        <f t="shared" si="3"/>
        <v>#DIV/0!</v>
      </c>
      <c r="I29" s="41">
        <v>40970</v>
      </c>
      <c r="J29" s="41">
        <v>2189076.92985</v>
      </c>
    </row>
    <row r="30" spans="1:10" s="5" customFormat="1" ht="15" customHeight="1" x14ac:dyDescent="0.25">
      <c r="A30" s="150">
        <v>4</v>
      </c>
      <c r="B30" s="151" t="s">
        <v>47</v>
      </c>
      <c r="C30" s="184"/>
      <c r="D30" s="185"/>
      <c r="E30" s="185"/>
      <c r="F30" s="185"/>
      <c r="G30" s="185"/>
      <c r="H30" s="185"/>
      <c r="I30" s="185"/>
      <c r="J30" s="185"/>
    </row>
    <row r="31" spans="1:10" ht="15" customHeight="1" x14ac:dyDescent="0.25">
      <c r="A31" s="20" t="s">
        <v>48</v>
      </c>
      <c r="B31" s="11" t="s">
        <v>49</v>
      </c>
      <c r="C31" s="43">
        <v>0</v>
      </c>
      <c r="D31" s="43">
        <v>0</v>
      </c>
      <c r="E31" s="43">
        <v>0</v>
      </c>
      <c r="F31" s="43">
        <v>0</v>
      </c>
      <c r="G31" s="92" t="e">
        <f t="shared" ref="G31:G37" si="8">E31/C31*100</f>
        <v>#DIV/0!</v>
      </c>
      <c r="H31" s="92" t="e">
        <f t="shared" ref="H31:H37" si="9">F31/D31*100</f>
        <v>#DIV/0!</v>
      </c>
      <c r="I31" s="43">
        <v>0</v>
      </c>
      <c r="J31" s="43">
        <v>0</v>
      </c>
    </row>
    <row r="32" spans="1:10" ht="15" customHeight="1" x14ac:dyDescent="0.25">
      <c r="A32" s="20" t="s">
        <v>50</v>
      </c>
      <c r="B32" s="11" t="s">
        <v>34</v>
      </c>
      <c r="C32" s="43">
        <v>334</v>
      </c>
      <c r="D32" s="43">
        <v>674260</v>
      </c>
      <c r="E32" s="43">
        <v>19</v>
      </c>
      <c r="F32" s="43">
        <v>8875</v>
      </c>
      <c r="G32" s="92">
        <f t="shared" si="8"/>
        <v>5.6886227544910177</v>
      </c>
      <c r="H32" s="92">
        <f t="shared" si="9"/>
        <v>1.31625782339157</v>
      </c>
      <c r="I32" s="43">
        <v>174</v>
      </c>
      <c r="J32" s="43">
        <v>401489.00000000006</v>
      </c>
    </row>
    <row r="33" spans="1:10" ht="15" customHeight="1" x14ac:dyDescent="0.25">
      <c r="A33" s="20" t="s">
        <v>51</v>
      </c>
      <c r="B33" s="11" t="s">
        <v>52</v>
      </c>
      <c r="C33" s="43">
        <v>11954</v>
      </c>
      <c r="D33" s="43">
        <v>27883025</v>
      </c>
      <c r="E33" s="43">
        <v>255</v>
      </c>
      <c r="F33" s="43">
        <v>150509</v>
      </c>
      <c r="G33" s="92">
        <f t="shared" si="8"/>
        <v>2.133177179186883</v>
      </c>
      <c r="H33" s="92">
        <f t="shared" si="9"/>
        <v>0.53978720027687099</v>
      </c>
      <c r="I33" s="43">
        <v>2238</v>
      </c>
      <c r="J33" s="43">
        <v>5694652.9999999981</v>
      </c>
    </row>
    <row r="34" spans="1:10" ht="15" customHeight="1" x14ac:dyDescent="0.25">
      <c r="A34" s="20" t="s">
        <v>53</v>
      </c>
      <c r="B34" s="11" t="s">
        <v>54</v>
      </c>
      <c r="C34" s="43">
        <v>1969</v>
      </c>
      <c r="D34" s="43">
        <v>11826366</v>
      </c>
      <c r="E34" s="43">
        <v>16953</v>
      </c>
      <c r="F34" s="43">
        <v>27619130.000000011</v>
      </c>
      <c r="G34" s="92">
        <f t="shared" si="8"/>
        <v>860.99542915185373</v>
      </c>
      <c r="H34" s="92">
        <f t="shared" si="9"/>
        <v>233.53860348986336</v>
      </c>
      <c r="I34" s="43">
        <v>36797</v>
      </c>
      <c r="J34" s="43">
        <v>58976179</v>
      </c>
    </row>
    <row r="35" spans="1:10" ht="15" customHeight="1" x14ac:dyDescent="0.25">
      <c r="A35" s="20" t="s">
        <v>55</v>
      </c>
      <c r="B35" s="11" t="s">
        <v>42</v>
      </c>
      <c r="C35" s="43">
        <v>48140</v>
      </c>
      <c r="D35" s="43">
        <v>446069478</v>
      </c>
      <c r="E35" s="43">
        <v>26870</v>
      </c>
      <c r="F35" s="43">
        <v>192094325</v>
      </c>
      <c r="G35" s="92">
        <f t="shared" si="8"/>
        <v>55.816368923971751</v>
      </c>
      <c r="H35" s="92">
        <f t="shared" si="9"/>
        <v>43.063767972037752</v>
      </c>
      <c r="I35" s="43">
        <v>41852</v>
      </c>
      <c r="J35" s="43">
        <v>423570268.99999994</v>
      </c>
    </row>
    <row r="36" spans="1:10" ht="15" customHeight="1" thickBot="1" x14ac:dyDescent="0.3">
      <c r="A36" s="21">
        <v>5</v>
      </c>
      <c r="B36" s="22" t="s">
        <v>56</v>
      </c>
      <c r="C36" s="65">
        <f>C31+C32+C33+C34+C35</f>
        <v>62397</v>
      </c>
      <c r="D36" s="65">
        <f t="shared" ref="D36:F36" si="10">D31+D32+D33+D34+D35</f>
        <v>486453129</v>
      </c>
      <c r="E36" s="65">
        <f t="shared" si="10"/>
        <v>44097</v>
      </c>
      <c r="F36" s="65">
        <f t="shared" si="10"/>
        <v>219872839</v>
      </c>
      <c r="G36" s="91">
        <f t="shared" si="8"/>
        <v>70.671666907062843</v>
      </c>
      <c r="H36" s="91">
        <f t="shared" si="9"/>
        <v>45.19918279732147</v>
      </c>
      <c r="I36" s="65">
        <f t="shared" ref="I36:J36" si="11">I31+I32+I33+I34+I35</f>
        <v>81061</v>
      </c>
      <c r="J36" s="65">
        <f t="shared" si="11"/>
        <v>488642589.99999994</v>
      </c>
    </row>
    <row r="37" spans="1:10" s="5" customFormat="1" ht="15" customHeight="1" thickBot="1" x14ac:dyDescent="0.3">
      <c r="A37" s="125"/>
      <c r="B37" s="126" t="s">
        <v>57</v>
      </c>
      <c r="C37" s="124">
        <f>C27+C36</f>
        <v>587185.19999999995</v>
      </c>
      <c r="D37" s="124">
        <f t="shared" ref="D37:F37" si="12">D27+D36</f>
        <v>651172649.20469546</v>
      </c>
      <c r="E37" s="124">
        <f t="shared" si="12"/>
        <v>409623</v>
      </c>
      <c r="F37" s="124">
        <f t="shared" si="12"/>
        <v>308030879</v>
      </c>
      <c r="G37" s="146">
        <f t="shared" si="8"/>
        <v>69.760443553413822</v>
      </c>
      <c r="H37" s="146">
        <f t="shared" si="9"/>
        <v>47.304025956282267</v>
      </c>
      <c r="I37" s="135">
        <f t="shared" ref="I37:J37" si="13">I27+I36</f>
        <v>537609</v>
      </c>
      <c r="J37" s="134">
        <f t="shared" si="13"/>
        <v>654433674</v>
      </c>
    </row>
  </sheetData>
  <mergeCells count="12">
    <mergeCell ref="A1:J1"/>
    <mergeCell ref="A2:J2"/>
    <mergeCell ref="A3:J3"/>
    <mergeCell ref="C7:J7"/>
    <mergeCell ref="A4:J4"/>
    <mergeCell ref="A5:A6"/>
    <mergeCell ref="B5:B6"/>
    <mergeCell ref="C30:J30"/>
    <mergeCell ref="C5:D5"/>
    <mergeCell ref="E5:F5"/>
    <mergeCell ref="G5:H5"/>
    <mergeCell ref="I5:J5"/>
  </mergeCells>
  <printOptions horizontalCentered="1"/>
  <pageMargins left="0.5" right="0.5" top="0.5" bottom="0.5" header="0.25" footer="0.25"/>
  <pageSetup paperSize="9" scale="9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37"/>
  <sheetViews>
    <sheetView topLeftCell="A28" zoomScaleNormal="100" workbookViewId="0">
      <selection activeCell="A38" sqref="A38:XFD41"/>
    </sheetView>
  </sheetViews>
  <sheetFormatPr defaultRowHeight="15" x14ac:dyDescent="0.25"/>
  <cols>
    <col min="1" max="1" width="6.7109375" style="23" bestFit="1" customWidth="1"/>
    <col min="2" max="2" width="41.140625" style="2" customWidth="1"/>
    <col min="3" max="3" width="12.7109375" style="2" bestFit="1" customWidth="1"/>
    <col min="4" max="4" width="14.42578125" style="2" customWidth="1"/>
    <col min="5" max="5" width="15" style="2" customWidth="1"/>
    <col min="6" max="6" width="13.85546875" style="2" customWidth="1"/>
    <col min="7" max="7" width="13.140625" style="2" bestFit="1" customWidth="1"/>
    <col min="8" max="8" width="12.5703125" style="2" bestFit="1" customWidth="1"/>
    <col min="9" max="9" width="11.140625" style="2" customWidth="1"/>
    <col min="10" max="10" width="13.140625" style="2" customWidth="1"/>
    <col min="11" max="248" width="9.140625" style="2"/>
    <col min="249" max="249" width="6.7109375" style="2" bestFit="1" customWidth="1"/>
    <col min="250" max="250" width="74.5703125" style="2" customWidth="1"/>
    <col min="251" max="251" width="12.7109375" style="2" bestFit="1" customWidth="1"/>
    <col min="252" max="252" width="11.28515625" style="2" customWidth="1"/>
    <col min="253" max="253" width="15" style="2" customWidth="1"/>
    <col min="254" max="254" width="13.85546875" style="2" customWidth="1"/>
    <col min="255" max="255" width="12.7109375" style="2" bestFit="1" customWidth="1"/>
    <col min="256" max="256" width="9.7109375" style="2" bestFit="1" customWidth="1"/>
    <col min="257" max="257" width="11.140625" style="2" customWidth="1"/>
    <col min="258" max="258" width="13.140625" style="2" customWidth="1"/>
    <col min="259" max="259" width="12.7109375" style="2" bestFit="1" customWidth="1"/>
    <col min="260" max="260" width="11.5703125" style="2" customWidth="1"/>
    <col min="261" max="261" width="14.7109375" style="2" customWidth="1"/>
    <col min="262" max="262" width="13.7109375" style="2" customWidth="1"/>
    <col min="263" max="263" width="12.7109375" style="2" bestFit="1" customWidth="1"/>
    <col min="264" max="264" width="9.7109375" style="2" bestFit="1" customWidth="1"/>
    <col min="265" max="265" width="11.42578125" style="2" customWidth="1"/>
    <col min="266" max="266" width="11.5703125" style="2" bestFit="1" customWidth="1"/>
    <col min="267" max="504" width="9.140625" style="2"/>
    <col min="505" max="505" width="6.7109375" style="2" bestFit="1" customWidth="1"/>
    <col min="506" max="506" width="74.5703125" style="2" customWidth="1"/>
    <col min="507" max="507" width="12.7109375" style="2" bestFit="1" customWidth="1"/>
    <col min="508" max="508" width="11.28515625" style="2" customWidth="1"/>
    <col min="509" max="509" width="15" style="2" customWidth="1"/>
    <col min="510" max="510" width="13.85546875" style="2" customWidth="1"/>
    <col min="511" max="511" width="12.7109375" style="2" bestFit="1" customWidth="1"/>
    <col min="512" max="512" width="9.7109375" style="2" bestFit="1" customWidth="1"/>
    <col min="513" max="513" width="11.140625" style="2" customWidth="1"/>
    <col min="514" max="514" width="13.140625" style="2" customWidth="1"/>
    <col min="515" max="515" width="12.7109375" style="2" bestFit="1" customWidth="1"/>
    <col min="516" max="516" width="11.5703125" style="2" customWidth="1"/>
    <col min="517" max="517" width="14.7109375" style="2" customWidth="1"/>
    <col min="518" max="518" width="13.7109375" style="2" customWidth="1"/>
    <col min="519" max="519" width="12.7109375" style="2" bestFit="1" customWidth="1"/>
    <col min="520" max="520" width="9.7109375" style="2" bestFit="1" customWidth="1"/>
    <col min="521" max="521" width="11.42578125" style="2" customWidth="1"/>
    <col min="522" max="522" width="11.5703125" style="2" bestFit="1" customWidth="1"/>
    <col min="523" max="760" width="9.140625" style="2"/>
    <col min="761" max="761" width="6.7109375" style="2" bestFit="1" customWidth="1"/>
    <col min="762" max="762" width="74.5703125" style="2" customWidth="1"/>
    <col min="763" max="763" width="12.7109375" style="2" bestFit="1" customWidth="1"/>
    <col min="764" max="764" width="11.28515625" style="2" customWidth="1"/>
    <col min="765" max="765" width="15" style="2" customWidth="1"/>
    <col min="766" max="766" width="13.85546875" style="2" customWidth="1"/>
    <col min="767" max="767" width="12.7109375" style="2" bestFit="1" customWidth="1"/>
    <col min="768" max="768" width="9.7109375" style="2" bestFit="1" customWidth="1"/>
    <col min="769" max="769" width="11.140625" style="2" customWidth="1"/>
    <col min="770" max="770" width="13.140625" style="2" customWidth="1"/>
    <col min="771" max="771" width="12.7109375" style="2" bestFit="1" customWidth="1"/>
    <col min="772" max="772" width="11.5703125" style="2" customWidth="1"/>
    <col min="773" max="773" width="14.7109375" style="2" customWidth="1"/>
    <col min="774" max="774" width="13.7109375" style="2" customWidth="1"/>
    <col min="775" max="775" width="12.7109375" style="2" bestFit="1" customWidth="1"/>
    <col min="776" max="776" width="9.7109375" style="2" bestFit="1" customWidth="1"/>
    <col min="777" max="777" width="11.42578125" style="2" customWidth="1"/>
    <col min="778" max="778" width="11.5703125" style="2" bestFit="1" customWidth="1"/>
    <col min="779" max="1016" width="9.140625" style="2"/>
    <col min="1017" max="1017" width="6.7109375" style="2" bestFit="1" customWidth="1"/>
    <col min="1018" max="1018" width="74.5703125" style="2" customWidth="1"/>
    <col min="1019" max="1019" width="12.7109375" style="2" bestFit="1" customWidth="1"/>
    <col min="1020" max="1020" width="11.28515625" style="2" customWidth="1"/>
    <col min="1021" max="1021" width="15" style="2" customWidth="1"/>
    <col min="1022" max="1022" width="13.85546875" style="2" customWidth="1"/>
    <col min="1023" max="1023" width="12.7109375" style="2" bestFit="1" customWidth="1"/>
    <col min="1024" max="1024" width="9.7109375" style="2" bestFit="1" customWidth="1"/>
    <col min="1025" max="1025" width="11.140625" style="2" customWidth="1"/>
    <col min="1026" max="1026" width="13.140625" style="2" customWidth="1"/>
    <col min="1027" max="1027" width="12.7109375" style="2" bestFit="1" customWidth="1"/>
    <col min="1028" max="1028" width="11.5703125" style="2" customWidth="1"/>
    <col min="1029" max="1029" width="14.7109375" style="2" customWidth="1"/>
    <col min="1030" max="1030" width="13.7109375" style="2" customWidth="1"/>
    <col min="1031" max="1031" width="12.7109375" style="2" bestFit="1" customWidth="1"/>
    <col min="1032" max="1032" width="9.7109375" style="2" bestFit="1" customWidth="1"/>
    <col min="1033" max="1033" width="11.42578125" style="2" customWidth="1"/>
    <col min="1034" max="1034" width="11.5703125" style="2" bestFit="1" customWidth="1"/>
    <col min="1035" max="1272" width="9.140625" style="2"/>
    <col min="1273" max="1273" width="6.7109375" style="2" bestFit="1" customWidth="1"/>
    <col min="1274" max="1274" width="74.5703125" style="2" customWidth="1"/>
    <col min="1275" max="1275" width="12.7109375" style="2" bestFit="1" customWidth="1"/>
    <col min="1276" max="1276" width="11.28515625" style="2" customWidth="1"/>
    <col min="1277" max="1277" width="15" style="2" customWidth="1"/>
    <col min="1278" max="1278" width="13.85546875" style="2" customWidth="1"/>
    <col min="1279" max="1279" width="12.7109375" style="2" bestFit="1" customWidth="1"/>
    <col min="1280" max="1280" width="9.7109375" style="2" bestFit="1" customWidth="1"/>
    <col min="1281" max="1281" width="11.140625" style="2" customWidth="1"/>
    <col min="1282" max="1282" width="13.140625" style="2" customWidth="1"/>
    <col min="1283" max="1283" width="12.7109375" style="2" bestFit="1" customWidth="1"/>
    <col min="1284" max="1284" width="11.5703125" style="2" customWidth="1"/>
    <col min="1285" max="1285" width="14.7109375" style="2" customWidth="1"/>
    <col min="1286" max="1286" width="13.7109375" style="2" customWidth="1"/>
    <col min="1287" max="1287" width="12.7109375" style="2" bestFit="1" customWidth="1"/>
    <col min="1288" max="1288" width="9.7109375" style="2" bestFit="1" customWidth="1"/>
    <col min="1289" max="1289" width="11.42578125" style="2" customWidth="1"/>
    <col min="1290" max="1290" width="11.5703125" style="2" bestFit="1" customWidth="1"/>
    <col min="1291" max="1528" width="9.140625" style="2"/>
    <col min="1529" max="1529" width="6.7109375" style="2" bestFit="1" customWidth="1"/>
    <col min="1530" max="1530" width="74.5703125" style="2" customWidth="1"/>
    <col min="1531" max="1531" width="12.7109375" style="2" bestFit="1" customWidth="1"/>
    <col min="1532" max="1532" width="11.28515625" style="2" customWidth="1"/>
    <col min="1533" max="1533" width="15" style="2" customWidth="1"/>
    <col min="1534" max="1534" width="13.85546875" style="2" customWidth="1"/>
    <col min="1535" max="1535" width="12.7109375" style="2" bestFit="1" customWidth="1"/>
    <col min="1536" max="1536" width="9.7109375" style="2" bestFit="1" customWidth="1"/>
    <col min="1537" max="1537" width="11.140625" style="2" customWidth="1"/>
    <col min="1538" max="1538" width="13.140625" style="2" customWidth="1"/>
    <col min="1539" max="1539" width="12.7109375" style="2" bestFit="1" customWidth="1"/>
    <col min="1540" max="1540" width="11.5703125" style="2" customWidth="1"/>
    <col min="1541" max="1541" width="14.7109375" style="2" customWidth="1"/>
    <col min="1542" max="1542" width="13.7109375" style="2" customWidth="1"/>
    <col min="1543" max="1543" width="12.7109375" style="2" bestFit="1" customWidth="1"/>
    <col min="1544" max="1544" width="9.7109375" style="2" bestFit="1" customWidth="1"/>
    <col min="1545" max="1545" width="11.42578125" style="2" customWidth="1"/>
    <col min="1546" max="1546" width="11.5703125" style="2" bestFit="1" customWidth="1"/>
    <col min="1547" max="1784" width="9.140625" style="2"/>
    <col min="1785" max="1785" width="6.7109375" style="2" bestFit="1" customWidth="1"/>
    <col min="1786" max="1786" width="74.5703125" style="2" customWidth="1"/>
    <col min="1787" max="1787" width="12.7109375" style="2" bestFit="1" customWidth="1"/>
    <col min="1788" max="1788" width="11.28515625" style="2" customWidth="1"/>
    <col min="1789" max="1789" width="15" style="2" customWidth="1"/>
    <col min="1790" max="1790" width="13.85546875" style="2" customWidth="1"/>
    <col min="1791" max="1791" width="12.7109375" style="2" bestFit="1" customWidth="1"/>
    <col min="1792" max="1792" width="9.7109375" style="2" bestFit="1" customWidth="1"/>
    <col min="1793" max="1793" width="11.140625" style="2" customWidth="1"/>
    <col min="1794" max="1794" width="13.140625" style="2" customWidth="1"/>
    <col min="1795" max="1795" width="12.7109375" style="2" bestFit="1" customWidth="1"/>
    <col min="1796" max="1796" width="11.5703125" style="2" customWidth="1"/>
    <col min="1797" max="1797" width="14.7109375" style="2" customWidth="1"/>
    <col min="1798" max="1798" width="13.7109375" style="2" customWidth="1"/>
    <col min="1799" max="1799" width="12.7109375" style="2" bestFit="1" customWidth="1"/>
    <col min="1800" max="1800" width="9.7109375" style="2" bestFit="1" customWidth="1"/>
    <col min="1801" max="1801" width="11.42578125" style="2" customWidth="1"/>
    <col min="1802" max="1802" width="11.5703125" style="2" bestFit="1" customWidth="1"/>
    <col min="1803" max="2040" width="9.140625" style="2"/>
    <col min="2041" max="2041" width="6.7109375" style="2" bestFit="1" customWidth="1"/>
    <col min="2042" max="2042" width="74.5703125" style="2" customWidth="1"/>
    <col min="2043" max="2043" width="12.7109375" style="2" bestFit="1" customWidth="1"/>
    <col min="2044" max="2044" width="11.28515625" style="2" customWidth="1"/>
    <col min="2045" max="2045" width="15" style="2" customWidth="1"/>
    <col min="2046" max="2046" width="13.85546875" style="2" customWidth="1"/>
    <col min="2047" max="2047" width="12.7109375" style="2" bestFit="1" customWidth="1"/>
    <col min="2048" max="2048" width="9.7109375" style="2" bestFit="1" customWidth="1"/>
    <col min="2049" max="2049" width="11.140625" style="2" customWidth="1"/>
    <col min="2050" max="2050" width="13.140625" style="2" customWidth="1"/>
    <col min="2051" max="2051" width="12.7109375" style="2" bestFit="1" customWidth="1"/>
    <col min="2052" max="2052" width="11.5703125" style="2" customWidth="1"/>
    <col min="2053" max="2053" width="14.7109375" style="2" customWidth="1"/>
    <col min="2054" max="2054" width="13.7109375" style="2" customWidth="1"/>
    <col min="2055" max="2055" width="12.7109375" style="2" bestFit="1" customWidth="1"/>
    <col min="2056" max="2056" width="9.7109375" style="2" bestFit="1" customWidth="1"/>
    <col min="2057" max="2057" width="11.42578125" style="2" customWidth="1"/>
    <col min="2058" max="2058" width="11.5703125" style="2" bestFit="1" customWidth="1"/>
    <col min="2059" max="2296" width="9.140625" style="2"/>
    <col min="2297" max="2297" width="6.7109375" style="2" bestFit="1" customWidth="1"/>
    <col min="2298" max="2298" width="74.5703125" style="2" customWidth="1"/>
    <col min="2299" max="2299" width="12.7109375" style="2" bestFit="1" customWidth="1"/>
    <col min="2300" max="2300" width="11.28515625" style="2" customWidth="1"/>
    <col min="2301" max="2301" width="15" style="2" customWidth="1"/>
    <col min="2302" max="2302" width="13.85546875" style="2" customWidth="1"/>
    <col min="2303" max="2303" width="12.7109375" style="2" bestFit="1" customWidth="1"/>
    <col min="2304" max="2304" width="9.7109375" style="2" bestFit="1" customWidth="1"/>
    <col min="2305" max="2305" width="11.140625" style="2" customWidth="1"/>
    <col min="2306" max="2306" width="13.140625" style="2" customWidth="1"/>
    <col min="2307" max="2307" width="12.7109375" style="2" bestFit="1" customWidth="1"/>
    <col min="2308" max="2308" width="11.5703125" style="2" customWidth="1"/>
    <col min="2309" max="2309" width="14.7109375" style="2" customWidth="1"/>
    <col min="2310" max="2310" width="13.7109375" style="2" customWidth="1"/>
    <col min="2311" max="2311" width="12.7109375" style="2" bestFit="1" customWidth="1"/>
    <col min="2312" max="2312" width="9.7109375" style="2" bestFit="1" customWidth="1"/>
    <col min="2313" max="2313" width="11.42578125" style="2" customWidth="1"/>
    <col min="2314" max="2314" width="11.5703125" style="2" bestFit="1" customWidth="1"/>
    <col min="2315" max="2552" width="9.140625" style="2"/>
    <col min="2553" max="2553" width="6.7109375" style="2" bestFit="1" customWidth="1"/>
    <col min="2554" max="2554" width="74.5703125" style="2" customWidth="1"/>
    <col min="2555" max="2555" width="12.7109375" style="2" bestFit="1" customWidth="1"/>
    <col min="2556" max="2556" width="11.28515625" style="2" customWidth="1"/>
    <col min="2557" max="2557" width="15" style="2" customWidth="1"/>
    <col min="2558" max="2558" width="13.85546875" style="2" customWidth="1"/>
    <col min="2559" max="2559" width="12.7109375" style="2" bestFit="1" customWidth="1"/>
    <col min="2560" max="2560" width="9.7109375" style="2" bestFit="1" customWidth="1"/>
    <col min="2561" max="2561" width="11.140625" style="2" customWidth="1"/>
    <col min="2562" max="2562" width="13.140625" style="2" customWidth="1"/>
    <col min="2563" max="2563" width="12.7109375" style="2" bestFit="1" customWidth="1"/>
    <col min="2564" max="2564" width="11.5703125" style="2" customWidth="1"/>
    <col min="2565" max="2565" width="14.7109375" style="2" customWidth="1"/>
    <col min="2566" max="2566" width="13.7109375" style="2" customWidth="1"/>
    <col min="2567" max="2567" width="12.7109375" style="2" bestFit="1" customWidth="1"/>
    <col min="2568" max="2568" width="9.7109375" style="2" bestFit="1" customWidth="1"/>
    <col min="2569" max="2569" width="11.42578125" style="2" customWidth="1"/>
    <col min="2570" max="2570" width="11.5703125" style="2" bestFit="1" customWidth="1"/>
    <col min="2571" max="2808" width="9.140625" style="2"/>
    <col min="2809" max="2809" width="6.7109375" style="2" bestFit="1" customWidth="1"/>
    <col min="2810" max="2810" width="74.5703125" style="2" customWidth="1"/>
    <col min="2811" max="2811" width="12.7109375" style="2" bestFit="1" customWidth="1"/>
    <col min="2812" max="2812" width="11.28515625" style="2" customWidth="1"/>
    <col min="2813" max="2813" width="15" style="2" customWidth="1"/>
    <col min="2814" max="2814" width="13.85546875" style="2" customWidth="1"/>
    <col min="2815" max="2815" width="12.7109375" style="2" bestFit="1" customWidth="1"/>
    <col min="2816" max="2816" width="9.7109375" style="2" bestFit="1" customWidth="1"/>
    <col min="2817" max="2817" width="11.140625" style="2" customWidth="1"/>
    <col min="2818" max="2818" width="13.140625" style="2" customWidth="1"/>
    <col min="2819" max="2819" width="12.7109375" style="2" bestFit="1" customWidth="1"/>
    <col min="2820" max="2820" width="11.5703125" style="2" customWidth="1"/>
    <col min="2821" max="2821" width="14.7109375" style="2" customWidth="1"/>
    <col min="2822" max="2822" width="13.7109375" style="2" customWidth="1"/>
    <col min="2823" max="2823" width="12.7109375" style="2" bestFit="1" customWidth="1"/>
    <col min="2824" max="2824" width="9.7109375" style="2" bestFit="1" customWidth="1"/>
    <col min="2825" max="2825" width="11.42578125" style="2" customWidth="1"/>
    <col min="2826" max="2826" width="11.5703125" style="2" bestFit="1" customWidth="1"/>
    <col min="2827" max="3064" width="9.140625" style="2"/>
    <col min="3065" max="3065" width="6.7109375" style="2" bestFit="1" customWidth="1"/>
    <col min="3066" max="3066" width="74.5703125" style="2" customWidth="1"/>
    <col min="3067" max="3067" width="12.7109375" style="2" bestFit="1" customWidth="1"/>
    <col min="3068" max="3068" width="11.28515625" style="2" customWidth="1"/>
    <col min="3069" max="3069" width="15" style="2" customWidth="1"/>
    <col min="3070" max="3070" width="13.85546875" style="2" customWidth="1"/>
    <col min="3071" max="3071" width="12.7109375" style="2" bestFit="1" customWidth="1"/>
    <col min="3072" max="3072" width="9.7109375" style="2" bestFit="1" customWidth="1"/>
    <col min="3073" max="3073" width="11.140625" style="2" customWidth="1"/>
    <col min="3074" max="3074" width="13.140625" style="2" customWidth="1"/>
    <col min="3075" max="3075" width="12.7109375" style="2" bestFit="1" customWidth="1"/>
    <col min="3076" max="3076" width="11.5703125" style="2" customWidth="1"/>
    <col min="3077" max="3077" width="14.7109375" style="2" customWidth="1"/>
    <col min="3078" max="3078" width="13.7109375" style="2" customWidth="1"/>
    <col min="3079" max="3079" width="12.7109375" style="2" bestFit="1" customWidth="1"/>
    <col min="3080" max="3080" width="9.7109375" style="2" bestFit="1" customWidth="1"/>
    <col min="3081" max="3081" width="11.42578125" style="2" customWidth="1"/>
    <col min="3082" max="3082" width="11.5703125" style="2" bestFit="1" customWidth="1"/>
    <col min="3083" max="3320" width="9.140625" style="2"/>
    <col min="3321" max="3321" width="6.7109375" style="2" bestFit="1" customWidth="1"/>
    <col min="3322" max="3322" width="74.5703125" style="2" customWidth="1"/>
    <col min="3323" max="3323" width="12.7109375" style="2" bestFit="1" customWidth="1"/>
    <col min="3324" max="3324" width="11.28515625" style="2" customWidth="1"/>
    <col min="3325" max="3325" width="15" style="2" customWidth="1"/>
    <col min="3326" max="3326" width="13.85546875" style="2" customWidth="1"/>
    <col min="3327" max="3327" width="12.7109375" style="2" bestFit="1" customWidth="1"/>
    <col min="3328" max="3328" width="9.7109375" style="2" bestFit="1" customWidth="1"/>
    <col min="3329" max="3329" width="11.140625" style="2" customWidth="1"/>
    <col min="3330" max="3330" width="13.140625" style="2" customWidth="1"/>
    <col min="3331" max="3331" width="12.7109375" style="2" bestFit="1" customWidth="1"/>
    <col min="3332" max="3332" width="11.5703125" style="2" customWidth="1"/>
    <col min="3333" max="3333" width="14.7109375" style="2" customWidth="1"/>
    <col min="3334" max="3334" width="13.7109375" style="2" customWidth="1"/>
    <col min="3335" max="3335" width="12.7109375" style="2" bestFit="1" customWidth="1"/>
    <col min="3336" max="3336" width="9.7109375" style="2" bestFit="1" customWidth="1"/>
    <col min="3337" max="3337" width="11.42578125" style="2" customWidth="1"/>
    <col min="3338" max="3338" width="11.5703125" style="2" bestFit="1" customWidth="1"/>
    <col min="3339" max="3576" width="9.140625" style="2"/>
    <col min="3577" max="3577" width="6.7109375" style="2" bestFit="1" customWidth="1"/>
    <col min="3578" max="3578" width="74.5703125" style="2" customWidth="1"/>
    <col min="3579" max="3579" width="12.7109375" style="2" bestFit="1" customWidth="1"/>
    <col min="3580" max="3580" width="11.28515625" style="2" customWidth="1"/>
    <col min="3581" max="3581" width="15" style="2" customWidth="1"/>
    <col min="3582" max="3582" width="13.85546875" style="2" customWidth="1"/>
    <col min="3583" max="3583" width="12.7109375" style="2" bestFit="1" customWidth="1"/>
    <col min="3584" max="3584" width="9.7109375" style="2" bestFit="1" customWidth="1"/>
    <col min="3585" max="3585" width="11.140625" style="2" customWidth="1"/>
    <col min="3586" max="3586" width="13.140625" style="2" customWidth="1"/>
    <col min="3587" max="3587" width="12.7109375" style="2" bestFit="1" customWidth="1"/>
    <col min="3588" max="3588" width="11.5703125" style="2" customWidth="1"/>
    <col min="3589" max="3589" width="14.7109375" style="2" customWidth="1"/>
    <col min="3590" max="3590" width="13.7109375" style="2" customWidth="1"/>
    <col min="3591" max="3591" width="12.7109375" style="2" bestFit="1" customWidth="1"/>
    <col min="3592" max="3592" width="9.7109375" style="2" bestFit="1" customWidth="1"/>
    <col min="3593" max="3593" width="11.42578125" style="2" customWidth="1"/>
    <col min="3594" max="3594" width="11.5703125" style="2" bestFit="1" customWidth="1"/>
    <col min="3595" max="3832" width="9.140625" style="2"/>
    <col min="3833" max="3833" width="6.7109375" style="2" bestFit="1" customWidth="1"/>
    <col min="3834" max="3834" width="74.5703125" style="2" customWidth="1"/>
    <col min="3835" max="3835" width="12.7109375" style="2" bestFit="1" customWidth="1"/>
    <col min="3836" max="3836" width="11.28515625" style="2" customWidth="1"/>
    <col min="3837" max="3837" width="15" style="2" customWidth="1"/>
    <col min="3838" max="3838" width="13.85546875" style="2" customWidth="1"/>
    <col min="3839" max="3839" width="12.7109375" style="2" bestFit="1" customWidth="1"/>
    <col min="3840" max="3840" width="9.7109375" style="2" bestFit="1" customWidth="1"/>
    <col min="3841" max="3841" width="11.140625" style="2" customWidth="1"/>
    <col min="3842" max="3842" width="13.140625" style="2" customWidth="1"/>
    <col min="3843" max="3843" width="12.7109375" style="2" bestFit="1" customWidth="1"/>
    <col min="3844" max="3844" width="11.5703125" style="2" customWidth="1"/>
    <col min="3845" max="3845" width="14.7109375" style="2" customWidth="1"/>
    <col min="3846" max="3846" width="13.7109375" style="2" customWidth="1"/>
    <col min="3847" max="3847" width="12.7109375" style="2" bestFit="1" customWidth="1"/>
    <col min="3848" max="3848" width="9.7109375" style="2" bestFit="1" customWidth="1"/>
    <col min="3849" max="3849" width="11.42578125" style="2" customWidth="1"/>
    <col min="3850" max="3850" width="11.5703125" style="2" bestFit="1" customWidth="1"/>
    <col min="3851" max="4088" width="9.140625" style="2"/>
    <col min="4089" max="4089" width="6.7109375" style="2" bestFit="1" customWidth="1"/>
    <col min="4090" max="4090" width="74.5703125" style="2" customWidth="1"/>
    <col min="4091" max="4091" width="12.7109375" style="2" bestFit="1" customWidth="1"/>
    <col min="4092" max="4092" width="11.28515625" style="2" customWidth="1"/>
    <col min="4093" max="4093" width="15" style="2" customWidth="1"/>
    <col min="4094" max="4094" width="13.85546875" style="2" customWidth="1"/>
    <col min="4095" max="4095" width="12.7109375" style="2" bestFit="1" customWidth="1"/>
    <col min="4096" max="4096" width="9.7109375" style="2" bestFit="1" customWidth="1"/>
    <col min="4097" max="4097" width="11.140625" style="2" customWidth="1"/>
    <col min="4098" max="4098" width="13.140625" style="2" customWidth="1"/>
    <col min="4099" max="4099" width="12.7109375" style="2" bestFit="1" customWidth="1"/>
    <col min="4100" max="4100" width="11.5703125" style="2" customWidth="1"/>
    <col min="4101" max="4101" width="14.7109375" style="2" customWidth="1"/>
    <col min="4102" max="4102" width="13.7109375" style="2" customWidth="1"/>
    <col min="4103" max="4103" width="12.7109375" style="2" bestFit="1" customWidth="1"/>
    <col min="4104" max="4104" width="9.7109375" style="2" bestFit="1" customWidth="1"/>
    <col min="4105" max="4105" width="11.42578125" style="2" customWidth="1"/>
    <col min="4106" max="4106" width="11.5703125" style="2" bestFit="1" customWidth="1"/>
    <col min="4107" max="4344" width="9.140625" style="2"/>
    <col min="4345" max="4345" width="6.7109375" style="2" bestFit="1" customWidth="1"/>
    <col min="4346" max="4346" width="74.5703125" style="2" customWidth="1"/>
    <col min="4347" max="4347" width="12.7109375" style="2" bestFit="1" customWidth="1"/>
    <col min="4348" max="4348" width="11.28515625" style="2" customWidth="1"/>
    <col min="4349" max="4349" width="15" style="2" customWidth="1"/>
    <col min="4350" max="4350" width="13.85546875" style="2" customWidth="1"/>
    <col min="4351" max="4351" width="12.7109375" style="2" bestFit="1" customWidth="1"/>
    <col min="4352" max="4352" width="9.7109375" style="2" bestFit="1" customWidth="1"/>
    <col min="4353" max="4353" width="11.140625" style="2" customWidth="1"/>
    <col min="4354" max="4354" width="13.140625" style="2" customWidth="1"/>
    <col min="4355" max="4355" width="12.7109375" style="2" bestFit="1" customWidth="1"/>
    <col min="4356" max="4356" width="11.5703125" style="2" customWidth="1"/>
    <col min="4357" max="4357" width="14.7109375" style="2" customWidth="1"/>
    <col min="4358" max="4358" width="13.7109375" style="2" customWidth="1"/>
    <col min="4359" max="4359" width="12.7109375" style="2" bestFit="1" customWidth="1"/>
    <col min="4360" max="4360" width="9.7109375" style="2" bestFit="1" customWidth="1"/>
    <col min="4361" max="4361" width="11.42578125" style="2" customWidth="1"/>
    <col min="4362" max="4362" width="11.5703125" style="2" bestFit="1" customWidth="1"/>
    <col min="4363" max="4600" width="9.140625" style="2"/>
    <col min="4601" max="4601" width="6.7109375" style="2" bestFit="1" customWidth="1"/>
    <col min="4602" max="4602" width="74.5703125" style="2" customWidth="1"/>
    <col min="4603" max="4603" width="12.7109375" style="2" bestFit="1" customWidth="1"/>
    <col min="4604" max="4604" width="11.28515625" style="2" customWidth="1"/>
    <col min="4605" max="4605" width="15" style="2" customWidth="1"/>
    <col min="4606" max="4606" width="13.85546875" style="2" customWidth="1"/>
    <col min="4607" max="4607" width="12.7109375" style="2" bestFit="1" customWidth="1"/>
    <col min="4608" max="4608" width="9.7109375" style="2" bestFit="1" customWidth="1"/>
    <col min="4609" max="4609" width="11.140625" style="2" customWidth="1"/>
    <col min="4610" max="4610" width="13.140625" style="2" customWidth="1"/>
    <col min="4611" max="4611" width="12.7109375" style="2" bestFit="1" customWidth="1"/>
    <col min="4612" max="4612" width="11.5703125" style="2" customWidth="1"/>
    <col min="4613" max="4613" width="14.7109375" style="2" customWidth="1"/>
    <col min="4614" max="4614" width="13.7109375" style="2" customWidth="1"/>
    <col min="4615" max="4615" width="12.7109375" style="2" bestFit="1" customWidth="1"/>
    <col min="4616" max="4616" width="9.7109375" style="2" bestFit="1" customWidth="1"/>
    <col min="4617" max="4617" width="11.42578125" style="2" customWidth="1"/>
    <col min="4618" max="4618" width="11.5703125" style="2" bestFit="1" customWidth="1"/>
    <col min="4619" max="4856" width="9.140625" style="2"/>
    <col min="4857" max="4857" width="6.7109375" style="2" bestFit="1" customWidth="1"/>
    <col min="4858" max="4858" width="74.5703125" style="2" customWidth="1"/>
    <col min="4859" max="4859" width="12.7109375" style="2" bestFit="1" customWidth="1"/>
    <col min="4860" max="4860" width="11.28515625" style="2" customWidth="1"/>
    <col min="4861" max="4861" width="15" style="2" customWidth="1"/>
    <col min="4862" max="4862" width="13.85546875" style="2" customWidth="1"/>
    <col min="4863" max="4863" width="12.7109375" style="2" bestFit="1" customWidth="1"/>
    <col min="4864" max="4864" width="9.7109375" style="2" bestFit="1" customWidth="1"/>
    <col min="4865" max="4865" width="11.140625" style="2" customWidth="1"/>
    <col min="4866" max="4866" width="13.140625" style="2" customWidth="1"/>
    <col min="4867" max="4867" width="12.7109375" style="2" bestFit="1" customWidth="1"/>
    <col min="4868" max="4868" width="11.5703125" style="2" customWidth="1"/>
    <col min="4869" max="4869" width="14.7109375" style="2" customWidth="1"/>
    <col min="4870" max="4870" width="13.7109375" style="2" customWidth="1"/>
    <col min="4871" max="4871" width="12.7109375" style="2" bestFit="1" customWidth="1"/>
    <col min="4872" max="4872" width="9.7109375" style="2" bestFit="1" customWidth="1"/>
    <col min="4873" max="4873" width="11.42578125" style="2" customWidth="1"/>
    <col min="4874" max="4874" width="11.5703125" style="2" bestFit="1" customWidth="1"/>
    <col min="4875" max="5112" width="9.140625" style="2"/>
    <col min="5113" max="5113" width="6.7109375" style="2" bestFit="1" customWidth="1"/>
    <col min="5114" max="5114" width="74.5703125" style="2" customWidth="1"/>
    <col min="5115" max="5115" width="12.7109375" style="2" bestFit="1" customWidth="1"/>
    <col min="5116" max="5116" width="11.28515625" style="2" customWidth="1"/>
    <col min="5117" max="5117" width="15" style="2" customWidth="1"/>
    <col min="5118" max="5118" width="13.85546875" style="2" customWidth="1"/>
    <col min="5119" max="5119" width="12.7109375" style="2" bestFit="1" customWidth="1"/>
    <col min="5120" max="5120" width="9.7109375" style="2" bestFit="1" customWidth="1"/>
    <col min="5121" max="5121" width="11.140625" style="2" customWidth="1"/>
    <col min="5122" max="5122" width="13.140625" style="2" customWidth="1"/>
    <col min="5123" max="5123" width="12.7109375" style="2" bestFit="1" customWidth="1"/>
    <col min="5124" max="5124" width="11.5703125" style="2" customWidth="1"/>
    <col min="5125" max="5125" width="14.7109375" style="2" customWidth="1"/>
    <col min="5126" max="5126" width="13.7109375" style="2" customWidth="1"/>
    <col min="5127" max="5127" width="12.7109375" style="2" bestFit="1" customWidth="1"/>
    <col min="5128" max="5128" width="9.7109375" style="2" bestFit="1" customWidth="1"/>
    <col min="5129" max="5129" width="11.42578125" style="2" customWidth="1"/>
    <col min="5130" max="5130" width="11.5703125" style="2" bestFit="1" customWidth="1"/>
    <col min="5131" max="5368" width="9.140625" style="2"/>
    <col min="5369" max="5369" width="6.7109375" style="2" bestFit="1" customWidth="1"/>
    <col min="5370" max="5370" width="74.5703125" style="2" customWidth="1"/>
    <col min="5371" max="5371" width="12.7109375" style="2" bestFit="1" customWidth="1"/>
    <col min="5372" max="5372" width="11.28515625" style="2" customWidth="1"/>
    <col min="5373" max="5373" width="15" style="2" customWidth="1"/>
    <col min="5374" max="5374" width="13.85546875" style="2" customWidth="1"/>
    <col min="5375" max="5375" width="12.7109375" style="2" bestFit="1" customWidth="1"/>
    <col min="5376" max="5376" width="9.7109375" style="2" bestFit="1" customWidth="1"/>
    <col min="5377" max="5377" width="11.140625" style="2" customWidth="1"/>
    <col min="5378" max="5378" width="13.140625" style="2" customWidth="1"/>
    <col min="5379" max="5379" width="12.7109375" style="2" bestFit="1" customWidth="1"/>
    <col min="5380" max="5380" width="11.5703125" style="2" customWidth="1"/>
    <col min="5381" max="5381" width="14.7109375" style="2" customWidth="1"/>
    <col min="5382" max="5382" width="13.7109375" style="2" customWidth="1"/>
    <col min="5383" max="5383" width="12.7109375" style="2" bestFit="1" customWidth="1"/>
    <col min="5384" max="5384" width="9.7109375" style="2" bestFit="1" customWidth="1"/>
    <col min="5385" max="5385" width="11.42578125" style="2" customWidth="1"/>
    <col min="5386" max="5386" width="11.5703125" style="2" bestFit="1" customWidth="1"/>
    <col min="5387" max="5624" width="9.140625" style="2"/>
    <col min="5625" max="5625" width="6.7109375" style="2" bestFit="1" customWidth="1"/>
    <col min="5626" max="5626" width="74.5703125" style="2" customWidth="1"/>
    <col min="5627" max="5627" width="12.7109375" style="2" bestFit="1" customWidth="1"/>
    <col min="5628" max="5628" width="11.28515625" style="2" customWidth="1"/>
    <col min="5629" max="5629" width="15" style="2" customWidth="1"/>
    <col min="5630" max="5630" width="13.85546875" style="2" customWidth="1"/>
    <col min="5631" max="5631" width="12.7109375" style="2" bestFit="1" customWidth="1"/>
    <col min="5632" max="5632" width="9.7109375" style="2" bestFit="1" customWidth="1"/>
    <col min="5633" max="5633" width="11.140625" style="2" customWidth="1"/>
    <col min="5634" max="5634" width="13.140625" style="2" customWidth="1"/>
    <col min="5635" max="5635" width="12.7109375" style="2" bestFit="1" customWidth="1"/>
    <col min="5636" max="5636" width="11.5703125" style="2" customWidth="1"/>
    <col min="5637" max="5637" width="14.7109375" style="2" customWidth="1"/>
    <col min="5638" max="5638" width="13.7109375" style="2" customWidth="1"/>
    <col min="5639" max="5639" width="12.7109375" style="2" bestFit="1" customWidth="1"/>
    <col min="5640" max="5640" width="9.7109375" style="2" bestFit="1" customWidth="1"/>
    <col min="5641" max="5641" width="11.42578125" style="2" customWidth="1"/>
    <col min="5642" max="5642" width="11.5703125" style="2" bestFit="1" customWidth="1"/>
    <col min="5643" max="5880" width="9.140625" style="2"/>
    <col min="5881" max="5881" width="6.7109375" style="2" bestFit="1" customWidth="1"/>
    <col min="5882" max="5882" width="74.5703125" style="2" customWidth="1"/>
    <col min="5883" max="5883" width="12.7109375" style="2" bestFit="1" customWidth="1"/>
    <col min="5884" max="5884" width="11.28515625" style="2" customWidth="1"/>
    <col min="5885" max="5885" width="15" style="2" customWidth="1"/>
    <col min="5886" max="5886" width="13.85546875" style="2" customWidth="1"/>
    <col min="5887" max="5887" width="12.7109375" style="2" bestFit="1" customWidth="1"/>
    <col min="5888" max="5888" width="9.7109375" style="2" bestFit="1" customWidth="1"/>
    <col min="5889" max="5889" width="11.140625" style="2" customWidth="1"/>
    <col min="5890" max="5890" width="13.140625" style="2" customWidth="1"/>
    <col min="5891" max="5891" width="12.7109375" style="2" bestFit="1" customWidth="1"/>
    <col min="5892" max="5892" width="11.5703125" style="2" customWidth="1"/>
    <col min="5893" max="5893" width="14.7109375" style="2" customWidth="1"/>
    <col min="5894" max="5894" width="13.7109375" style="2" customWidth="1"/>
    <col min="5895" max="5895" width="12.7109375" style="2" bestFit="1" customWidth="1"/>
    <col min="5896" max="5896" width="9.7109375" style="2" bestFit="1" customWidth="1"/>
    <col min="5897" max="5897" width="11.42578125" style="2" customWidth="1"/>
    <col min="5898" max="5898" width="11.5703125" style="2" bestFit="1" customWidth="1"/>
    <col min="5899" max="6136" width="9.140625" style="2"/>
    <col min="6137" max="6137" width="6.7109375" style="2" bestFit="1" customWidth="1"/>
    <col min="6138" max="6138" width="74.5703125" style="2" customWidth="1"/>
    <col min="6139" max="6139" width="12.7109375" style="2" bestFit="1" customWidth="1"/>
    <col min="6140" max="6140" width="11.28515625" style="2" customWidth="1"/>
    <col min="6141" max="6141" width="15" style="2" customWidth="1"/>
    <col min="6142" max="6142" width="13.85546875" style="2" customWidth="1"/>
    <col min="6143" max="6143" width="12.7109375" style="2" bestFit="1" customWidth="1"/>
    <col min="6144" max="6144" width="9.7109375" style="2" bestFit="1" customWidth="1"/>
    <col min="6145" max="6145" width="11.140625" style="2" customWidth="1"/>
    <col min="6146" max="6146" width="13.140625" style="2" customWidth="1"/>
    <col min="6147" max="6147" width="12.7109375" style="2" bestFit="1" customWidth="1"/>
    <col min="6148" max="6148" width="11.5703125" style="2" customWidth="1"/>
    <col min="6149" max="6149" width="14.7109375" style="2" customWidth="1"/>
    <col min="6150" max="6150" width="13.7109375" style="2" customWidth="1"/>
    <col min="6151" max="6151" width="12.7109375" style="2" bestFit="1" customWidth="1"/>
    <col min="6152" max="6152" width="9.7109375" style="2" bestFit="1" customWidth="1"/>
    <col min="6153" max="6153" width="11.42578125" style="2" customWidth="1"/>
    <col min="6154" max="6154" width="11.5703125" style="2" bestFit="1" customWidth="1"/>
    <col min="6155" max="6392" width="9.140625" style="2"/>
    <col min="6393" max="6393" width="6.7109375" style="2" bestFit="1" customWidth="1"/>
    <col min="6394" max="6394" width="74.5703125" style="2" customWidth="1"/>
    <col min="6395" max="6395" width="12.7109375" style="2" bestFit="1" customWidth="1"/>
    <col min="6396" max="6396" width="11.28515625" style="2" customWidth="1"/>
    <col min="6397" max="6397" width="15" style="2" customWidth="1"/>
    <col min="6398" max="6398" width="13.85546875" style="2" customWidth="1"/>
    <col min="6399" max="6399" width="12.7109375" style="2" bestFit="1" customWidth="1"/>
    <col min="6400" max="6400" width="9.7109375" style="2" bestFit="1" customWidth="1"/>
    <col min="6401" max="6401" width="11.140625" style="2" customWidth="1"/>
    <col min="6402" max="6402" width="13.140625" style="2" customWidth="1"/>
    <col min="6403" max="6403" width="12.7109375" style="2" bestFit="1" customWidth="1"/>
    <col min="6404" max="6404" width="11.5703125" style="2" customWidth="1"/>
    <col min="6405" max="6405" width="14.7109375" style="2" customWidth="1"/>
    <col min="6406" max="6406" width="13.7109375" style="2" customWidth="1"/>
    <col min="6407" max="6407" width="12.7109375" style="2" bestFit="1" customWidth="1"/>
    <col min="6408" max="6408" width="9.7109375" style="2" bestFit="1" customWidth="1"/>
    <col min="6409" max="6409" width="11.42578125" style="2" customWidth="1"/>
    <col min="6410" max="6410" width="11.5703125" style="2" bestFit="1" customWidth="1"/>
    <col min="6411" max="6648" width="9.140625" style="2"/>
    <col min="6649" max="6649" width="6.7109375" style="2" bestFit="1" customWidth="1"/>
    <col min="6650" max="6650" width="74.5703125" style="2" customWidth="1"/>
    <col min="6651" max="6651" width="12.7109375" style="2" bestFit="1" customWidth="1"/>
    <col min="6652" max="6652" width="11.28515625" style="2" customWidth="1"/>
    <col min="6653" max="6653" width="15" style="2" customWidth="1"/>
    <col min="6654" max="6654" width="13.85546875" style="2" customWidth="1"/>
    <col min="6655" max="6655" width="12.7109375" style="2" bestFit="1" customWidth="1"/>
    <col min="6656" max="6656" width="9.7109375" style="2" bestFit="1" customWidth="1"/>
    <col min="6657" max="6657" width="11.140625" style="2" customWidth="1"/>
    <col min="6658" max="6658" width="13.140625" style="2" customWidth="1"/>
    <col min="6659" max="6659" width="12.7109375" style="2" bestFit="1" customWidth="1"/>
    <col min="6660" max="6660" width="11.5703125" style="2" customWidth="1"/>
    <col min="6661" max="6661" width="14.7109375" style="2" customWidth="1"/>
    <col min="6662" max="6662" width="13.7109375" style="2" customWidth="1"/>
    <col min="6663" max="6663" width="12.7109375" style="2" bestFit="1" customWidth="1"/>
    <col min="6664" max="6664" width="9.7109375" style="2" bestFit="1" customWidth="1"/>
    <col min="6665" max="6665" width="11.42578125" style="2" customWidth="1"/>
    <col min="6666" max="6666" width="11.5703125" style="2" bestFit="1" customWidth="1"/>
    <col min="6667" max="6904" width="9.140625" style="2"/>
    <col min="6905" max="6905" width="6.7109375" style="2" bestFit="1" customWidth="1"/>
    <col min="6906" max="6906" width="74.5703125" style="2" customWidth="1"/>
    <col min="6907" max="6907" width="12.7109375" style="2" bestFit="1" customWidth="1"/>
    <col min="6908" max="6908" width="11.28515625" style="2" customWidth="1"/>
    <col min="6909" max="6909" width="15" style="2" customWidth="1"/>
    <col min="6910" max="6910" width="13.85546875" style="2" customWidth="1"/>
    <col min="6911" max="6911" width="12.7109375" style="2" bestFit="1" customWidth="1"/>
    <col min="6912" max="6912" width="9.7109375" style="2" bestFit="1" customWidth="1"/>
    <col min="6913" max="6913" width="11.140625" style="2" customWidth="1"/>
    <col min="6914" max="6914" width="13.140625" style="2" customWidth="1"/>
    <col min="6915" max="6915" width="12.7109375" style="2" bestFit="1" customWidth="1"/>
    <col min="6916" max="6916" width="11.5703125" style="2" customWidth="1"/>
    <col min="6917" max="6917" width="14.7109375" style="2" customWidth="1"/>
    <col min="6918" max="6918" width="13.7109375" style="2" customWidth="1"/>
    <col min="6919" max="6919" width="12.7109375" style="2" bestFit="1" customWidth="1"/>
    <col min="6920" max="6920" width="9.7109375" style="2" bestFit="1" customWidth="1"/>
    <col min="6921" max="6921" width="11.42578125" style="2" customWidth="1"/>
    <col min="6922" max="6922" width="11.5703125" style="2" bestFit="1" customWidth="1"/>
    <col min="6923" max="7160" width="9.140625" style="2"/>
    <col min="7161" max="7161" width="6.7109375" style="2" bestFit="1" customWidth="1"/>
    <col min="7162" max="7162" width="74.5703125" style="2" customWidth="1"/>
    <col min="7163" max="7163" width="12.7109375" style="2" bestFit="1" customWidth="1"/>
    <col min="7164" max="7164" width="11.28515625" style="2" customWidth="1"/>
    <col min="7165" max="7165" width="15" style="2" customWidth="1"/>
    <col min="7166" max="7166" width="13.85546875" style="2" customWidth="1"/>
    <col min="7167" max="7167" width="12.7109375" style="2" bestFit="1" customWidth="1"/>
    <col min="7168" max="7168" width="9.7109375" style="2" bestFit="1" customWidth="1"/>
    <col min="7169" max="7169" width="11.140625" style="2" customWidth="1"/>
    <col min="7170" max="7170" width="13.140625" style="2" customWidth="1"/>
    <col min="7171" max="7171" width="12.7109375" style="2" bestFit="1" customWidth="1"/>
    <col min="7172" max="7172" width="11.5703125" style="2" customWidth="1"/>
    <col min="7173" max="7173" width="14.7109375" style="2" customWidth="1"/>
    <col min="7174" max="7174" width="13.7109375" style="2" customWidth="1"/>
    <col min="7175" max="7175" width="12.7109375" style="2" bestFit="1" customWidth="1"/>
    <col min="7176" max="7176" width="9.7109375" style="2" bestFit="1" customWidth="1"/>
    <col min="7177" max="7177" width="11.42578125" style="2" customWidth="1"/>
    <col min="7178" max="7178" width="11.5703125" style="2" bestFit="1" customWidth="1"/>
    <col min="7179" max="7416" width="9.140625" style="2"/>
    <col min="7417" max="7417" width="6.7109375" style="2" bestFit="1" customWidth="1"/>
    <col min="7418" max="7418" width="74.5703125" style="2" customWidth="1"/>
    <col min="7419" max="7419" width="12.7109375" style="2" bestFit="1" customWidth="1"/>
    <col min="7420" max="7420" width="11.28515625" style="2" customWidth="1"/>
    <col min="7421" max="7421" width="15" style="2" customWidth="1"/>
    <col min="7422" max="7422" width="13.85546875" style="2" customWidth="1"/>
    <col min="7423" max="7423" width="12.7109375" style="2" bestFit="1" customWidth="1"/>
    <col min="7424" max="7424" width="9.7109375" style="2" bestFit="1" customWidth="1"/>
    <col min="7425" max="7425" width="11.140625" style="2" customWidth="1"/>
    <col min="7426" max="7426" width="13.140625" style="2" customWidth="1"/>
    <col min="7427" max="7427" width="12.7109375" style="2" bestFit="1" customWidth="1"/>
    <col min="7428" max="7428" width="11.5703125" style="2" customWidth="1"/>
    <col min="7429" max="7429" width="14.7109375" style="2" customWidth="1"/>
    <col min="7430" max="7430" width="13.7109375" style="2" customWidth="1"/>
    <col min="7431" max="7431" width="12.7109375" style="2" bestFit="1" customWidth="1"/>
    <col min="7432" max="7432" width="9.7109375" style="2" bestFit="1" customWidth="1"/>
    <col min="7433" max="7433" width="11.42578125" style="2" customWidth="1"/>
    <col min="7434" max="7434" width="11.5703125" style="2" bestFit="1" customWidth="1"/>
    <col min="7435" max="7672" width="9.140625" style="2"/>
    <col min="7673" max="7673" width="6.7109375" style="2" bestFit="1" customWidth="1"/>
    <col min="7674" max="7674" width="74.5703125" style="2" customWidth="1"/>
    <col min="7675" max="7675" width="12.7109375" style="2" bestFit="1" customWidth="1"/>
    <col min="7676" max="7676" width="11.28515625" style="2" customWidth="1"/>
    <col min="7677" max="7677" width="15" style="2" customWidth="1"/>
    <col min="7678" max="7678" width="13.85546875" style="2" customWidth="1"/>
    <col min="7679" max="7679" width="12.7109375" style="2" bestFit="1" customWidth="1"/>
    <col min="7680" max="7680" width="9.7109375" style="2" bestFit="1" customWidth="1"/>
    <col min="7681" max="7681" width="11.140625" style="2" customWidth="1"/>
    <col min="7682" max="7682" width="13.140625" style="2" customWidth="1"/>
    <col min="7683" max="7683" width="12.7109375" style="2" bestFit="1" customWidth="1"/>
    <col min="7684" max="7684" width="11.5703125" style="2" customWidth="1"/>
    <col min="7685" max="7685" width="14.7109375" style="2" customWidth="1"/>
    <col min="7686" max="7686" width="13.7109375" style="2" customWidth="1"/>
    <col min="7687" max="7687" width="12.7109375" style="2" bestFit="1" customWidth="1"/>
    <col min="7688" max="7688" width="9.7109375" style="2" bestFit="1" customWidth="1"/>
    <col min="7689" max="7689" width="11.42578125" style="2" customWidth="1"/>
    <col min="7690" max="7690" width="11.5703125" style="2" bestFit="1" customWidth="1"/>
    <col min="7691" max="7928" width="9.140625" style="2"/>
    <col min="7929" max="7929" width="6.7109375" style="2" bestFit="1" customWidth="1"/>
    <col min="7930" max="7930" width="74.5703125" style="2" customWidth="1"/>
    <col min="7931" max="7931" width="12.7109375" style="2" bestFit="1" customWidth="1"/>
    <col min="7932" max="7932" width="11.28515625" style="2" customWidth="1"/>
    <col min="7933" max="7933" width="15" style="2" customWidth="1"/>
    <col min="7934" max="7934" width="13.85546875" style="2" customWidth="1"/>
    <col min="7935" max="7935" width="12.7109375" style="2" bestFit="1" customWidth="1"/>
    <col min="7936" max="7936" width="9.7109375" style="2" bestFit="1" customWidth="1"/>
    <col min="7937" max="7937" width="11.140625" style="2" customWidth="1"/>
    <col min="7938" max="7938" width="13.140625" style="2" customWidth="1"/>
    <col min="7939" max="7939" width="12.7109375" style="2" bestFit="1" customWidth="1"/>
    <col min="7940" max="7940" width="11.5703125" style="2" customWidth="1"/>
    <col min="7941" max="7941" width="14.7109375" style="2" customWidth="1"/>
    <col min="7942" max="7942" width="13.7109375" style="2" customWidth="1"/>
    <col min="7943" max="7943" width="12.7109375" style="2" bestFit="1" customWidth="1"/>
    <col min="7944" max="7944" width="9.7109375" style="2" bestFit="1" customWidth="1"/>
    <col min="7945" max="7945" width="11.42578125" style="2" customWidth="1"/>
    <col min="7946" max="7946" width="11.5703125" style="2" bestFit="1" customWidth="1"/>
    <col min="7947" max="8184" width="9.140625" style="2"/>
    <col min="8185" max="8185" width="6.7109375" style="2" bestFit="1" customWidth="1"/>
    <col min="8186" max="8186" width="74.5703125" style="2" customWidth="1"/>
    <col min="8187" max="8187" width="12.7109375" style="2" bestFit="1" customWidth="1"/>
    <col min="8188" max="8188" width="11.28515625" style="2" customWidth="1"/>
    <col min="8189" max="8189" width="15" style="2" customWidth="1"/>
    <col min="8190" max="8190" width="13.85546875" style="2" customWidth="1"/>
    <col min="8191" max="8191" width="12.7109375" style="2" bestFit="1" customWidth="1"/>
    <col min="8192" max="8192" width="9.7109375" style="2" bestFit="1" customWidth="1"/>
    <col min="8193" max="8193" width="11.140625" style="2" customWidth="1"/>
    <col min="8194" max="8194" width="13.140625" style="2" customWidth="1"/>
    <col min="8195" max="8195" width="12.7109375" style="2" bestFit="1" customWidth="1"/>
    <col min="8196" max="8196" width="11.5703125" style="2" customWidth="1"/>
    <col min="8197" max="8197" width="14.7109375" style="2" customWidth="1"/>
    <col min="8198" max="8198" width="13.7109375" style="2" customWidth="1"/>
    <col min="8199" max="8199" width="12.7109375" style="2" bestFit="1" customWidth="1"/>
    <col min="8200" max="8200" width="9.7109375" style="2" bestFit="1" customWidth="1"/>
    <col min="8201" max="8201" width="11.42578125" style="2" customWidth="1"/>
    <col min="8202" max="8202" width="11.5703125" style="2" bestFit="1" customWidth="1"/>
    <col min="8203" max="8440" width="9.140625" style="2"/>
    <col min="8441" max="8441" width="6.7109375" style="2" bestFit="1" customWidth="1"/>
    <col min="8442" max="8442" width="74.5703125" style="2" customWidth="1"/>
    <col min="8443" max="8443" width="12.7109375" style="2" bestFit="1" customWidth="1"/>
    <col min="8444" max="8444" width="11.28515625" style="2" customWidth="1"/>
    <col min="8445" max="8445" width="15" style="2" customWidth="1"/>
    <col min="8446" max="8446" width="13.85546875" style="2" customWidth="1"/>
    <col min="8447" max="8447" width="12.7109375" style="2" bestFit="1" customWidth="1"/>
    <col min="8448" max="8448" width="9.7109375" style="2" bestFit="1" customWidth="1"/>
    <col min="8449" max="8449" width="11.140625" style="2" customWidth="1"/>
    <col min="8450" max="8450" width="13.140625" style="2" customWidth="1"/>
    <col min="8451" max="8451" width="12.7109375" style="2" bestFit="1" customWidth="1"/>
    <col min="8452" max="8452" width="11.5703125" style="2" customWidth="1"/>
    <col min="8453" max="8453" width="14.7109375" style="2" customWidth="1"/>
    <col min="8454" max="8454" width="13.7109375" style="2" customWidth="1"/>
    <col min="8455" max="8455" width="12.7109375" style="2" bestFit="1" customWidth="1"/>
    <col min="8456" max="8456" width="9.7109375" style="2" bestFit="1" customWidth="1"/>
    <col min="8457" max="8457" width="11.42578125" style="2" customWidth="1"/>
    <col min="8458" max="8458" width="11.5703125" style="2" bestFit="1" customWidth="1"/>
    <col min="8459" max="8696" width="9.140625" style="2"/>
    <col min="8697" max="8697" width="6.7109375" style="2" bestFit="1" customWidth="1"/>
    <col min="8698" max="8698" width="74.5703125" style="2" customWidth="1"/>
    <col min="8699" max="8699" width="12.7109375" style="2" bestFit="1" customWidth="1"/>
    <col min="8700" max="8700" width="11.28515625" style="2" customWidth="1"/>
    <col min="8701" max="8701" width="15" style="2" customWidth="1"/>
    <col min="8702" max="8702" width="13.85546875" style="2" customWidth="1"/>
    <col min="8703" max="8703" width="12.7109375" style="2" bestFit="1" customWidth="1"/>
    <col min="8704" max="8704" width="9.7109375" style="2" bestFit="1" customWidth="1"/>
    <col min="8705" max="8705" width="11.140625" style="2" customWidth="1"/>
    <col min="8706" max="8706" width="13.140625" style="2" customWidth="1"/>
    <col min="8707" max="8707" width="12.7109375" style="2" bestFit="1" customWidth="1"/>
    <col min="8708" max="8708" width="11.5703125" style="2" customWidth="1"/>
    <col min="8709" max="8709" width="14.7109375" style="2" customWidth="1"/>
    <col min="8710" max="8710" width="13.7109375" style="2" customWidth="1"/>
    <col min="8711" max="8711" width="12.7109375" style="2" bestFit="1" customWidth="1"/>
    <col min="8712" max="8712" width="9.7109375" style="2" bestFit="1" customWidth="1"/>
    <col min="8713" max="8713" width="11.42578125" style="2" customWidth="1"/>
    <col min="8714" max="8714" width="11.5703125" style="2" bestFit="1" customWidth="1"/>
    <col min="8715" max="8952" width="9.140625" style="2"/>
    <col min="8953" max="8953" width="6.7109375" style="2" bestFit="1" customWidth="1"/>
    <col min="8954" max="8954" width="74.5703125" style="2" customWidth="1"/>
    <col min="8955" max="8955" width="12.7109375" style="2" bestFit="1" customWidth="1"/>
    <col min="8956" max="8956" width="11.28515625" style="2" customWidth="1"/>
    <col min="8957" max="8957" width="15" style="2" customWidth="1"/>
    <col min="8958" max="8958" width="13.85546875" style="2" customWidth="1"/>
    <col min="8959" max="8959" width="12.7109375" style="2" bestFit="1" customWidth="1"/>
    <col min="8960" max="8960" width="9.7109375" style="2" bestFit="1" customWidth="1"/>
    <col min="8961" max="8961" width="11.140625" style="2" customWidth="1"/>
    <col min="8962" max="8962" width="13.140625" style="2" customWidth="1"/>
    <col min="8963" max="8963" width="12.7109375" style="2" bestFit="1" customWidth="1"/>
    <col min="8964" max="8964" width="11.5703125" style="2" customWidth="1"/>
    <col min="8965" max="8965" width="14.7109375" style="2" customWidth="1"/>
    <col min="8966" max="8966" width="13.7109375" style="2" customWidth="1"/>
    <col min="8967" max="8967" width="12.7109375" style="2" bestFit="1" customWidth="1"/>
    <col min="8968" max="8968" width="9.7109375" style="2" bestFit="1" customWidth="1"/>
    <col min="8969" max="8969" width="11.42578125" style="2" customWidth="1"/>
    <col min="8970" max="8970" width="11.5703125" style="2" bestFit="1" customWidth="1"/>
    <col min="8971" max="9208" width="9.140625" style="2"/>
    <col min="9209" max="9209" width="6.7109375" style="2" bestFit="1" customWidth="1"/>
    <col min="9210" max="9210" width="74.5703125" style="2" customWidth="1"/>
    <col min="9211" max="9211" width="12.7109375" style="2" bestFit="1" customWidth="1"/>
    <col min="9212" max="9212" width="11.28515625" style="2" customWidth="1"/>
    <col min="9213" max="9213" width="15" style="2" customWidth="1"/>
    <col min="9214" max="9214" width="13.85546875" style="2" customWidth="1"/>
    <col min="9215" max="9215" width="12.7109375" style="2" bestFit="1" customWidth="1"/>
    <col min="9216" max="9216" width="9.7109375" style="2" bestFit="1" customWidth="1"/>
    <col min="9217" max="9217" width="11.140625" style="2" customWidth="1"/>
    <col min="9218" max="9218" width="13.140625" style="2" customWidth="1"/>
    <col min="9219" max="9219" width="12.7109375" style="2" bestFit="1" customWidth="1"/>
    <col min="9220" max="9220" width="11.5703125" style="2" customWidth="1"/>
    <col min="9221" max="9221" width="14.7109375" style="2" customWidth="1"/>
    <col min="9222" max="9222" width="13.7109375" style="2" customWidth="1"/>
    <col min="9223" max="9223" width="12.7109375" style="2" bestFit="1" customWidth="1"/>
    <col min="9224" max="9224" width="9.7109375" style="2" bestFit="1" customWidth="1"/>
    <col min="9225" max="9225" width="11.42578125" style="2" customWidth="1"/>
    <col min="9226" max="9226" width="11.5703125" style="2" bestFit="1" customWidth="1"/>
    <col min="9227" max="9464" width="9.140625" style="2"/>
    <col min="9465" max="9465" width="6.7109375" style="2" bestFit="1" customWidth="1"/>
    <col min="9466" max="9466" width="74.5703125" style="2" customWidth="1"/>
    <col min="9467" max="9467" width="12.7109375" style="2" bestFit="1" customWidth="1"/>
    <col min="9468" max="9468" width="11.28515625" style="2" customWidth="1"/>
    <col min="9469" max="9469" width="15" style="2" customWidth="1"/>
    <col min="9470" max="9470" width="13.85546875" style="2" customWidth="1"/>
    <col min="9471" max="9471" width="12.7109375" style="2" bestFit="1" customWidth="1"/>
    <col min="9472" max="9472" width="9.7109375" style="2" bestFit="1" customWidth="1"/>
    <col min="9473" max="9473" width="11.140625" style="2" customWidth="1"/>
    <col min="9474" max="9474" width="13.140625" style="2" customWidth="1"/>
    <col min="9475" max="9475" width="12.7109375" style="2" bestFit="1" customWidth="1"/>
    <col min="9476" max="9476" width="11.5703125" style="2" customWidth="1"/>
    <col min="9477" max="9477" width="14.7109375" style="2" customWidth="1"/>
    <col min="9478" max="9478" width="13.7109375" style="2" customWidth="1"/>
    <col min="9479" max="9479" width="12.7109375" style="2" bestFit="1" customWidth="1"/>
    <col min="9480" max="9480" width="9.7109375" style="2" bestFit="1" customWidth="1"/>
    <col min="9481" max="9481" width="11.42578125" style="2" customWidth="1"/>
    <col min="9482" max="9482" width="11.5703125" style="2" bestFit="1" customWidth="1"/>
    <col min="9483" max="9720" width="9.140625" style="2"/>
    <col min="9721" max="9721" width="6.7109375" style="2" bestFit="1" customWidth="1"/>
    <col min="9722" max="9722" width="74.5703125" style="2" customWidth="1"/>
    <col min="9723" max="9723" width="12.7109375" style="2" bestFit="1" customWidth="1"/>
    <col min="9724" max="9724" width="11.28515625" style="2" customWidth="1"/>
    <col min="9725" max="9725" width="15" style="2" customWidth="1"/>
    <col min="9726" max="9726" width="13.85546875" style="2" customWidth="1"/>
    <col min="9727" max="9727" width="12.7109375" style="2" bestFit="1" customWidth="1"/>
    <col min="9728" max="9728" width="9.7109375" style="2" bestFit="1" customWidth="1"/>
    <col min="9729" max="9729" width="11.140625" style="2" customWidth="1"/>
    <col min="9730" max="9730" width="13.140625" style="2" customWidth="1"/>
    <col min="9731" max="9731" width="12.7109375" style="2" bestFit="1" customWidth="1"/>
    <col min="9732" max="9732" width="11.5703125" style="2" customWidth="1"/>
    <col min="9733" max="9733" width="14.7109375" style="2" customWidth="1"/>
    <col min="9734" max="9734" width="13.7109375" style="2" customWidth="1"/>
    <col min="9735" max="9735" width="12.7109375" style="2" bestFit="1" customWidth="1"/>
    <col min="9736" max="9736" width="9.7109375" style="2" bestFit="1" customWidth="1"/>
    <col min="9737" max="9737" width="11.42578125" style="2" customWidth="1"/>
    <col min="9738" max="9738" width="11.5703125" style="2" bestFit="1" customWidth="1"/>
    <col min="9739" max="9976" width="9.140625" style="2"/>
    <col min="9977" max="9977" width="6.7109375" style="2" bestFit="1" customWidth="1"/>
    <col min="9978" max="9978" width="74.5703125" style="2" customWidth="1"/>
    <col min="9979" max="9979" width="12.7109375" style="2" bestFit="1" customWidth="1"/>
    <col min="9980" max="9980" width="11.28515625" style="2" customWidth="1"/>
    <col min="9981" max="9981" width="15" style="2" customWidth="1"/>
    <col min="9982" max="9982" width="13.85546875" style="2" customWidth="1"/>
    <col min="9983" max="9983" width="12.7109375" style="2" bestFit="1" customWidth="1"/>
    <col min="9984" max="9984" width="9.7109375" style="2" bestFit="1" customWidth="1"/>
    <col min="9985" max="9985" width="11.140625" style="2" customWidth="1"/>
    <col min="9986" max="9986" width="13.140625" style="2" customWidth="1"/>
    <col min="9987" max="9987" width="12.7109375" style="2" bestFit="1" customWidth="1"/>
    <col min="9988" max="9988" width="11.5703125" style="2" customWidth="1"/>
    <col min="9989" max="9989" width="14.7109375" style="2" customWidth="1"/>
    <col min="9990" max="9990" width="13.7109375" style="2" customWidth="1"/>
    <col min="9991" max="9991" width="12.7109375" style="2" bestFit="1" customWidth="1"/>
    <col min="9992" max="9992" width="9.7109375" style="2" bestFit="1" customWidth="1"/>
    <col min="9993" max="9993" width="11.42578125" style="2" customWidth="1"/>
    <col min="9994" max="9994" width="11.5703125" style="2" bestFit="1" customWidth="1"/>
    <col min="9995" max="10232" width="9.140625" style="2"/>
    <col min="10233" max="10233" width="6.7109375" style="2" bestFit="1" customWidth="1"/>
    <col min="10234" max="10234" width="74.5703125" style="2" customWidth="1"/>
    <col min="10235" max="10235" width="12.7109375" style="2" bestFit="1" customWidth="1"/>
    <col min="10236" max="10236" width="11.28515625" style="2" customWidth="1"/>
    <col min="10237" max="10237" width="15" style="2" customWidth="1"/>
    <col min="10238" max="10238" width="13.85546875" style="2" customWidth="1"/>
    <col min="10239" max="10239" width="12.7109375" style="2" bestFit="1" customWidth="1"/>
    <col min="10240" max="10240" width="9.7109375" style="2" bestFit="1" customWidth="1"/>
    <col min="10241" max="10241" width="11.140625" style="2" customWidth="1"/>
    <col min="10242" max="10242" width="13.140625" style="2" customWidth="1"/>
    <col min="10243" max="10243" width="12.7109375" style="2" bestFit="1" customWidth="1"/>
    <col min="10244" max="10244" width="11.5703125" style="2" customWidth="1"/>
    <col min="10245" max="10245" width="14.7109375" style="2" customWidth="1"/>
    <col min="10246" max="10246" width="13.7109375" style="2" customWidth="1"/>
    <col min="10247" max="10247" width="12.7109375" style="2" bestFit="1" customWidth="1"/>
    <col min="10248" max="10248" width="9.7109375" style="2" bestFit="1" customWidth="1"/>
    <col min="10249" max="10249" width="11.42578125" style="2" customWidth="1"/>
    <col min="10250" max="10250" width="11.5703125" style="2" bestFit="1" customWidth="1"/>
    <col min="10251" max="10488" width="9.140625" style="2"/>
    <col min="10489" max="10489" width="6.7109375" style="2" bestFit="1" customWidth="1"/>
    <col min="10490" max="10490" width="74.5703125" style="2" customWidth="1"/>
    <col min="10491" max="10491" width="12.7109375" style="2" bestFit="1" customWidth="1"/>
    <col min="10492" max="10492" width="11.28515625" style="2" customWidth="1"/>
    <col min="10493" max="10493" width="15" style="2" customWidth="1"/>
    <col min="10494" max="10494" width="13.85546875" style="2" customWidth="1"/>
    <col min="10495" max="10495" width="12.7109375" style="2" bestFit="1" customWidth="1"/>
    <col min="10496" max="10496" width="9.7109375" style="2" bestFit="1" customWidth="1"/>
    <col min="10497" max="10497" width="11.140625" style="2" customWidth="1"/>
    <col min="10498" max="10498" width="13.140625" style="2" customWidth="1"/>
    <col min="10499" max="10499" width="12.7109375" style="2" bestFit="1" customWidth="1"/>
    <col min="10500" max="10500" width="11.5703125" style="2" customWidth="1"/>
    <col min="10501" max="10501" width="14.7109375" style="2" customWidth="1"/>
    <col min="10502" max="10502" width="13.7109375" style="2" customWidth="1"/>
    <col min="10503" max="10503" width="12.7109375" style="2" bestFit="1" customWidth="1"/>
    <col min="10504" max="10504" width="9.7109375" style="2" bestFit="1" customWidth="1"/>
    <col min="10505" max="10505" width="11.42578125" style="2" customWidth="1"/>
    <col min="10506" max="10506" width="11.5703125" style="2" bestFit="1" customWidth="1"/>
    <col min="10507" max="10744" width="9.140625" style="2"/>
    <col min="10745" max="10745" width="6.7109375" style="2" bestFit="1" customWidth="1"/>
    <col min="10746" max="10746" width="74.5703125" style="2" customWidth="1"/>
    <col min="10747" max="10747" width="12.7109375" style="2" bestFit="1" customWidth="1"/>
    <col min="10748" max="10748" width="11.28515625" style="2" customWidth="1"/>
    <col min="10749" max="10749" width="15" style="2" customWidth="1"/>
    <col min="10750" max="10750" width="13.85546875" style="2" customWidth="1"/>
    <col min="10751" max="10751" width="12.7109375" style="2" bestFit="1" customWidth="1"/>
    <col min="10752" max="10752" width="9.7109375" style="2" bestFit="1" customWidth="1"/>
    <col min="10753" max="10753" width="11.140625" style="2" customWidth="1"/>
    <col min="10754" max="10754" width="13.140625" style="2" customWidth="1"/>
    <col min="10755" max="10755" width="12.7109375" style="2" bestFit="1" customWidth="1"/>
    <col min="10756" max="10756" width="11.5703125" style="2" customWidth="1"/>
    <col min="10757" max="10757" width="14.7109375" style="2" customWidth="1"/>
    <col min="10758" max="10758" width="13.7109375" style="2" customWidth="1"/>
    <col min="10759" max="10759" width="12.7109375" style="2" bestFit="1" customWidth="1"/>
    <col min="10760" max="10760" width="9.7109375" style="2" bestFit="1" customWidth="1"/>
    <col min="10761" max="10761" width="11.42578125" style="2" customWidth="1"/>
    <col min="10762" max="10762" width="11.5703125" style="2" bestFit="1" customWidth="1"/>
    <col min="10763" max="11000" width="9.140625" style="2"/>
    <col min="11001" max="11001" width="6.7109375" style="2" bestFit="1" customWidth="1"/>
    <col min="11002" max="11002" width="74.5703125" style="2" customWidth="1"/>
    <col min="11003" max="11003" width="12.7109375" style="2" bestFit="1" customWidth="1"/>
    <col min="11004" max="11004" width="11.28515625" style="2" customWidth="1"/>
    <col min="11005" max="11005" width="15" style="2" customWidth="1"/>
    <col min="11006" max="11006" width="13.85546875" style="2" customWidth="1"/>
    <col min="11007" max="11007" width="12.7109375" style="2" bestFit="1" customWidth="1"/>
    <col min="11008" max="11008" width="9.7109375" style="2" bestFit="1" customWidth="1"/>
    <col min="11009" max="11009" width="11.140625" style="2" customWidth="1"/>
    <col min="11010" max="11010" width="13.140625" style="2" customWidth="1"/>
    <col min="11011" max="11011" width="12.7109375" style="2" bestFit="1" customWidth="1"/>
    <col min="11012" max="11012" width="11.5703125" style="2" customWidth="1"/>
    <col min="11013" max="11013" width="14.7109375" style="2" customWidth="1"/>
    <col min="11014" max="11014" width="13.7109375" style="2" customWidth="1"/>
    <col min="11015" max="11015" width="12.7109375" style="2" bestFit="1" customWidth="1"/>
    <col min="11016" max="11016" width="9.7109375" style="2" bestFit="1" customWidth="1"/>
    <col min="11017" max="11017" width="11.42578125" style="2" customWidth="1"/>
    <col min="11018" max="11018" width="11.5703125" style="2" bestFit="1" customWidth="1"/>
    <col min="11019" max="11256" width="9.140625" style="2"/>
    <col min="11257" max="11257" width="6.7109375" style="2" bestFit="1" customWidth="1"/>
    <col min="11258" max="11258" width="74.5703125" style="2" customWidth="1"/>
    <col min="11259" max="11259" width="12.7109375" style="2" bestFit="1" customWidth="1"/>
    <col min="11260" max="11260" width="11.28515625" style="2" customWidth="1"/>
    <col min="11261" max="11261" width="15" style="2" customWidth="1"/>
    <col min="11262" max="11262" width="13.85546875" style="2" customWidth="1"/>
    <col min="11263" max="11263" width="12.7109375" style="2" bestFit="1" customWidth="1"/>
    <col min="11264" max="11264" width="9.7109375" style="2" bestFit="1" customWidth="1"/>
    <col min="11265" max="11265" width="11.140625" style="2" customWidth="1"/>
    <col min="11266" max="11266" width="13.140625" style="2" customWidth="1"/>
    <col min="11267" max="11267" width="12.7109375" style="2" bestFit="1" customWidth="1"/>
    <col min="11268" max="11268" width="11.5703125" style="2" customWidth="1"/>
    <col min="11269" max="11269" width="14.7109375" style="2" customWidth="1"/>
    <col min="11270" max="11270" width="13.7109375" style="2" customWidth="1"/>
    <col min="11271" max="11271" width="12.7109375" style="2" bestFit="1" customWidth="1"/>
    <col min="11272" max="11272" width="9.7109375" style="2" bestFit="1" customWidth="1"/>
    <col min="11273" max="11273" width="11.42578125" style="2" customWidth="1"/>
    <col min="11274" max="11274" width="11.5703125" style="2" bestFit="1" customWidth="1"/>
    <col min="11275" max="11512" width="9.140625" style="2"/>
    <col min="11513" max="11513" width="6.7109375" style="2" bestFit="1" customWidth="1"/>
    <col min="11514" max="11514" width="74.5703125" style="2" customWidth="1"/>
    <col min="11515" max="11515" width="12.7109375" style="2" bestFit="1" customWidth="1"/>
    <col min="11516" max="11516" width="11.28515625" style="2" customWidth="1"/>
    <col min="11517" max="11517" width="15" style="2" customWidth="1"/>
    <col min="11518" max="11518" width="13.85546875" style="2" customWidth="1"/>
    <col min="11519" max="11519" width="12.7109375" style="2" bestFit="1" customWidth="1"/>
    <col min="11520" max="11520" width="9.7109375" style="2" bestFit="1" customWidth="1"/>
    <col min="11521" max="11521" width="11.140625" style="2" customWidth="1"/>
    <col min="11522" max="11522" width="13.140625" style="2" customWidth="1"/>
    <col min="11523" max="11523" width="12.7109375" style="2" bestFit="1" customWidth="1"/>
    <col min="11524" max="11524" width="11.5703125" style="2" customWidth="1"/>
    <col min="11525" max="11525" width="14.7109375" style="2" customWidth="1"/>
    <col min="11526" max="11526" width="13.7109375" style="2" customWidth="1"/>
    <col min="11527" max="11527" width="12.7109375" style="2" bestFit="1" customWidth="1"/>
    <col min="11528" max="11528" width="9.7109375" style="2" bestFit="1" customWidth="1"/>
    <col min="11529" max="11529" width="11.42578125" style="2" customWidth="1"/>
    <col min="11530" max="11530" width="11.5703125" style="2" bestFit="1" customWidth="1"/>
    <col min="11531" max="11768" width="9.140625" style="2"/>
    <col min="11769" max="11769" width="6.7109375" style="2" bestFit="1" customWidth="1"/>
    <col min="11770" max="11770" width="74.5703125" style="2" customWidth="1"/>
    <col min="11771" max="11771" width="12.7109375" style="2" bestFit="1" customWidth="1"/>
    <col min="11772" max="11772" width="11.28515625" style="2" customWidth="1"/>
    <col min="11773" max="11773" width="15" style="2" customWidth="1"/>
    <col min="11774" max="11774" width="13.85546875" style="2" customWidth="1"/>
    <col min="11775" max="11775" width="12.7109375" style="2" bestFit="1" customWidth="1"/>
    <col min="11776" max="11776" width="9.7109375" style="2" bestFit="1" customWidth="1"/>
    <col min="11777" max="11777" width="11.140625" style="2" customWidth="1"/>
    <col min="11778" max="11778" width="13.140625" style="2" customWidth="1"/>
    <col min="11779" max="11779" width="12.7109375" style="2" bestFit="1" customWidth="1"/>
    <col min="11780" max="11780" width="11.5703125" style="2" customWidth="1"/>
    <col min="11781" max="11781" width="14.7109375" style="2" customWidth="1"/>
    <col min="11782" max="11782" width="13.7109375" style="2" customWidth="1"/>
    <col min="11783" max="11783" width="12.7109375" style="2" bestFit="1" customWidth="1"/>
    <col min="11784" max="11784" width="9.7109375" style="2" bestFit="1" customWidth="1"/>
    <col min="11785" max="11785" width="11.42578125" style="2" customWidth="1"/>
    <col min="11786" max="11786" width="11.5703125" style="2" bestFit="1" customWidth="1"/>
    <col min="11787" max="12024" width="9.140625" style="2"/>
    <col min="12025" max="12025" width="6.7109375" style="2" bestFit="1" customWidth="1"/>
    <col min="12026" max="12026" width="74.5703125" style="2" customWidth="1"/>
    <col min="12027" max="12027" width="12.7109375" style="2" bestFit="1" customWidth="1"/>
    <col min="12028" max="12028" width="11.28515625" style="2" customWidth="1"/>
    <col min="12029" max="12029" width="15" style="2" customWidth="1"/>
    <col min="12030" max="12030" width="13.85546875" style="2" customWidth="1"/>
    <col min="12031" max="12031" width="12.7109375" style="2" bestFit="1" customWidth="1"/>
    <col min="12032" max="12032" width="9.7109375" style="2" bestFit="1" customWidth="1"/>
    <col min="12033" max="12033" width="11.140625" style="2" customWidth="1"/>
    <col min="12034" max="12034" width="13.140625" style="2" customWidth="1"/>
    <col min="12035" max="12035" width="12.7109375" style="2" bestFit="1" customWidth="1"/>
    <col min="12036" max="12036" width="11.5703125" style="2" customWidth="1"/>
    <col min="12037" max="12037" width="14.7109375" style="2" customWidth="1"/>
    <col min="12038" max="12038" width="13.7109375" style="2" customWidth="1"/>
    <col min="12039" max="12039" width="12.7109375" style="2" bestFit="1" customWidth="1"/>
    <col min="12040" max="12040" width="9.7109375" style="2" bestFit="1" customWidth="1"/>
    <col min="12041" max="12041" width="11.42578125" style="2" customWidth="1"/>
    <col min="12042" max="12042" width="11.5703125" style="2" bestFit="1" customWidth="1"/>
    <col min="12043" max="12280" width="9.140625" style="2"/>
    <col min="12281" max="12281" width="6.7109375" style="2" bestFit="1" customWidth="1"/>
    <col min="12282" max="12282" width="74.5703125" style="2" customWidth="1"/>
    <col min="12283" max="12283" width="12.7109375" style="2" bestFit="1" customWidth="1"/>
    <col min="12284" max="12284" width="11.28515625" style="2" customWidth="1"/>
    <col min="12285" max="12285" width="15" style="2" customWidth="1"/>
    <col min="12286" max="12286" width="13.85546875" style="2" customWidth="1"/>
    <col min="12287" max="12287" width="12.7109375" style="2" bestFit="1" customWidth="1"/>
    <col min="12288" max="12288" width="9.7109375" style="2" bestFit="1" customWidth="1"/>
    <col min="12289" max="12289" width="11.140625" style="2" customWidth="1"/>
    <col min="12290" max="12290" width="13.140625" style="2" customWidth="1"/>
    <col min="12291" max="12291" width="12.7109375" style="2" bestFit="1" customWidth="1"/>
    <col min="12292" max="12292" width="11.5703125" style="2" customWidth="1"/>
    <col min="12293" max="12293" width="14.7109375" style="2" customWidth="1"/>
    <col min="12294" max="12294" width="13.7109375" style="2" customWidth="1"/>
    <col min="12295" max="12295" width="12.7109375" style="2" bestFit="1" customWidth="1"/>
    <col min="12296" max="12296" width="9.7109375" style="2" bestFit="1" customWidth="1"/>
    <col min="12297" max="12297" width="11.42578125" style="2" customWidth="1"/>
    <col min="12298" max="12298" width="11.5703125" style="2" bestFit="1" customWidth="1"/>
    <col min="12299" max="12536" width="9.140625" style="2"/>
    <col min="12537" max="12537" width="6.7109375" style="2" bestFit="1" customWidth="1"/>
    <col min="12538" max="12538" width="74.5703125" style="2" customWidth="1"/>
    <col min="12539" max="12539" width="12.7109375" style="2" bestFit="1" customWidth="1"/>
    <col min="12540" max="12540" width="11.28515625" style="2" customWidth="1"/>
    <col min="12541" max="12541" width="15" style="2" customWidth="1"/>
    <col min="12542" max="12542" width="13.85546875" style="2" customWidth="1"/>
    <col min="12543" max="12543" width="12.7109375" style="2" bestFit="1" customWidth="1"/>
    <col min="12544" max="12544" width="9.7109375" style="2" bestFit="1" customWidth="1"/>
    <col min="12545" max="12545" width="11.140625" style="2" customWidth="1"/>
    <col min="12546" max="12546" width="13.140625" style="2" customWidth="1"/>
    <col min="12547" max="12547" width="12.7109375" style="2" bestFit="1" customWidth="1"/>
    <col min="12548" max="12548" width="11.5703125" style="2" customWidth="1"/>
    <col min="12549" max="12549" width="14.7109375" style="2" customWidth="1"/>
    <col min="12550" max="12550" width="13.7109375" style="2" customWidth="1"/>
    <col min="12551" max="12551" width="12.7109375" style="2" bestFit="1" customWidth="1"/>
    <col min="12552" max="12552" width="9.7109375" style="2" bestFit="1" customWidth="1"/>
    <col min="12553" max="12553" width="11.42578125" style="2" customWidth="1"/>
    <col min="12554" max="12554" width="11.5703125" style="2" bestFit="1" customWidth="1"/>
    <col min="12555" max="12792" width="9.140625" style="2"/>
    <col min="12793" max="12793" width="6.7109375" style="2" bestFit="1" customWidth="1"/>
    <col min="12794" max="12794" width="74.5703125" style="2" customWidth="1"/>
    <col min="12795" max="12795" width="12.7109375" style="2" bestFit="1" customWidth="1"/>
    <col min="12796" max="12796" width="11.28515625" style="2" customWidth="1"/>
    <col min="12797" max="12797" width="15" style="2" customWidth="1"/>
    <col min="12798" max="12798" width="13.85546875" style="2" customWidth="1"/>
    <col min="12799" max="12799" width="12.7109375" style="2" bestFit="1" customWidth="1"/>
    <col min="12800" max="12800" width="9.7109375" style="2" bestFit="1" customWidth="1"/>
    <col min="12801" max="12801" width="11.140625" style="2" customWidth="1"/>
    <col min="12802" max="12802" width="13.140625" style="2" customWidth="1"/>
    <col min="12803" max="12803" width="12.7109375" style="2" bestFit="1" customWidth="1"/>
    <col min="12804" max="12804" width="11.5703125" style="2" customWidth="1"/>
    <col min="12805" max="12805" width="14.7109375" style="2" customWidth="1"/>
    <col min="12806" max="12806" width="13.7109375" style="2" customWidth="1"/>
    <col min="12807" max="12807" width="12.7109375" style="2" bestFit="1" customWidth="1"/>
    <col min="12808" max="12808" width="9.7109375" style="2" bestFit="1" customWidth="1"/>
    <col min="12809" max="12809" width="11.42578125" style="2" customWidth="1"/>
    <col min="12810" max="12810" width="11.5703125" style="2" bestFit="1" customWidth="1"/>
    <col min="12811" max="13048" width="9.140625" style="2"/>
    <col min="13049" max="13049" width="6.7109375" style="2" bestFit="1" customWidth="1"/>
    <col min="13050" max="13050" width="74.5703125" style="2" customWidth="1"/>
    <col min="13051" max="13051" width="12.7109375" style="2" bestFit="1" customWidth="1"/>
    <col min="13052" max="13052" width="11.28515625" style="2" customWidth="1"/>
    <col min="13053" max="13053" width="15" style="2" customWidth="1"/>
    <col min="13054" max="13054" width="13.85546875" style="2" customWidth="1"/>
    <col min="13055" max="13055" width="12.7109375" style="2" bestFit="1" customWidth="1"/>
    <col min="13056" max="13056" width="9.7109375" style="2" bestFit="1" customWidth="1"/>
    <col min="13057" max="13057" width="11.140625" style="2" customWidth="1"/>
    <col min="13058" max="13058" width="13.140625" style="2" customWidth="1"/>
    <col min="13059" max="13059" width="12.7109375" style="2" bestFit="1" customWidth="1"/>
    <col min="13060" max="13060" width="11.5703125" style="2" customWidth="1"/>
    <col min="13061" max="13061" width="14.7109375" style="2" customWidth="1"/>
    <col min="13062" max="13062" width="13.7109375" style="2" customWidth="1"/>
    <col min="13063" max="13063" width="12.7109375" style="2" bestFit="1" customWidth="1"/>
    <col min="13064" max="13064" width="9.7109375" style="2" bestFit="1" customWidth="1"/>
    <col min="13065" max="13065" width="11.42578125" style="2" customWidth="1"/>
    <col min="13066" max="13066" width="11.5703125" style="2" bestFit="1" customWidth="1"/>
    <col min="13067" max="13304" width="9.140625" style="2"/>
    <col min="13305" max="13305" width="6.7109375" style="2" bestFit="1" customWidth="1"/>
    <col min="13306" max="13306" width="74.5703125" style="2" customWidth="1"/>
    <col min="13307" max="13307" width="12.7109375" style="2" bestFit="1" customWidth="1"/>
    <col min="13308" max="13308" width="11.28515625" style="2" customWidth="1"/>
    <col min="13309" max="13309" width="15" style="2" customWidth="1"/>
    <col min="13310" max="13310" width="13.85546875" style="2" customWidth="1"/>
    <col min="13311" max="13311" width="12.7109375" style="2" bestFit="1" customWidth="1"/>
    <col min="13312" max="13312" width="9.7109375" style="2" bestFit="1" customWidth="1"/>
    <col min="13313" max="13313" width="11.140625" style="2" customWidth="1"/>
    <col min="13314" max="13314" width="13.140625" style="2" customWidth="1"/>
    <col min="13315" max="13315" width="12.7109375" style="2" bestFit="1" customWidth="1"/>
    <col min="13316" max="13316" width="11.5703125" style="2" customWidth="1"/>
    <col min="13317" max="13317" width="14.7109375" style="2" customWidth="1"/>
    <col min="13318" max="13318" width="13.7109375" style="2" customWidth="1"/>
    <col min="13319" max="13319" width="12.7109375" style="2" bestFit="1" customWidth="1"/>
    <col min="13320" max="13320" width="9.7109375" style="2" bestFit="1" customWidth="1"/>
    <col min="13321" max="13321" width="11.42578125" style="2" customWidth="1"/>
    <col min="13322" max="13322" width="11.5703125" style="2" bestFit="1" customWidth="1"/>
    <col min="13323" max="13560" width="9.140625" style="2"/>
    <col min="13561" max="13561" width="6.7109375" style="2" bestFit="1" customWidth="1"/>
    <col min="13562" max="13562" width="74.5703125" style="2" customWidth="1"/>
    <col min="13563" max="13563" width="12.7109375" style="2" bestFit="1" customWidth="1"/>
    <col min="13564" max="13564" width="11.28515625" style="2" customWidth="1"/>
    <col min="13565" max="13565" width="15" style="2" customWidth="1"/>
    <col min="13566" max="13566" width="13.85546875" style="2" customWidth="1"/>
    <col min="13567" max="13567" width="12.7109375" style="2" bestFit="1" customWidth="1"/>
    <col min="13568" max="13568" width="9.7109375" style="2" bestFit="1" customWidth="1"/>
    <col min="13569" max="13569" width="11.140625" style="2" customWidth="1"/>
    <col min="13570" max="13570" width="13.140625" style="2" customWidth="1"/>
    <col min="13571" max="13571" width="12.7109375" style="2" bestFit="1" customWidth="1"/>
    <col min="13572" max="13572" width="11.5703125" style="2" customWidth="1"/>
    <col min="13573" max="13573" width="14.7109375" style="2" customWidth="1"/>
    <col min="13574" max="13574" width="13.7109375" style="2" customWidth="1"/>
    <col min="13575" max="13575" width="12.7109375" style="2" bestFit="1" customWidth="1"/>
    <col min="13576" max="13576" width="9.7109375" style="2" bestFit="1" customWidth="1"/>
    <col min="13577" max="13577" width="11.42578125" style="2" customWidth="1"/>
    <col min="13578" max="13578" width="11.5703125" style="2" bestFit="1" customWidth="1"/>
    <col min="13579" max="13816" width="9.140625" style="2"/>
    <col min="13817" max="13817" width="6.7109375" style="2" bestFit="1" customWidth="1"/>
    <col min="13818" max="13818" width="74.5703125" style="2" customWidth="1"/>
    <col min="13819" max="13819" width="12.7109375" style="2" bestFit="1" customWidth="1"/>
    <col min="13820" max="13820" width="11.28515625" style="2" customWidth="1"/>
    <col min="13821" max="13821" width="15" style="2" customWidth="1"/>
    <col min="13822" max="13822" width="13.85546875" style="2" customWidth="1"/>
    <col min="13823" max="13823" width="12.7109375" style="2" bestFit="1" customWidth="1"/>
    <col min="13824" max="13824" width="9.7109375" style="2" bestFit="1" customWidth="1"/>
    <col min="13825" max="13825" width="11.140625" style="2" customWidth="1"/>
    <col min="13826" max="13826" width="13.140625" style="2" customWidth="1"/>
    <col min="13827" max="13827" width="12.7109375" style="2" bestFit="1" customWidth="1"/>
    <col min="13828" max="13828" width="11.5703125" style="2" customWidth="1"/>
    <col min="13829" max="13829" width="14.7109375" style="2" customWidth="1"/>
    <col min="13830" max="13830" width="13.7109375" style="2" customWidth="1"/>
    <col min="13831" max="13831" width="12.7109375" style="2" bestFit="1" customWidth="1"/>
    <col min="13832" max="13832" width="9.7109375" style="2" bestFit="1" customWidth="1"/>
    <col min="13833" max="13833" width="11.42578125" style="2" customWidth="1"/>
    <col min="13834" max="13834" width="11.5703125" style="2" bestFit="1" customWidth="1"/>
    <col min="13835" max="14072" width="9.140625" style="2"/>
    <col min="14073" max="14073" width="6.7109375" style="2" bestFit="1" customWidth="1"/>
    <col min="14074" max="14074" width="74.5703125" style="2" customWidth="1"/>
    <col min="14075" max="14075" width="12.7109375" style="2" bestFit="1" customWidth="1"/>
    <col min="14076" max="14076" width="11.28515625" style="2" customWidth="1"/>
    <col min="14077" max="14077" width="15" style="2" customWidth="1"/>
    <col min="14078" max="14078" width="13.85546875" style="2" customWidth="1"/>
    <col min="14079" max="14079" width="12.7109375" style="2" bestFit="1" customWidth="1"/>
    <col min="14080" max="14080" width="9.7109375" style="2" bestFit="1" customWidth="1"/>
    <col min="14081" max="14081" width="11.140625" style="2" customWidth="1"/>
    <col min="14082" max="14082" width="13.140625" style="2" customWidth="1"/>
    <col min="14083" max="14083" width="12.7109375" style="2" bestFit="1" customWidth="1"/>
    <col min="14084" max="14084" width="11.5703125" style="2" customWidth="1"/>
    <col min="14085" max="14085" width="14.7109375" style="2" customWidth="1"/>
    <col min="14086" max="14086" width="13.7109375" style="2" customWidth="1"/>
    <col min="14087" max="14087" width="12.7109375" style="2" bestFit="1" customWidth="1"/>
    <col min="14088" max="14088" width="9.7109375" style="2" bestFit="1" customWidth="1"/>
    <col min="14089" max="14089" width="11.42578125" style="2" customWidth="1"/>
    <col min="14090" max="14090" width="11.5703125" style="2" bestFit="1" customWidth="1"/>
    <col min="14091" max="14328" width="9.140625" style="2"/>
    <col min="14329" max="14329" width="6.7109375" style="2" bestFit="1" customWidth="1"/>
    <col min="14330" max="14330" width="74.5703125" style="2" customWidth="1"/>
    <col min="14331" max="14331" width="12.7109375" style="2" bestFit="1" customWidth="1"/>
    <col min="14332" max="14332" width="11.28515625" style="2" customWidth="1"/>
    <col min="14333" max="14333" width="15" style="2" customWidth="1"/>
    <col min="14334" max="14334" width="13.85546875" style="2" customWidth="1"/>
    <col min="14335" max="14335" width="12.7109375" style="2" bestFit="1" customWidth="1"/>
    <col min="14336" max="14336" width="9.7109375" style="2" bestFit="1" customWidth="1"/>
    <col min="14337" max="14337" width="11.140625" style="2" customWidth="1"/>
    <col min="14338" max="14338" width="13.140625" style="2" customWidth="1"/>
    <col min="14339" max="14339" width="12.7109375" style="2" bestFit="1" customWidth="1"/>
    <col min="14340" max="14340" width="11.5703125" style="2" customWidth="1"/>
    <col min="14341" max="14341" width="14.7109375" style="2" customWidth="1"/>
    <col min="14342" max="14342" width="13.7109375" style="2" customWidth="1"/>
    <col min="14343" max="14343" width="12.7109375" style="2" bestFit="1" customWidth="1"/>
    <col min="14344" max="14344" width="9.7109375" style="2" bestFit="1" customWidth="1"/>
    <col min="14345" max="14345" width="11.42578125" style="2" customWidth="1"/>
    <col min="14346" max="14346" width="11.5703125" style="2" bestFit="1" customWidth="1"/>
    <col min="14347" max="14584" width="9.140625" style="2"/>
    <col min="14585" max="14585" width="6.7109375" style="2" bestFit="1" customWidth="1"/>
    <col min="14586" max="14586" width="74.5703125" style="2" customWidth="1"/>
    <col min="14587" max="14587" width="12.7109375" style="2" bestFit="1" customWidth="1"/>
    <col min="14588" max="14588" width="11.28515625" style="2" customWidth="1"/>
    <col min="14589" max="14589" width="15" style="2" customWidth="1"/>
    <col min="14590" max="14590" width="13.85546875" style="2" customWidth="1"/>
    <col min="14591" max="14591" width="12.7109375" style="2" bestFit="1" customWidth="1"/>
    <col min="14592" max="14592" width="9.7109375" style="2" bestFit="1" customWidth="1"/>
    <col min="14593" max="14593" width="11.140625" style="2" customWidth="1"/>
    <col min="14594" max="14594" width="13.140625" style="2" customWidth="1"/>
    <col min="14595" max="14595" width="12.7109375" style="2" bestFit="1" customWidth="1"/>
    <col min="14596" max="14596" width="11.5703125" style="2" customWidth="1"/>
    <col min="14597" max="14597" width="14.7109375" style="2" customWidth="1"/>
    <col min="14598" max="14598" width="13.7109375" style="2" customWidth="1"/>
    <col min="14599" max="14599" width="12.7109375" style="2" bestFit="1" customWidth="1"/>
    <col min="14600" max="14600" width="9.7109375" style="2" bestFit="1" customWidth="1"/>
    <col min="14601" max="14601" width="11.42578125" style="2" customWidth="1"/>
    <col min="14602" max="14602" width="11.5703125" style="2" bestFit="1" customWidth="1"/>
    <col min="14603" max="14840" width="9.140625" style="2"/>
    <col min="14841" max="14841" width="6.7109375" style="2" bestFit="1" customWidth="1"/>
    <col min="14842" max="14842" width="74.5703125" style="2" customWidth="1"/>
    <col min="14843" max="14843" width="12.7109375" style="2" bestFit="1" customWidth="1"/>
    <col min="14844" max="14844" width="11.28515625" style="2" customWidth="1"/>
    <col min="14845" max="14845" width="15" style="2" customWidth="1"/>
    <col min="14846" max="14846" width="13.85546875" style="2" customWidth="1"/>
    <col min="14847" max="14847" width="12.7109375" style="2" bestFit="1" customWidth="1"/>
    <col min="14848" max="14848" width="9.7109375" style="2" bestFit="1" customWidth="1"/>
    <col min="14849" max="14849" width="11.140625" style="2" customWidth="1"/>
    <col min="14850" max="14850" width="13.140625" style="2" customWidth="1"/>
    <col min="14851" max="14851" width="12.7109375" style="2" bestFit="1" customWidth="1"/>
    <col min="14852" max="14852" width="11.5703125" style="2" customWidth="1"/>
    <col min="14853" max="14853" width="14.7109375" style="2" customWidth="1"/>
    <col min="14854" max="14854" width="13.7109375" style="2" customWidth="1"/>
    <col min="14855" max="14855" width="12.7109375" style="2" bestFit="1" customWidth="1"/>
    <col min="14856" max="14856" width="9.7109375" style="2" bestFit="1" customWidth="1"/>
    <col min="14857" max="14857" width="11.42578125" style="2" customWidth="1"/>
    <col min="14858" max="14858" width="11.5703125" style="2" bestFit="1" customWidth="1"/>
    <col min="14859" max="15096" width="9.140625" style="2"/>
    <col min="15097" max="15097" width="6.7109375" style="2" bestFit="1" customWidth="1"/>
    <col min="15098" max="15098" width="74.5703125" style="2" customWidth="1"/>
    <col min="15099" max="15099" width="12.7109375" style="2" bestFit="1" customWidth="1"/>
    <col min="15100" max="15100" width="11.28515625" style="2" customWidth="1"/>
    <col min="15101" max="15101" width="15" style="2" customWidth="1"/>
    <col min="15102" max="15102" width="13.85546875" style="2" customWidth="1"/>
    <col min="15103" max="15103" width="12.7109375" style="2" bestFit="1" customWidth="1"/>
    <col min="15104" max="15104" width="9.7109375" style="2" bestFit="1" customWidth="1"/>
    <col min="15105" max="15105" width="11.140625" style="2" customWidth="1"/>
    <col min="15106" max="15106" width="13.140625" style="2" customWidth="1"/>
    <col min="15107" max="15107" width="12.7109375" style="2" bestFit="1" customWidth="1"/>
    <col min="15108" max="15108" width="11.5703125" style="2" customWidth="1"/>
    <col min="15109" max="15109" width="14.7109375" style="2" customWidth="1"/>
    <col min="15110" max="15110" width="13.7109375" style="2" customWidth="1"/>
    <col min="15111" max="15111" width="12.7109375" style="2" bestFit="1" customWidth="1"/>
    <col min="15112" max="15112" width="9.7109375" style="2" bestFit="1" customWidth="1"/>
    <col min="15113" max="15113" width="11.42578125" style="2" customWidth="1"/>
    <col min="15114" max="15114" width="11.5703125" style="2" bestFit="1" customWidth="1"/>
    <col min="15115" max="15352" width="9.140625" style="2"/>
    <col min="15353" max="15353" width="6.7109375" style="2" bestFit="1" customWidth="1"/>
    <col min="15354" max="15354" width="74.5703125" style="2" customWidth="1"/>
    <col min="15355" max="15355" width="12.7109375" style="2" bestFit="1" customWidth="1"/>
    <col min="15356" max="15356" width="11.28515625" style="2" customWidth="1"/>
    <col min="15357" max="15357" width="15" style="2" customWidth="1"/>
    <col min="15358" max="15358" width="13.85546875" style="2" customWidth="1"/>
    <col min="15359" max="15359" width="12.7109375" style="2" bestFit="1" customWidth="1"/>
    <col min="15360" max="15360" width="9.7109375" style="2" bestFit="1" customWidth="1"/>
    <col min="15361" max="15361" width="11.140625" style="2" customWidth="1"/>
    <col min="15362" max="15362" width="13.140625" style="2" customWidth="1"/>
    <col min="15363" max="15363" width="12.7109375" style="2" bestFit="1" customWidth="1"/>
    <col min="15364" max="15364" width="11.5703125" style="2" customWidth="1"/>
    <col min="15365" max="15365" width="14.7109375" style="2" customWidth="1"/>
    <col min="15366" max="15366" width="13.7109375" style="2" customWidth="1"/>
    <col min="15367" max="15367" width="12.7109375" style="2" bestFit="1" customWidth="1"/>
    <col min="15368" max="15368" width="9.7109375" style="2" bestFit="1" customWidth="1"/>
    <col min="15369" max="15369" width="11.42578125" style="2" customWidth="1"/>
    <col min="15370" max="15370" width="11.5703125" style="2" bestFit="1" customWidth="1"/>
    <col min="15371" max="15608" width="9.140625" style="2"/>
    <col min="15609" max="15609" width="6.7109375" style="2" bestFit="1" customWidth="1"/>
    <col min="15610" max="15610" width="74.5703125" style="2" customWidth="1"/>
    <col min="15611" max="15611" width="12.7109375" style="2" bestFit="1" customWidth="1"/>
    <col min="15612" max="15612" width="11.28515625" style="2" customWidth="1"/>
    <col min="15613" max="15613" width="15" style="2" customWidth="1"/>
    <col min="15614" max="15614" width="13.85546875" style="2" customWidth="1"/>
    <col min="15615" max="15615" width="12.7109375" style="2" bestFit="1" customWidth="1"/>
    <col min="15616" max="15616" width="9.7109375" style="2" bestFit="1" customWidth="1"/>
    <col min="15617" max="15617" width="11.140625" style="2" customWidth="1"/>
    <col min="15618" max="15618" width="13.140625" style="2" customWidth="1"/>
    <col min="15619" max="15619" width="12.7109375" style="2" bestFit="1" customWidth="1"/>
    <col min="15620" max="15620" width="11.5703125" style="2" customWidth="1"/>
    <col min="15621" max="15621" width="14.7109375" style="2" customWidth="1"/>
    <col min="15622" max="15622" width="13.7109375" style="2" customWidth="1"/>
    <col min="15623" max="15623" width="12.7109375" style="2" bestFit="1" customWidth="1"/>
    <col min="15624" max="15624" width="9.7109375" style="2" bestFit="1" customWidth="1"/>
    <col min="15625" max="15625" width="11.42578125" style="2" customWidth="1"/>
    <col min="15626" max="15626" width="11.5703125" style="2" bestFit="1" customWidth="1"/>
    <col min="15627" max="15864" width="9.140625" style="2"/>
    <col min="15865" max="15865" width="6.7109375" style="2" bestFit="1" customWidth="1"/>
    <col min="15866" max="15866" width="74.5703125" style="2" customWidth="1"/>
    <col min="15867" max="15867" width="12.7109375" style="2" bestFit="1" customWidth="1"/>
    <col min="15868" max="15868" width="11.28515625" style="2" customWidth="1"/>
    <col min="15869" max="15869" width="15" style="2" customWidth="1"/>
    <col min="15870" max="15870" width="13.85546875" style="2" customWidth="1"/>
    <col min="15871" max="15871" width="12.7109375" style="2" bestFit="1" customWidth="1"/>
    <col min="15872" max="15872" width="9.7109375" style="2" bestFit="1" customWidth="1"/>
    <col min="15873" max="15873" width="11.140625" style="2" customWidth="1"/>
    <col min="15874" max="15874" width="13.140625" style="2" customWidth="1"/>
    <col min="15875" max="15875" width="12.7109375" style="2" bestFit="1" customWidth="1"/>
    <col min="15876" max="15876" width="11.5703125" style="2" customWidth="1"/>
    <col min="15877" max="15877" width="14.7109375" style="2" customWidth="1"/>
    <col min="15878" max="15878" width="13.7109375" style="2" customWidth="1"/>
    <col min="15879" max="15879" width="12.7109375" style="2" bestFit="1" customWidth="1"/>
    <col min="15880" max="15880" width="9.7109375" style="2" bestFit="1" customWidth="1"/>
    <col min="15881" max="15881" width="11.42578125" style="2" customWidth="1"/>
    <col min="15882" max="15882" width="11.5703125" style="2" bestFit="1" customWidth="1"/>
    <col min="15883" max="16120" width="9.140625" style="2"/>
    <col min="16121" max="16121" width="6.7109375" style="2" bestFit="1" customWidth="1"/>
    <col min="16122" max="16122" width="74.5703125" style="2" customWidth="1"/>
    <col min="16123" max="16123" width="12.7109375" style="2" bestFit="1" customWidth="1"/>
    <col min="16124" max="16124" width="11.28515625" style="2" customWidth="1"/>
    <col min="16125" max="16125" width="15" style="2" customWidth="1"/>
    <col min="16126" max="16126" width="13.85546875" style="2" customWidth="1"/>
    <col min="16127" max="16127" width="12.7109375" style="2" bestFit="1" customWidth="1"/>
    <col min="16128" max="16128" width="9.7109375" style="2" bestFit="1" customWidth="1"/>
    <col min="16129" max="16129" width="11.140625" style="2" customWidth="1"/>
    <col min="16130" max="16130" width="13.140625" style="2" customWidth="1"/>
    <col min="16131" max="16131" width="12.7109375" style="2" bestFit="1" customWidth="1"/>
    <col min="16132" max="16132" width="11.5703125" style="2" customWidth="1"/>
    <col min="16133" max="16133" width="14.7109375" style="2" customWidth="1"/>
    <col min="16134" max="16134" width="13.7109375" style="2" customWidth="1"/>
    <col min="16135" max="16135" width="12.7109375" style="2" bestFit="1" customWidth="1"/>
    <col min="16136" max="16136" width="9.7109375" style="2" bestFit="1" customWidth="1"/>
    <col min="16137" max="16137" width="11.42578125" style="2" customWidth="1"/>
    <col min="16138" max="16138" width="11.5703125" style="2" bestFit="1" customWidth="1"/>
    <col min="16139" max="16384" width="9.140625" style="2"/>
  </cols>
  <sheetData>
    <row r="1" spans="1:10" ht="15.75" customHeight="1" x14ac:dyDescent="0.25">
      <c r="A1" s="175" t="s">
        <v>73</v>
      </c>
      <c r="B1" s="175"/>
      <c r="C1" s="175"/>
      <c r="D1" s="175"/>
      <c r="E1" s="175"/>
      <c r="F1" s="175"/>
      <c r="G1" s="175"/>
      <c r="H1" s="175"/>
      <c r="I1" s="175"/>
      <c r="J1" s="175"/>
    </row>
    <row r="2" spans="1:10" ht="15.75" customHeight="1" x14ac:dyDescent="0.25">
      <c r="A2" s="176" t="s">
        <v>72</v>
      </c>
      <c r="B2" s="176"/>
      <c r="C2" s="176"/>
      <c r="D2" s="176"/>
      <c r="E2" s="176"/>
      <c r="F2" s="176"/>
      <c r="G2" s="176"/>
      <c r="H2" s="176"/>
      <c r="I2" s="176"/>
      <c r="J2" s="176"/>
    </row>
    <row r="3" spans="1:10" ht="15.75" x14ac:dyDescent="0.25">
      <c r="A3" s="186" t="s">
        <v>0</v>
      </c>
      <c r="B3" s="186"/>
      <c r="C3" s="186"/>
      <c r="D3" s="186"/>
      <c r="E3" s="186"/>
      <c r="F3" s="186"/>
      <c r="G3" s="186"/>
      <c r="H3" s="186"/>
      <c r="I3" s="186"/>
      <c r="J3" s="186"/>
    </row>
    <row r="4" spans="1:10" ht="15.75" x14ac:dyDescent="0.25">
      <c r="A4" s="187" t="s">
        <v>71</v>
      </c>
      <c r="B4" s="187"/>
      <c r="C4" s="187"/>
      <c r="D4" s="187"/>
      <c r="E4" s="187"/>
      <c r="F4" s="187"/>
      <c r="G4" s="187"/>
      <c r="H4" s="187"/>
      <c r="I4" s="187"/>
      <c r="J4" s="187"/>
    </row>
    <row r="5" spans="1:10" ht="40.5" customHeight="1" x14ac:dyDescent="0.25">
      <c r="A5" s="181" t="s">
        <v>74</v>
      </c>
      <c r="B5" s="183" t="s">
        <v>2</v>
      </c>
      <c r="C5" s="172" t="s">
        <v>3</v>
      </c>
      <c r="D5" s="172"/>
      <c r="E5" s="172" t="s">
        <v>4</v>
      </c>
      <c r="F5" s="172"/>
      <c r="G5" s="173" t="s">
        <v>5</v>
      </c>
      <c r="H5" s="174"/>
      <c r="I5" s="172" t="s">
        <v>6</v>
      </c>
      <c r="J5" s="172"/>
    </row>
    <row r="6" spans="1:10" ht="15" customHeight="1" thickBot="1" x14ac:dyDescent="0.3">
      <c r="A6" s="182"/>
      <c r="B6" s="183"/>
      <c r="C6" s="3" t="s">
        <v>7</v>
      </c>
      <c r="D6" s="3" t="s">
        <v>8</v>
      </c>
      <c r="E6" s="3" t="s">
        <v>7</v>
      </c>
      <c r="F6" s="3" t="s">
        <v>8</v>
      </c>
      <c r="G6" s="3" t="s">
        <v>7</v>
      </c>
      <c r="H6" s="3" t="s">
        <v>8</v>
      </c>
      <c r="I6" s="3" t="s">
        <v>7</v>
      </c>
      <c r="J6" s="4" t="s">
        <v>8</v>
      </c>
    </row>
    <row r="7" spans="1:10" s="5" customFormat="1" ht="15" customHeight="1" x14ac:dyDescent="0.25">
      <c r="A7" s="154">
        <v>1</v>
      </c>
      <c r="B7" s="155" t="s">
        <v>9</v>
      </c>
      <c r="C7" s="178"/>
      <c r="D7" s="179"/>
      <c r="E7" s="179"/>
      <c r="F7" s="179"/>
      <c r="G7" s="179"/>
      <c r="H7" s="179"/>
      <c r="I7" s="179"/>
      <c r="J7" s="179"/>
    </row>
    <row r="8" spans="1:10" ht="15" customHeight="1" x14ac:dyDescent="0.25">
      <c r="A8" s="102" t="s">
        <v>10</v>
      </c>
      <c r="B8" s="103" t="s">
        <v>11</v>
      </c>
      <c r="C8" s="108">
        <f>C9+C10+C11</f>
        <v>80485</v>
      </c>
      <c r="D8" s="108">
        <f t="shared" ref="D8:F8" si="0">D9+D10+D11</f>
        <v>8992866.0398850013</v>
      </c>
      <c r="E8" s="108">
        <f t="shared" si="0"/>
        <v>20405</v>
      </c>
      <c r="F8" s="108">
        <f t="shared" si="0"/>
        <v>5393267</v>
      </c>
      <c r="G8" s="140">
        <f>E8/C8*100</f>
        <v>25.352550164626948</v>
      </c>
      <c r="H8" s="140">
        <f>F8/D8*100</f>
        <v>59.972727004715487</v>
      </c>
      <c r="I8" s="108">
        <f t="shared" ref="I8:J8" si="1">I9+I10+I11</f>
        <v>57108</v>
      </c>
      <c r="J8" s="108">
        <f t="shared" si="1"/>
        <v>11667112</v>
      </c>
    </row>
    <row r="9" spans="1:10" ht="15" customHeight="1" x14ac:dyDescent="0.25">
      <c r="A9" s="9" t="s">
        <v>12</v>
      </c>
      <c r="B9" s="10" t="s">
        <v>13</v>
      </c>
      <c r="C9" s="43">
        <v>73958</v>
      </c>
      <c r="D9" s="43">
        <v>6873794.7049921397</v>
      </c>
      <c r="E9" s="43">
        <v>19930</v>
      </c>
      <c r="F9" s="43">
        <v>2319249</v>
      </c>
      <c r="G9" s="92">
        <f>E9/C9*100</f>
        <v>26.947727088347438</v>
      </c>
      <c r="H9" s="92">
        <f>F9/D9*100</f>
        <v>33.740446136915168</v>
      </c>
      <c r="I9" s="43">
        <v>49553</v>
      </c>
      <c r="J9" s="43">
        <v>6474050</v>
      </c>
    </row>
    <row r="10" spans="1:10" ht="15" customHeight="1" x14ac:dyDescent="0.25">
      <c r="A10" s="9" t="s">
        <v>14</v>
      </c>
      <c r="B10" s="10" t="s">
        <v>15</v>
      </c>
      <c r="C10" s="43">
        <v>4087</v>
      </c>
      <c r="D10" s="43">
        <v>529624.30164487194</v>
      </c>
      <c r="E10" s="43">
        <v>68</v>
      </c>
      <c r="F10" s="43">
        <v>53795.999999999993</v>
      </c>
      <c r="G10" s="92">
        <f t="shared" ref="G10:G29" si="2">E10/C10*100</f>
        <v>1.6638120871054565</v>
      </c>
      <c r="H10" s="92">
        <f t="shared" ref="H10:H29" si="3">F10/D10*100</f>
        <v>10.15738889490606</v>
      </c>
      <c r="I10" s="43">
        <v>67</v>
      </c>
      <c r="J10" s="43">
        <v>116204</v>
      </c>
    </row>
    <row r="11" spans="1:10" ht="15" customHeight="1" x14ac:dyDescent="0.25">
      <c r="A11" s="9" t="s">
        <v>16</v>
      </c>
      <c r="B11" s="10" t="s">
        <v>17</v>
      </c>
      <c r="C11" s="43">
        <v>2440</v>
      </c>
      <c r="D11" s="43">
        <v>1589447.0332479901</v>
      </c>
      <c r="E11" s="43">
        <v>407</v>
      </c>
      <c r="F11" s="43">
        <v>3020222</v>
      </c>
      <c r="G11" s="92">
        <f t="shared" si="2"/>
        <v>16.680327868852459</v>
      </c>
      <c r="H11" s="92">
        <f t="shared" si="3"/>
        <v>190.01715293577678</v>
      </c>
      <c r="I11" s="43">
        <v>7488</v>
      </c>
      <c r="J11" s="43">
        <v>5076858</v>
      </c>
    </row>
    <row r="12" spans="1:10" ht="15" customHeight="1" x14ac:dyDescent="0.25">
      <c r="A12" s="9"/>
      <c r="B12" s="12" t="s">
        <v>18</v>
      </c>
      <c r="C12" s="43"/>
      <c r="D12" s="43"/>
      <c r="E12" s="43"/>
      <c r="F12" s="43"/>
      <c r="G12" s="92" t="e">
        <f t="shared" si="2"/>
        <v>#DIV/0!</v>
      </c>
      <c r="H12" s="92" t="e">
        <f t="shared" si="3"/>
        <v>#DIV/0!</v>
      </c>
      <c r="I12" s="43"/>
      <c r="J12" s="43"/>
    </row>
    <row r="13" spans="1:10" ht="15" customHeight="1" x14ac:dyDescent="0.25">
      <c r="A13" s="9"/>
      <c r="B13" s="12" t="s">
        <v>19</v>
      </c>
      <c r="C13" s="43"/>
      <c r="D13" s="43"/>
      <c r="E13" s="43">
        <v>14351</v>
      </c>
      <c r="F13" s="43">
        <v>1535700</v>
      </c>
      <c r="G13" s="92" t="e">
        <f t="shared" si="2"/>
        <v>#DIV/0!</v>
      </c>
      <c r="H13" s="92" t="e">
        <f t="shared" si="3"/>
        <v>#DIV/0!</v>
      </c>
      <c r="I13" s="43"/>
      <c r="J13" s="43"/>
    </row>
    <row r="14" spans="1:10" ht="15" customHeight="1" x14ac:dyDescent="0.25">
      <c r="A14" s="102" t="s">
        <v>20</v>
      </c>
      <c r="B14" s="112" t="s">
        <v>21</v>
      </c>
      <c r="C14" s="108">
        <f>C15+C16+C17+C18</f>
        <v>38972</v>
      </c>
      <c r="D14" s="108">
        <f t="shared" ref="D14:F14" si="4">D15+D16+D17+D18</f>
        <v>86828269</v>
      </c>
      <c r="E14" s="108">
        <f t="shared" si="4"/>
        <v>20122</v>
      </c>
      <c r="F14" s="108">
        <f t="shared" si="4"/>
        <v>37688703.999999993</v>
      </c>
      <c r="G14" s="140">
        <f t="shared" si="2"/>
        <v>51.631940880632243</v>
      </c>
      <c r="H14" s="140">
        <f t="shared" si="3"/>
        <v>43.406029434952792</v>
      </c>
      <c r="I14" s="108">
        <f t="shared" ref="I14:J14" si="5">I15+I16+I17+I18</f>
        <v>45704</v>
      </c>
      <c r="J14" s="108">
        <f t="shared" si="5"/>
        <v>68903575</v>
      </c>
    </row>
    <row r="15" spans="1:10" ht="15" customHeight="1" x14ac:dyDescent="0.25">
      <c r="A15" s="9" t="s">
        <v>22</v>
      </c>
      <c r="B15" s="13" t="s">
        <v>23</v>
      </c>
      <c r="C15" s="43">
        <v>17926</v>
      </c>
      <c r="D15" s="43">
        <v>27584469</v>
      </c>
      <c r="E15" s="43">
        <v>15784</v>
      </c>
      <c r="F15" s="43">
        <v>11100652.999999998</v>
      </c>
      <c r="G15" s="92">
        <f t="shared" si="2"/>
        <v>88.05087582282718</v>
      </c>
      <c r="H15" s="92">
        <f t="shared" si="3"/>
        <v>40.242402346044791</v>
      </c>
      <c r="I15" s="43">
        <v>39361</v>
      </c>
      <c r="J15" s="43">
        <v>15335715.000000006</v>
      </c>
    </row>
    <row r="16" spans="1:10" ht="15" customHeight="1" x14ac:dyDescent="0.25">
      <c r="A16" s="9" t="s">
        <v>24</v>
      </c>
      <c r="B16" s="14" t="s">
        <v>25</v>
      </c>
      <c r="C16" s="43">
        <v>12116</v>
      </c>
      <c r="D16" s="43">
        <v>47122852</v>
      </c>
      <c r="E16" s="43">
        <v>4162</v>
      </c>
      <c r="F16" s="43">
        <v>20423759.999999996</v>
      </c>
      <c r="G16" s="92">
        <f t="shared" si="2"/>
        <v>34.351271046550011</v>
      </c>
      <c r="H16" s="92">
        <f t="shared" si="3"/>
        <v>43.341519312116326</v>
      </c>
      <c r="I16" s="43">
        <v>5993</v>
      </c>
      <c r="J16" s="43">
        <v>41970456</v>
      </c>
    </row>
    <row r="17" spans="1:10" ht="15" customHeight="1" x14ac:dyDescent="0.25">
      <c r="A17" s="9" t="s">
        <v>26</v>
      </c>
      <c r="B17" s="14" t="s">
        <v>27</v>
      </c>
      <c r="C17" s="43">
        <v>3238</v>
      </c>
      <c r="D17" s="43">
        <v>9930255</v>
      </c>
      <c r="E17" s="43">
        <v>176</v>
      </c>
      <c r="F17" s="43">
        <v>6164291</v>
      </c>
      <c r="G17" s="92">
        <f t="shared" si="2"/>
        <v>5.4354539839407048</v>
      </c>
      <c r="H17" s="92">
        <f t="shared" si="3"/>
        <v>62.075858072124021</v>
      </c>
      <c r="I17" s="43">
        <v>350</v>
      </c>
      <c r="J17" s="43">
        <v>11597404</v>
      </c>
    </row>
    <row r="18" spans="1:10" ht="15" customHeight="1" x14ac:dyDescent="0.25">
      <c r="A18" s="9" t="s">
        <v>28</v>
      </c>
      <c r="B18" s="11" t="s">
        <v>29</v>
      </c>
      <c r="C18" s="43">
        <v>5692</v>
      </c>
      <c r="D18" s="43">
        <v>2190693</v>
      </c>
      <c r="E18" s="43"/>
      <c r="F18" s="43"/>
      <c r="G18" s="92">
        <f t="shared" si="2"/>
        <v>0</v>
      </c>
      <c r="H18" s="92">
        <f t="shared" si="3"/>
        <v>0</v>
      </c>
      <c r="I18" s="43"/>
      <c r="J18" s="43"/>
    </row>
    <row r="19" spans="1:10" ht="15" customHeight="1" x14ac:dyDescent="0.25">
      <c r="A19" s="9"/>
      <c r="B19" s="15" t="s">
        <v>30</v>
      </c>
      <c r="C19" s="43"/>
      <c r="D19" s="43"/>
      <c r="E19" s="43"/>
      <c r="F19" s="43"/>
      <c r="G19" s="92" t="e">
        <f t="shared" si="2"/>
        <v>#DIV/0!</v>
      </c>
      <c r="H19" s="92" t="e">
        <f t="shared" si="3"/>
        <v>#DIV/0!</v>
      </c>
      <c r="I19" s="43"/>
      <c r="J19" s="43"/>
    </row>
    <row r="20" spans="1:10" ht="15" customHeight="1" x14ac:dyDescent="0.25">
      <c r="A20" s="6" t="s">
        <v>31</v>
      </c>
      <c r="B20" s="7" t="s">
        <v>32</v>
      </c>
      <c r="C20" s="42">
        <v>1561</v>
      </c>
      <c r="D20" s="42">
        <v>419121</v>
      </c>
      <c r="E20" s="42">
        <v>7</v>
      </c>
      <c r="F20" s="42">
        <v>161416</v>
      </c>
      <c r="G20" s="92">
        <f t="shared" si="2"/>
        <v>0.44843049327354262</v>
      </c>
      <c r="H20" s="92">
        <f t="shared" si="3"/>
        <v>38.512983124205178</v>
      </c>
      <c r="I20" s="42">
        <v>5</v>
      </c>
      <c r="J20" s="42">
        <v>267679</v>
      </c>
    </row>
    <row r="21" spans="1:10" ht="15" customHeight="1" x14ac:dyDescent="0.25">
      <c r="A21" s="6" t="s">
        <v>33</v>
      </c>
      <c r="B21" s="7" t="s">
        <v>34</v>
      </c>
      <c r="C21" s="42">
        <v>3332</v>
      </c>
      <c r="D21" s="42">
        <v>879332</v>
      </c>
      <c r="E21" s="42">
        <v>765</v>
      </c>
      <c r="F21" s="42">
        <v>449999.00000000017</v>
      </c>
      <c r="G21" s="92">
        <f t="shared" si="2"/>
        <v>22.95918367346939</v>
      </c>
      <c r="H21" s="92">
        <f t="shared" si="3"/>
        <v>51.175096550563403</v>
      </c>
      <c r="I21" s="42">
        <v>2258</v>
      </c>
      <c r="J21" s="42">
        <v>1798324.0000000002</v>
      </c>
    </row>
    <row r="22" spans="1:10" ht="15" customHeight="1" x14ac:dyDescent="0.25">
      <c r="A22" s="6" t="s">
        <v>35</v>
      </c>
      <c r="B22" s="7" t="s">
        <v>36</v>
      </c>
      <c r="C22" s="42">
        <v>7592</v>
      </c>
      <c r="D22" s="42">
        <v>10418330</v>
      </c>
      <c r="E22" s="42">
        <v>1117</v>
      </c>
      <c r="F22" s="42">
        <v>6519870.9999999991</v>
      </c>
      <c r="G22" s="92">
        <f t="shared" si="2"/>
        <v>14.712855637513172</v>
      </c>
      <c r="H22" s="92">
        <f t="shared" si="3"/>
        <v>62.580768702853518</v>
      </c>
      <c r="I22" s="42">
        <v>10731</v>
      </c>
      <c r="J22" s="42">
        <v>24277541.999999996</v>
      </c>
    </row>
    <row r="23" spans="1:10" ht="15" customHeight="1" x14ac:dyDescent="0.25">
      <c r="A23" s="6" t="s">
        <v>37</v>
      </c>
      <c r="B23" s="7" t="s">
        <v>38</v>
      </c>
      <c r="C23" s="42">
        <v>2054</v>
      </c>
      <c r="D23" s="42">
        <v>267700</v>
      </c>
      <c r="E23" s="42">
        <v>6</v>
      </c>
      <c r="F23" s="42">
        <v>1243</v>
      </c>
      <c r="G23" s="92">
        <f t="shared" si="2"/>
        <v>0.29211295034079843</v>
      </c>
      <c r="H23" s="92">
        <f t="shared" si="3"/>
        <v>0.46432573776615615</v>
      </c>
      <c r="I23" s="42">
        <v>5</v>
      </c>
      <c r="J23" s="42">
        <v>683</v>
      </c>
    </row>
    <row r="24" spans="1:10" ht="15" customHeight="1" x14ac:dyDescent="0.25">
      <c r="A24" s="6" t="s">
        <v>39</v>
      </c>
      <c r="B24" s="7" t="s">
        <v>40</v>
      </c>
      <c r="C24" s="42">
        <v>2501</v>
      </c>
      <c r="D24" s="42">
        <v>452514</v>
      </c>
      <c r="E24" s="42">
        <v>5</v>
      </c>
      <c r="F24" s="42">
        <v>2080</v>
      </c>
      <c r="G24" s="92">
        <f t="shared" si="2"/>
        <v>0.19992003198720512</v>
      </c>
      <c r="H24" s="92">
        <f t="shared" si="3"/>
        <v>0.45965428693918858</v>
      </c>
      <c r="I24" s="42">
        <v>8</v>
      </c>
      <c r="J24" s="42">
        <v>2750</v>
      </c>
    </row>
    <row r="25" spans="1:10" ht="15" customHeight="1" x14ac:dyDescent="0.25">
      <c r="A25" s="6" t="s">
        <v>41</v>
      </c>
      <c r="B25" s="7" t="s">
        <v>42</v>
      </c>
      <c r="C25" s="42">
        <v>4653</v>
      </c>
      <c r="D25" s="42">
        <v>1126060</v>
      </c>
      <c r="E25" s="42">
        <v>0</v>
      </c>
      <c r="F25" s="42">
        <v>0</v>
      </c>
      <c r="G25" s="92">
        <f t="shared" si="2"/>
        <v>0</v>
      </c>
      <c r="H25" s="92">
        <f t="shared" si="3"/>
        <v>0</v>
      </c>
      <c r="I25" s="42"/>
      <c r="J25" s="42"/>
    </row>
    <row r="26" spans="1:10" ht="15" customHeight="1" x14ac:dyDescent="0.25">
      <c r="A26" s="9"/>
      <c r="B26" s="12" t="s">
        <v>43</v>
      </c>
      <c r="C26" s="43"/>
      <c r="D26" s="43"/>
      <c r="E26" s="43"/>
      <c r="F26" s="43"/>
      <c r="G26" s="92" t="e">
        <f t="shared" si="2"/>
        <v>#DIV/0!</v>
      </c>
      <c r="H26" s="92" t="e">
        <f t="shared" si="3"/>
        <v>#DIV/0!</v>
      </c>
      <c r="I26" s="43"/>
      <c r="J26" s="43"/>
    </row>
    <row r="27" spans="1:10" ht="15" customHeight="1" x14ac:dyDescent="0.25">
      <c r="A27" s="115">
        <v>2</v>
      </c>
      <c r="B27" s="116" t="s">
        <v>44</v>
      </c>
      <c r="C27" s="110">
        <f>C8+C14+C20+C21+C22+C23+C24+C25</f>
        <v>141150</v>
      </c>
      <c r="D27" s="110">
        <f t="shared" ref="D27:F27" si="6">D8+D14+D20+D21+D22+D23+D24+D25</f>
        <v>109384192.039885</v>
      </c>
      <c r="E27" s="110">
        <f t="shared" si="6"/>
        <v>42427</v>
      </c>
      <c r="F27" s="110">
        <f t="shared" si="6"/>
        <v>50216579.999999993</v>
      </c>
      <c r="G27" s="140">
        <f t="shared" si="2"/>
        <v>30.058094226000708</v>
      </c>
      <c r="H27" s="140">
        <f t="shared" si="3"/>
        <v>45.908443499486111</v>
      </c>
      <c r="I27" s="110">
        <f t="shared" ref="I27:J27" si="7">I8+I14+I20+I21+I22+I23+I24+I25</f>
        <v>115819</v>
      </c>
      <c r="J27" s="110">
        <f t="shared" si="7"/>
        <v>106917665</v>
      </c>
    </row>
    <row r="28" spans="1:10" ht="15" customHeight="1" x14ac:dyDescent="0.25">
      <c r="A28" s="9">
        <v>3</v>
      </c>
      <c r="B28" s="16" t="s">
        <v>45</v>
      </c>
      <c r="C28" s="43">
        <v>51321</v>
      </c>
      <c r="D28" s="43">
        <v>6496572</v>
      </c>
      <c r="E28" s="43">
        <v>11012</v>
      </c>
      <c r="F28" s="43">
        <v>93</v>
      </c>
      <c r="G28" s="92">
        <f t="shared" si="2"/>
        <v>21.45710333002085</v>
      </c>
      <c r="H28" s="92">
        <f t="shared" si="3"/>
        <v>1.4315241946060168E-3</v>
      </c>
      <c r="I28" s="43">
        <v>47112</v>
      </c>
      <c r="J28" s="43">
        <v>11292603.000000004</v>
      </c>
    </row>
    <row r="29" spans="1:10" ht="15" customHeight="1" thickBot="1" x14ac:dyDescent="0.3">
      <c r="A29" s="17"/>
      <c r="B29" s="18" t="s">
        <v>46</v>
      </c>
      <c r="C29" s="41"/>
      <c r="D29" s="41"/>
      <c r="E29" s="41"/>
      <c r="F29" s="41"/>
      <c r="G29" s="92" t="e">
        <f t="shared" si="2"/>
        <v>#DIV/0!</v>
      </c>
      <c r="H29" s="92" t="e">
        <f t="shared" si="3"/>
        <v>#DIV/0!</v>
      </c>
      <c r="I29" s="41"/>
      <c r="J29" s="41"/>
    </row>
    <row r="30" spans="1:10" s="5" customFormat="1" ht="15" customHeight="1" x14ac:dyDescent="0.25">
      <c r="A30" s="150">
        <v>4</v>
      </c>
      <c r="B30" s="151" t="s">
        <v>47</v>
      </c>
      <c r="C30" s="184"/>
      <c r="D30" s="185"/>
      <c r="E30" s="185"/>
      <c r="F30" s="185"/>
      <c r="G30" s="185"/>
      <c r="H30" s="185"/>
      <c r="I30" s="185"/>
      <c r="J30" s="185"/>
    </row>
    <row r="31" spans="1:10" ht="15" customHeight="1" x14ac:dyDescent="0.25">
      <c r="A31" s="20" t="s">
        <v>48</v>
      </c>
      <c r="B31" s="11" t="s">
        <v>49</v>
      </c>
      <c r="C31" s="43">
        <v>0</v>
      </c>
      <c r="D31" s="43">
        <v>0</v>
      </c>
      <c r="E31" s="43">
        <v>3</v>
      </c>
      <c r="F31" s="43">
        <v>5468</v>
      </c>
      <c r="G31" s="92" t="e">
        <f t="shared" ref="G31:G37" si="8">E31/C31*100</f>
        <v>#DIV/0!</v>
      </c>
      <c r="H31" s="92" t="e">
        <f t="shared" ref="H31:H37" si="9">F31/D31*100</f>
        <v>#DIV/0!</v>
      </c>
      <c r="I31" s="43">
        <v>8</v>
      </c>
      <c r="J31" s="43">
        <v>200195.99999999997</v>
      </c>
    </row>
    <row r="32" spans="1:10" ht="15" customHeight="1" x14ac:dyDescent="0.25">
      <c r="A32" s="20" t="s">
        <v>50</v>
      </c>
      <c r="B32" s="11" t="s">
        <v>34</v>
      </c>
      <c r="C32" s="43">
        <v>155</v>
      </c>
      <c r="D32" s="43">
        <v>155627</v>
      </c>
      <c r="E32" s="43">
        <v>0</v>
      </c>
      <c r="F32" s="43">
        <v>0</v>
      </c>
      <c r="G32" s="92">
        <f t="shared" si="8"/>
        <v>0</v>
      </c>
      <c r="H32" s="92">
        <f t="shared" si="9"/>
        <v>0</v>
      </c>
      <c r="I32" s="43">
        <v>0</v>
      </c>
      <c r="J32" s="43">
        <v>0</v>
      </c>
    </row>
    <row r="33" spans="1:10" ht="15" customHeight="1" x14ac:dyDescent="0.25">
      <c r="A33" s="20" t="s">
        <v>51</v>
      </c>
      <c r="B33" s="11" t="s">
        <v>52</v>
      </c>
      <c r="C33" s="43">
        <v>2977</v>
      </c>
      <c r="D33" s="43">
        <v>5797119</v>
      </c>
      <c r="E33" s="43">
        <v>2147</v>
      </c>
      <c r="F33" s="43">
        <v>8539087.0000000019</v>
      </c>
      <c r="G33" s="92">
        <f t="shared" si="8"/>
        <v>72.119583473295265</v>
      </c>
      <c r="H33" s="92">
        <f t="shared" si="9"/>
        <v>147.29880480286849</v>
      </c>
      <c r="I33" s="43">
        <v>6751</v>
      </c>
      <c r="J33" s="43">
        <v>34953484</v>
      </c>
    </row>
    <row r="34" spans="1:10" ht="15" customHeight="1" x14ac:dyDescent="0.25">
      <c r="A34" s="20" t="s">
        <v>53</v>
      </c>
      <c r="B34" s="11" t="s">
        <v>54</v>
      </c>
      <c r="C34" s="43">
        <v>41</v>
      </c>
      <c r="D34" s="43">
        <v>34056</v>
      </c>
      <c r="E34" s="43">
        <v>30725</v>
      </c>
      <c r="F34" s="43">
        <v>35495842</v>
      </c>
      <c r="G34" s="92">
        <f t="shared" si="8"/>
        <v>74939.024390243896</v>
      </c>
      <c r="H34" s="92">
        <f t="shared" si="9"/>
        <v>104227.86586798215</v>
      </c>
      <c r="I34" s="43">
        <v>38929</v>
      </c>
      <c r="J34" s="43">
        <v>30540207</v>
      </c>
    </row>
    <row r="35" spans="1:10" ht="15" customHeight="1" x14ac:dyDescent="0.25">
      <c r="A35" s="20" t="s">
        <v>55</v>
      </c>
      <c r="B35" s="11" t="s">
        <v>42</v>
      </c>
      <c r="C35" s="43">
        <v>17141</v>
      </c>
      <c r="D35" s="43">
        <v>120989285</v>
      </c>
      <c r="E35" s="43">
        <v>3986</v>
      </c>
      <c r="F35" s="43">
        <v>274708603</v>
      </c>
      <c r="G35" s="92">
        <f t="shared" si="8"/>
        <v>23.254185870135931</v>
      </c>
      <c r="H35" s="92">
        <f t="shared" si="9"/>
        <v>227.052009605644</v>
      </c>
      <c r="I35" s="43">
        <v>6351</v>
      </c>
      <c r="J35" s="43">
        <v>432826279.99999982</v>
      </c>
    </row>
    <row r="36" spans="1:10" ht="15" customHeight="1" thickBot="1" x14ac:dyDescent="0.3">
      <c r="A36" s="21">
        <v>5</v>
      </c>
      <c r="B36" s="22" t="s">
        <v>56</v>
      </c>
      <c r="C36" s="65">
        <f>C31+C32+C33+C34+C35</f>
        <v>20314</v>
      </c>
      <c r="D36" s="65">
        <f t="shared" ref="D36:F36" si="10">D31+D32+D33+D34+D35</f>
        <v>126976087</v>
      </c>
      <c r="E36" s="65">
        <f t="shared" si="10"/>
        <v>36861</v>
      </c>
      <c r="F36" s="65">
        <f t="shared" si="10"/>
        <v>318749000</v>
      </c>
      <c r="G36" s="91">
        <f t="shared" si="8"/>
        <v>181.45613862360935</v>
      </c>
      <c r="H36" s="91">
        <f t="shared" si="9"/>
        <v>251.0307314793848</v>
      </c>
      <c r="I36" s="65">
        <f t="shared" ref="I36:J36" si="11">I31+I32+I33+I34+I35</f>
        <v>52039</v>
      </c>
      <c r="J36" s="65">
        <f t="shared" si="11"/>
        <v>498520166.99999982</v>
      </c>
    </row>
    <row r="37" spans="1:10" s="5" customFormat="1" ht="15" customHeight="1" thickBot="1" x14ac:dyDescent="0.3">
      <c r="A37" s="125"/>
      <c r="B37" s="126" t="s">
        <v>57</v>
      </c>
      <c r="C37" s="124">
        <f>C27+C36</f>
        <v>161464</v>
      </c>
      <c r="D37" s="124">
        <f t="shared" ref="D37:F37" si="12">D27+D36</f>
        <v>236360279.03988498</v>
      </c>
      <c r="E37" s="124">
        <f t="shared" si="12"/>
        <v>79288</v>
      </c>
      <c r="F37" s="124">
        <f t="shared" si="12"/>
        <v>368965580</v>
      </c>
      <c r="G37" s="145">
        <f t="shared" si="8"/>
        <v>49.105683000545014</v>
      </c>
      <c r="H37" s="145">
        <f t="shared" si="9"/>
        <v>156.10303960494915</v>
      </c>
      <c r="I37" s="135">
        <f t="shared" ref="I37:J37" si="13">I27+I36</f>
        <v>167858</v>
      </c>
      <c r="J37" s="134">
        <f t="shared" si="13"/>
        <v>605437831.99999976</v>
      </c>
    </row>
  </sheetData>
  <mergeCells count="12">
    <mergeCell ref="A1:J1"/>
    <mergeCell ref="A2:J2"/>
    <mergeCell ref="A3:J3"/>
    <mergeCell ref="C7:J7"/>
    <mergeCell ref="A4:J4"/>
    <mergeCell ref="A5:A6"/>
    <mergeCell ref="B5:B6"/>
    <mergeCell ref="C30:J30"/>
    <mergeCell ref="C5:D5"/>
    <mergeCell ref="E5:F5"/>
    <mergeCell ref="G5:H5"/>
    <mergeCell ref="I5:J5"/>
  </mergeCells>
  <printOptions horizontalCentered="1"/>
  <pageMargins left="0.5" right="0.5" top="0.5" bottom="0.5" header="0.25" footer="0.25"/>
  <pageSetup paperSize="9" scale="9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37"/>
  <sheetViews>
    <sheetView topLeftCell="A4" zoomScaleNormal="100" workbookViewId="0">
      <pane xSplit="2" ySplit="4" topLeftCell="C8" activePane="bottomRight" state="frozen"/>
      <selection activeCell="B5" sqref="B5:B6"/>
      <selection pane="topRight" activeCell="B5" sqref="B5:B6"/>
      <selection pane="bottomLeft" activeCell="B5" sqref="B5:B6"/>
      <selection pane="bottomRight" activeCell="A38" sqref="A38:XFD41"/>
    </sheetView>
  </sheetViews>
  <sheetFormatPr defaultRowHeight="15" x14ac:dyDescent="0.25"/>
  <cols>
    <col min="1" max="1" width="6.7109375" style="23" bestFit="1" customWidth="1"/>
    <col min="2" max="2" width="41.140625" style="2" customWidth="1"/>
    <col min="3" max="3" width="12.7109375" style="2" bestFit="1" customWidth="1"/>
    <col min="4" max="4" width="14.42578125" style="2" customWidth="1"/>
    <col min="5" max="5" width="15" style="2" customWidth="1"/>
    <col min="6" max="6" width="13.85546875" style="2" customWidth="1"/>
    <col min="7" max="7" width="12.7109375" style="2" bestFit="1" customWidth="1"/>
    <col min="8" max="8" width="9.7109375" style="2" bestFit="1" customWidth="1"/>
    <col min="9" max="9" width="11.140625" style="2" customWidth="1"/>
    <col min="10" max="10" width="13.140625" style="2" customWidth="1"/>
    <col min="11" max="248" width="9.140625" style="2"/>
    <col min="249" max="249" width="6.7109375" style="2" bestFit="1" customWidth="1"/>
    <col min="250" max="250" width="74.5703125" style="2" customWidth="1"/>
    <col min="251" max="251" width="12.7109375" style="2" bestFit="1" customWidth="1"/>
    <col min="252" max="252" width="11.28515625" style="2" customWidth="1"/>
    <col min="253" max="253" width="15" style="2" customWidth="1"/>
    <col min="254" max="254" width="13.85546875" style="2" customWidth="1"/>
    <col min="255" max="255" width="12.7109375" style="2" bestFit="1" customWidth="1"/>
    <col min="256" max="256" width="9.7109375" style="2" bestFit="1" customWidth="1"/>
    <col min="257" max="257" width="11.140625" style="2" customWidth="1"/>
    <col min="258" max="258" width="13.140625" style="2" customWidth="1"/>
    <col min="259" max="259" width="12.7109375" style="2" bestFit="1" customWidth="1"/>
    <col min="260" max="260" width="11.5703125" style="2" customWidth="1"/>
    <col min="261" max="261" width="14.7109375" style="2" customWidth="1"/>
    <col min="262" max="262" width="13.7109375" style="2" customWidth="1"/>
    <col min="263" max="263" width="12.7109375" style="2" bestFit="1" customWidth="1"/>
    <col min="264" max="264" width="9.7109375" style="2" bestFit="1" customWidth="1"/>
    <col min="265" max="265" width="11.42578125" style="2" customWidth="1"/>
    <col min="266" max="266" width="11.5703125" style="2" bestFit="1" customWidth="1"/>
    <col min="267" max="504" width="9.140625" style="2"/>
    <col min="505" max="505" width="6.7109375" style="2" bestFit="1" customWidth="1"/>
    <col min="506" max="506" width="74.5703125" style="2" customWidth="1"/>
    <col min="507" max="507" width="12.7109375" style="2" bestFit="1" customWidth="1"/>
    <col min="508" max="508" width="11.28515625" style="2" customWidth="1"/>
    <col min="509" max="509" width="15" style="2" customWidth="1"/>
    <col min="510" max="510" width="13.85546875" style="2" customWidth="1"/>
    <col min="511" max="511" width="12.7109375" style="2" bestFit="1" customWidth="1"/>
    <col min="512" max="512" width="9.7109375" style="2" bestFit="1" customWidth="1"/>
    <col min="513" max="513" width="11.140625" style="2" customWidth="1"/>
    <col min="514" max="514" width="13.140625" style="2" customWidth="1"/>
    <col min="515" max="515" width="12.7109375" style="2" bestFit="1" customWidth="1"/>
    <col min="516" max="516" width="11.5703125" style="2" customWidth="1"/>
    <col min="517" max="517" width="14.7109375" style="2" customWidth="1"/>
    <col min="518" max="518" width="13.7109375" style="2" customWidth="1"/>
    <col min="519" max="519" width="12.7109375" style="2" bestFit="1" customWidth="1"/>
    <col min="520" max="520" width="9.7109375" style="2" bestFit="1" customWidth="1"/>
    <col min="521" max="521" width="11.42578125" style="2" customWidth="1"/>
    <col min="522" max="522" width="11.5703125" style="2" bestFit="1" customWidth="1"/>
    <col min="523" max="760" width="9.140625" style="2"/>
    <col min="761" max="761" width="6.7109375" style="2" bestFit="1" customWidth="1"/>
    <col min="762" max="762" width="74.5703125" style="2" customWidth="1"/>
    <col min="763" max="763" width="12.7109375" style="2" bestFit="1" customWidth="1"/>
    <col min="764" max="764" width="11.28515625" style="2" customWidth="1"/>
    <col min="765" max="765" width="15" style="2" customWidth="1"/>
    <col min="766" max="766" width="13.85546875" style="2" customWidth="1"/>
    <col min="767" max="767" width="12.7109375" style="2" bestFit="1" customWidth="1"/>
    <col min="768" max="768" width="9.7109375" style="2" bestFit="1" customWidth="1"/>
    <col min="769" max="769" width="11.140625" style="2" customWidth="1"/>
    <col min="770" max="770" width="13.140625" style="2" customWidth="1"/>
    <col min="771" max="771" width="12.7109375" style="2" bestFit="1" customWidth="1"/>
    <col min="772" max="772" width="11.5703125" style="2" customWidth="1"/>
    <col min="773" max="773" width="14.7109375" style="2" customWidth="1"/>
    <col min="774" max="774" width="13.7109375" style="2" customWidth="1"/>
    <col min="775" max="775" width="12.7109375" style="2" bestFit="1" customWidth="1"/>
    <col min="776" max="776" width="9.7109375" style="2" bestFit="1" customWidth="1"/>
    <col min="777" max="777" width="11.42578125" style="2" customWidth="1"/>
    <col min="778" max="778" width="11.5703125" style="2" bestFit="1" customWidth="1"/>
    <col min="779" max="1016" width="9.140625" style="2"/>
    <col min="1017" max="1017" width="6.7109375" style="2" bestFit="1" customWidth="1"/>
    <col min="1018" max="1018" width="74.5703125" style="2" customWidth="1"/>
    <col min="1019" max="1019" width="12.7109375" style="2" bestFit="1" customWidth="1"/>
    <col min="1020" max="1020" width="11.28515625" style="2" customWidth="1"/>
    <col min="1021" max="1021" width="15" style="2" customWidth="1"/>
    <col min="1022" max="1022" width="13.85546875" style="2" customWidth="1"/>
    <col min="1023" max="1023" width="12.7109375" style="2" bestFit="1" customWidth="1"/>
    <col min="1024" max="1024" width="9.7109375" style="2" bestFit="1" customWidth="1"/>
    <col min="1025" max="1025" width="11.140625" style="2" customWidth="1"/>
    <col min="1026" max="1026" width="13.140625" style="2" customWidth="1"/>
    <col min="1027" max="1027" width="12.7109375" style="2" bestFit="1" customWidth="1"/>
    <col min="1028" max="1028" width="11.5703125" style="2" customWidth="1"/>
    <col min="1029" max="1029" width="14.7109375" style="2" customWidth="1"/>
    <col min="1030" max="1030" width="13.7109375" style="2" customWidth="1"/>
    <col min="1031" max="1031" width="12.7109375" style="2" bestFit="1" customWidth="1"/>
    <col min="1032" max="1032" width="9.7109375" style="2" bestFit="1" customWidth="1"/>
    <col min="1033" max="1033" width="11.42578125" style="2" customWidth="1"/>
    <col min="1034" max="1034" width="11.5703125" style="2" bestFit="1" customWidth="1"/>
    <col min="1035" max="1272" width="9.140625" style="2"/>
    <col min="1273" max="1273" width="6.7109375" style="2" bestFit="1" customWidth="1"/>
    <col min="1274" max="1274" width="74.5703125" style="2" customWidth="1"/>
    <col min="1275" max="1275" width="12.7109375" style="2" bestFit="1" customWidth="1"/>
    <col min="1276" max="1276" width="11.28515625" style="2" customWidth="1"/>
    <col min="1277" max="1277" width="15" style="2" customWidth="1"/>
    <col min="1278" max="1278" width="13.85546875" style="2" customWidth="1"/>
    <col min="1279" max="1279" width="12.7109375" style="2" bestFit="1" customWidth="1"/>
    <col min="1280" max="1280" width="9.7109375" style="2" bestFit="1" customWidth="1"/>
    <col min="1281" max="1281" width="11.140625" style="2" customWidth="1"/>
    <col min="1282" max="1282" width="13.140625" style="2" customWidth="1"/>
    <col min="1283" max="1283" width="12.7109375" style="2" bestFit="1" customWidth="1"/>
    <col min="1284" max="1284" width="11.5703125" style="2" customWidth="1"/>
    <col min="1285" max="1285" width="14.7109375" style="2" customWidth="1"/>
    <col min="1286" max="1286" width="13.7109375" style="2" customWidth="1"/>
    <col min="1287" max="1287" width="12.7109375" style="2" bestFit="1" customWidth="1"/>
    <col min="1288" max="1288" width="9.7109375" style="2" bestFit="1" customWidth="1"/>
    <col min="1289" max="1289" width="11.42578125" style="2" customWidth="1"/>
    <col min="1290" max="1290" width="11.5703125" style="2" bestFit="1" customWidth="1"/>
    <col min="1291" max="1528" width="9.140625" style="2"/>
    <col min="1529" max="1529" width="6.7109375" style="2" bestFit="1" customWidth="1"/>
    <col min="1530" max="1530" width="74.5703125" style="2" customWidth="1"/>
    <col min="1531" max="1531" width="12.7109375" style="2" bestFit="1" customWidth="1"/>
    <col min="1532" max="1532" width="11.28515625" style="2" customWidth="1"/>
    <col min="1533" max="1533" width="15" style="2" customWidth="1"/>
    <col min="1534" max="1534" width="13.85546875" style="2" customWidth="1"/>
    <col min="1535" max="1535" width="12.7109375" style="2" bestFit="1" customWidth="1"/>
    <col min="1536" max="1536" width="9.7109375" style="2" bestFit="1" customWidth="1"/>
    <col min="1537" max="1537" width="11.140625" style="2" customWidth="1"/>
    <col min="1538" max="1538" width="13.140625" style="2" customWidth="1"/>
    <col min="1539" max="1539" width="12.7109375" style="2" bestFit="1" customWidth="1"/>
    <col min="1540" max="1540" width="11.5703125" style="2" customWidth="1"/>
    <col min="1541" max="1541" width="14.7109375" style="2" customWidth="1"/>
    <col min="1542" max="1542" width="13.7109375" style="2" customWidth="1"/>
    <col min="1543" max="1543" width="12.7109375" style="2" bestFit="1" customWidth="1"/>
    <col min="1544" max="1544" width="9.7109375" style="2" bestFit="1" customWidth="1"/>
    <col min="1545" max="1545" width="11.42578125" style="2" customWidth="1"/>
    <col min="1546" max="1546" width="11.5703125" style="2" bestFit="1" customWidth="1"/>
    <col min="1547" max="1784" width="9.140625" style="2"/>
    <col min="1785" max="1785" width="6.7109375" style="2" bestFit="1" customWidth="1"/>
    <col min="1786" max="1786" width="74.5703125" style="2" customWidth="1"/>
    <col min="1787" max="1787" width="12.7109375" style="2" bestFit="1" customWidth="1"/>
    <col min="1788" max="1788" width="11.28515625" style="2" customWidth="1"/>
    <col min="1789" max="1789" width="15" style="2" customWidth="1"/>
    <col min="1790" max="1790" width="13.85546875" style="2" customWidth="1"/>
    <col min="1791" max="1791" width="12.7109375" style="2" bestFit="1" customWidth="1"/>
    <col min="1792" max="1792" width="9.7109375" style="2" bestFit="1" customWidth="1"/>
    <col min="1793" max="1793" width="11.140625" style="2" customWidth="1"/>
    <col min="1794" max="1794" width="13.140625" style="2" customWidth="1"/>
    <col min="1795" max="1795" width="12.7109375" style="2" bestFit="1" customWidth="1"/>
    <col min="1796" max="1796" width="11.5703125" style="2" customWidth="1"/>
    <col min="1797" max="1797" width="14.7109375" style="2" customWidth="1"/>
    <col min="1798" max="1798" width="13.7109375" style="2" customWidth="1"/>
    <col min="1799" max="1799" width="12.7109375" style="2" bestFit="1" customWidth="1"/>
    <col min="1800" max="1800" width="9.7109375" style="2" bestFit="1" customWidth="1"/>
    <col min="1801" max="1801" width="11.42578125" style="2" customWidth="1"/>
    <col min="1802" max="1802" width="11.5703125" style="2" bestFit="1" customWidth="1"/>
    <col min="1803" max="2040" width="9.140625" style="2"/>
    <col min="2041" max="2041" width="6.7109375" style="2" bestFit="1" customWidth="1"/>
    <col min="2042" max="2042" width="74.5703125" style="2" customWidth="1"/>
    <col min="2043" max="2043" width="12.7109375" style="2" bestFit="1" customWidth="1"/>
    <col min="2044" max="2044" width="11.28515625" style="2" customWidth="1"/>
    <col min="2045" max="2045" width="15" style="2" customWidth="1"/>
    <col min="2046" max="2046" width="13.85546875" style="2" customWidth="1"/>
    <col min="2047" max="2047" width="12.7109375" style="2" bestFit="1" customWidth="1"/>
    <col min="2048" max="2048" width="9.7109375" style="2" bestFit="1" customWidth="1"/>
    <col min="2049" max="2049" width="11.140625" style="2" customWidth="1"/>
    <col min="2050" max="2050" width="13.140625" style="2" customWidth="1"/>
    <col min="2051" max="2051" width="12.7109375" style="2" bestFit="1" customWidth="1"/>
    <col min="2052" max="2052" width="11.5703125" style="2" customWidth="1"/>
    <col min="2053" max="2053" width="14.7109375" style="2" customWidth="1"/>
    <col min="2054" max="2054" width="13.7109375" style="2" customWidth="1"/>
    <col min="2055" max="2055" width="12.7109375" style="2" bestFit="1" customWidth="1"/>
    <col min="2056" max="2056" width="9.7109375" style="2" bestFit="1" customWidth="1"/>
    <col min="2057" max="2057" width="11.42578125" style="2" customWidth="1"/>
    <col min="2058" max="2058" width="11.5703125" style="2" bestFit="1" customWidth="1"/>
    <col min="2059" max="2296" width="9.140625" style="2"/>
    <col min="2297" max="2297" width="6.7109375" style="2" bestFit="1" customWidth="1"/>
    <col min="2298" max="2298" width="74.5703125" style="2" customWidth="1"/>
    <col min="2299" max="2299" width="12.7109375" style="2" bestFit="1" customWidth="1"/>
    <col min="2300" max="2300" width="11.28515625" style="2" customWidth="1"/>
    <col min="2301" max="2301" width="15" style="2" customWidth="1"/>
    <col min="2302" max="2302" width="13.85546875" style="2" customWidth="1"/>
    <col min="2303" max="2303" width="12.7109375" style="2" bestFit="1" customWidth="1"/>
    <col min="2304" max="2304" width="9.7109375" style="2" bestFit="1" customWidth="1"/>
    <col min="2305" max="2305" width="11.140625" style="2" customWidth="1"/>
    <col min="2306" max="2306" width="13.140625" style="2" customWidth="1"/>
    <col min="2307" max="2307" width="12.7109375" style="2" bestFit="1" customWidth="1"/>
    <col min="2308" max="2308" width="11.5703125" style="2" customWidth="1"/>
    <col min="2309" max="2309" width="14.7109375" style="2" customWidth="1"/>
    <col min="2310" max="2310" width="13.7109375" style="2" customWidth="1"/>
    <col min="2311" max="2311" width="12.7109375" style="2" bestFit="1" customWidth="1"/>
    <col min="2312" max="2312" width="9.7109375" style="2" bestFit="1" customWidth="1"/>
    <col min="2313" max="2313" width="11.42578125" style="2" customWidth="1"/>
    <col min="2314" max="2314" width="11.5703125" style="2" bestFit="1" customWidth="1"/>
    <col min="2315" max="2552" width="9.140625" style="2"/>
    <col min="2553" max="2553" width="6.7109375" style="2" bestFit="1" customWidth="1"/>
    <col min="2554" max="2554" width="74.5703125" style="2" customWidth="1"/>
    <col min="2555" max="2555" width="12.7109375" style="2" bestFit="1" customWidth="1"/>
    <col min="2556" max="2556" width="11.28515625" style="2" customWidth="1"/>
    <col min="2557" max="2557" width="15" style="2" customWidth="1"/>
    <col min="2558" max="2558" width="13.85546875" style="2" customWidth="1"/>
    <col min="2559" max="2559" width="12.7109375" style="2" bestFit="1" customWidth="1"/>
    <col min="2560" max="2560" width="9.7109375" style="2" bestFit="1" customWidth="1"/>
    <col min="2561" max="2561" width="11.140625" style="2" customWidth="1"/>
    <col min="2562" max="2562" width="13.140625" style="2" customWidth="1"/>
    <col min="2563" max="2563" width="12.7109375" style="2" bestFit="1" customWidth="1"/>
    <col min="2564" max="2564" width="11.5703125" style="2" customWidth="1"/>
    <col min="2565" max="2565" width="14.7109375" style="2" customWidth="1"/>
    <col min="2566" max="2566" width="13.7109375" style="2" customWidth="1"/>
    <col min="2567" max="2567" width="12.7109375" style="2" bestFit="1" customWidth="1"/>
    <col min="2568" max="2568" width="9.7109375" style="2" bestFit="1" customWidth="1"/>
    <col min="2569" max="2569" width="11.42578125" style="2" customWidth="1"/>
    <col min="2570" max="2570" width="11.5703125" style="2" bestFit="1" customWidth="1"/>
    <col min="2571" max="2808" width="9.140625" style="2"/>
    <col min="2809" max="2809" width="6.7109375" style="2" bestFit="1" customWidth="1"/>
    <col min="2810" max="2810" width="74.5703125" style="2" customWidth="1"/>
    <col min="2811" max="2811" width="12.7109375" style="2" bestFit="1" customWidth="1"/>
    <col min="2812" max="2812" width="11.28515625" style="2" customWidth="1"/>
    <col min="2813" max="2813" width="15" style="2" customWidth="1"/>
    <col min="2814" max="2814" width="13.85546875" style="2" customWidth="1"/>
    <col min="2815" max="2815" width="12.7109375" style="2" bestFit="1" customWidth="1"/>
    <col min="2816" max="2816" width="9.7109375" style="2" bestFit="1" customWidth="1"/>
    <col min="2817" max="2817" width="11.140625" style="2" customWidth="1"/>
    <col min="2818" max="2818" width="13.140625" style="2" customWidth="1"/>
    <col min="2819" max="2819" width="12.7109375" style="2" bestFit="1" customWidth="1"/>
    <col min="2820" max="2820" width="11.5703125" style="2" customWidth="1"/>
    <col min="2821" max="2821" width="14.7109375" style="2" customWidth="1"/>
    <col min="2822" max="2822" width="13.7109375" style="2" customWidth="1"/>
    <col min="2823" max="2823" width="12.7109375" style="2" bestFit="1" customWidth="1"/>
    <col min="2824" max="2824" width="9.7109375" style="2" bestFit="1" customWidth="1"/>
    <col min="2825" max="2825" width="11.42578125" style="2" customWidth="1"/>
    <col min="2826" max="2826" width="11.5703125" style="2" bestFit="1" customWidth="1"/>
    <col min="2827" max="3064" width="9.140625" style="2"/>
    <col min="3065" max="3065" width="6.7109375" style="2" bestFit="1" customWidth="1"/>
    <col min="3066" max="3066" width="74.5703125" style="2" customWidth="1"/>
    <col min="3067" max="3067" width="12.7109375" style="2" bestFit="1" customWidth="1"/>
    <col min="3068" max="3068" width="11.28515625" style="2" customWidth="1"/>
    <col min="3069" max="3069" width="15" style="2" customWidth="1"/>
    <col min="3070" max="3070" width="13.85546875" style="2" customWidth="1"/>
    <col min="3071" max="3071" width="12.7109375" style="2" bestFit="1" customWidth="1"/>
    <col min="3072" max="3072" width="9.7109375" style="2" bestFit="1" customWidth="1"/>
    <col min="3073" max="3073" width="11.140625" style="2" customWidth="1"/>
    <col min="3074" max="3074" width="13.140625" style="2" customWidth="1"/>
    <col min="3075" max="3075" width="12.7109375" style="2" bestFit="1" customWidth="1"/>
    <col min="3076" max="3076" width="11.5703125" style="2" customWidth="1"/>
    <col min="3077" max="3077" width="14.7109375" style="2" customWidth="1"/>
    <col min="3078" max="3078" width="13.7109375" style="2" customWidth="1"/>
    <col min="3079" max="3079" width="12.7109375" style="2" bestFit="1" customWidth="1"/>
    <col min="3080" max="3080" width="9.7109375" style="2" bestFit="1" customWidth="1"/>
    <col min="3081" max="3081" width="11.42578125" style="2" customWidth="1"/>
    <col min="3082" max="3082" width="11.5703125" style="2" bestFit="1" customWidth="1"/>
    <col min="3083" max="3320" width="9.140625" style="2"/>
    <col min="3321" max="3321" width="6.7109375" style="2" bestFit="1" customWidth="1"/>
    <col min="3322" max="3322" width="74.5703125" style="2" customWidth="1"/>
    <col min="3323" max="3323" width="12.7109375" style="2" bestFit="1" customWidth="1"/>
    <col min="3324" max="3324" width="11.28515625" style="2" customWidth="1"/>
    <col min="3325" max="3325" width="15" style="2" customWidth="1"/>
    <col min="3326" max="3326" width="13.85546875" style="2" customWidth="1"/>
    <col min="3327" max="3327" width="12.7109375" style="2" bestFit="1" customWidth="1"/>
    <col min="3328" max="3328" width="9.7109375" style="2" bestFit="1" customWidth="1"/>
    <col min="3329" max="3329" width="11.140625" style="2" customWidth="1"/>
    <col min="3330" max="3330" width="13.140625" style="2" customWidth="1"/>
    <col min="3331" max="3331" width="12.7109375" style="2" bestFit="1" customWidth="1"/>
    <col min="3332" max="3332" width="11.5703125" style="2" customWidth="1"/>
    <col min="3333" max="3333" width="14.7109375" style="2" customWidth="1"/>
    <col min="3334" max="3334" width="13.7109375" style="2" customWidth="1"/>
    <col min="3335" max="3335" width="12.7109375" style="2" bestFit="1" customWidth="1"/>
    <col min="3336" max="3336" width="9.7109375" style="2" bestFit="1" customWidth="1"/>
    <col min="3337" max="3337" width="11.42578125" style="2" customWidth="1"/>
    <col min="3338" max="3338" width="11.5703125" style="2" bestFit="1" customWidth="1"/>
    <col min="3339" max="3576" width="9.140625" style="2"/>
    <col min="3577" max="3577" width="6.7109375" style="2" bestFit="1" customWidth="1"/>
    <col min="3578" max="3578" width="74.5703125" style="2" customWidth="1"/>
    <col min="3579" max="3579" width="12.7109375" style="2" bestFit="1" customWidth="1"/>
    <col min="3580" max="3580" width="11.28515625" style="2" customWidth="1"/>
    <col min="3581" max="3581" width="15" style="2" customWidth="1"/>
    <col min="3582" max="3582" width="13.85546875" style="2" customWidth="1"/>
    <col min="3583" max="3583" width="12.7109375" style="2" bestFit="1" customWidth="1"/>
    <col min="3584" max="3584" width="9.7109375" style="2" bestFit="1" customWidth="1"/>
    <col min="3585" max="3585" width="11.140625" style="2" customWidth="1"/>
    <col min="3586" max="3586" width="13.140625" style="2" customWidth="1"/>
    <col min="3587" max="3587" width="12.7109375" style="2" bestFit="1" customWidth="1"/>
    <col min="3588" max="3588" width="11.5703125" style="2" customWidth="1"/>
    <col min="3589" max="3589" width="14.7109375" style="2" customWidth="1"/>
    <col min="3590" max="3590" width="13.7109375" style="2" customWidth="1"/>
    <col min="3591" max="3591" width="12.7109375" style="2" bestFit="1" customWidth="1"/>
    <col min="3592" max="3592" width="9.7109375" style="2" bestFit="1" customWidth="1"/>
    <col min="3593" max="3593" width="11.42578125" style="2" customWidth="1"/>
    <col min="3594" max="3594" width="11.5703125" style="2" bestFit="1" customWidth="1"/>
    <col min="3595" max="3832" width="9.140625" style="2"/>
    <col min="3833" max="3833" width="6.7109375" style="2" bestFit="1" customWidth="1"/>
    <col min="3834" max="3834" width="74.5703125" style="2" customWidth="1"/>
    <col min="3835" max="3835" width="12.7109375" style="2" bestFit="1" customWidth="1"/>
    <col min="3836" max="3836" width="11.28515625" style="2" customWidth="1"/>
    <col min="3837" max="3837" width="15" style="2" customWidth="1"/>
    <col min="3838" max="3838" width="13.85546875" style="2" customWidth="1"/>
    <col min="3839" max="3839" width="12.7109375" style="2" bestFit="1" customWidth="1"/>
    <col min="3840" max="3840" width="9.7109375" style="2" bestFit="1" customWidth="1"/>
    <col min="3841" max="3841" width="11.140625" style="2" customWidth="1"/>
    <col min="3842" max="3842" width="13.140625" style="2" customWidth="1"/>
    <col min="3843" max="3843" width="12.7109375" style="2" bestFit="1" customWidth="1"/>
    <col min="3844" max="3844" width="11.5703125" style="2" customWidth="1"/>
    <col min="3845" max="3845" width="14.7109375" style="2" customWidth="1"/>
    <col min="3846" max="3846" width="13.7109375" style="2" customWidth="1"/>
    <col min="3847" max="3847" width="12.7109375" style="2" bestFit="1" customWidth="1"/>
    <col min="3848" max="3848" width="9.7109375" style="2" bestFit="1" customWidth="1"/>
    <col min="3849" max="3849" width="11.42578125" style="2" customWidth="1"/>
    <col min="3850" max="3850" width="11.5703125" style="2" bestFit="1" customWidth="1"/>
    <col min="3851" max="4088" width="9.140625" style="2"/>
    <col min="4089" max="4089" width="6.7109375" style="2" bestFit="1" customWidth="1"/>
    <col min="4090" max="4090" width="74.5703125" style="2" customWidth="1"/>
    <col min="4091" max="4091" width="12.7109375" style="2" bestFit="1" customWidth="1"/>
    <col min="4092" max="4092" width="11.28515625" style="2" customWidth="1"/>
    <col min="4093" max="4093" width="15" style="2" customWidth="1"/>
    <col min="4094" max="4094" width="13.85546875" style="2" customWidth="1"/>
    <col min="4095" max="4095" width="12.7109375" style="2" bestFit="1" customWidth="1"/>
    <col min="4096" max="4096" width="9.7109375" style="2" bestFit="1" customWidth="1"/>
    <col min="4097" max="4097" width="11.140625" style="2" customWidth="1"/>
    <col min="4098" max="4098" width="13.140625" style="2" customWidth="1"/>
    <col min="4099" max="4099" width="12.7109375" style="2" bestFit="1" customWidth="1"/>
    <col min="4100" max="4100" width="11.5703125" style="2" customWidth="1"/>
    <col min="4101" max="4101" width="14.7109375" style="2" customWidth="1"/>
    <col min="4102" max="4102" width="13.7109375" style="2" customWidth="1"/>
    <col min="4103" max="4103" width="12.7109375" style="2" bestFit="1" customWidth="1"/>
    <col min="4104" max="4104" width="9.7109375" style="2" bestFit="1" customWidth="1"/>
    <col min="4105" max="4105" width="11.42578125" style="2" customWidth="1"/>
    <col min="4106" max="4106" width="11.5703125" style="2" bestFit="1" customWidth="1"/>
    <col min="4107" max="4344" width="9.140625" style="2"/>
    <col min="4345" max="4345" width="6.7109375" style="2" bestFit="1" customWidth="1"/>
    <col min="4346" max="4346" width="74.5703125" style="2" customWidth="1"/>
    <col min="4347" max="4347" width="12.7109375" style="2" bestFit="1" customWidth="1"/>
    <col min="4348" max="4348" width="11.28515625" style="2" customWidth="1"/>
    <col min="4349" max="4349" width="15" style="2" customWidth="1"/>
    <col min="4350" max="4350" width="13.85546875" style="2" customWidth="1"/>
    <col min="4351" max="4351" width="12.7109375" style="2" bestFit="1" customWidth="1"/>
    <col min="4352" max="4352" width="9.7109375" style="2" bestFit="1" customWidth="1"/>
    <col min="4353" max="4353" width="11.140625" style="2" customWidth="1"/>
    <col min="4354" max="4354" width="13.140625" style="2" customWidth="1"/>
    <col min="4355" max="4355" width="12.7109375" style="2" bestFit="1" customWidth="1"/>
    <col min="4356" max="4356" width="11.5703125" style="2" customWidth="1"/>
    <col min="4357" max="4357" width="14.7109375" style="2" customWidth="1"/>
    <col min="4358" max="4358" width="13.7109375" style="2" customWidth="1"/>
    <col min="4359" max="4359" width="12.7109375" style="2" bestFit="1" customWidth="1"/>
    <col min="4360" max="4360" width="9.7109375" style="2" bestFit="1" customWidth="1"/>
    <col min="4361" max="4361" width="11.42578125" style="2" customWidth="1"/>
    <col min="4362" max="4362" width="11.5703125" style="2" bestFit="1" customWidth="1"/>
    <col min="4363" max="4600" width="9.140625" style="2"/>
    <col min="4601" max="4601" width="6.7109375" style="2" bestFit="1" customWidth="1"/>
    <col min="4602" max="4602" width="74.5703125" style="2" customWidth="1"/>
    <col min="4603" max="4603" width="12.7109375" style="2" bestFit="1" customWidth="1"/>
    <col min="4604" max="4604" width="11.28515625" style="2" customWidth="1"/>
    <col min="4605" max="4605" width="15" style="2" customWidth="1"/>
    <col min="4606" max="4606" width="13.85546875" style="2" customWidth="1"/>
    <col min="4607" max="4607" width="12.7109375" style="2" bestFit="1" customWidth="1"/>
    <col min="4608" max="4608" width="9.7109375" style="2" bestFit="1" customWidth="1"/>
    <col min="4609" max="4609" width="11.140625" style="2" customWidth="1"/>
    <col min="4610" max="4610" width="13.140625" style="2" customWidth="1"/>
    <col min="4611" max="4611" width="12.7109375" style="2" bestFit="1" customWidth="1"/>
    <col min="4612" max="4612" width="11.5703125" style="2" customWidth="1"/>
    <col min="4613" max="4613" width="14.7109375" style="2" customWidth="1"/>
    <col min="4614" max="4614" width="13.7109375" style="2" customWidth="1"/>
    <col min="4615" max="4615" width="12.7109375" style="2" bestFit="1" customWidth="1"/>
    <col min="4616" max="4616" width="9.7109375" style="2" bestFit="1" customWidth="1"/>
    <col min="4617" max="4617" width="11.42578125" style="2" customWidth="1"/>
    <col min="4618" max="4618" width="11.5703125" style="2" bestFit="1" customWidth="1"/>
    <col min="4619" max="4856" width="9.140625" style="2"/>
    <col min="4857" max="4857" width="6.7109375" style="2" bestFit="1" customWidth="1"/>
    <col min="4858" max="4858" width="74.5703125" style="2" customWidth="1"/>
    <col min="4859" max="4859" width="12.7109375" style="2" bestFit="1" customWidth="1"/>
    <col min="4860" max="4860" width="11.28515625" style="2" customWidth="1"/>
    <col min="4861" max="4861" width="15" style="2" customWidth="1"/>
    <col min="4862" max="4862" width="13.85546875" style="2" customWidth="1"/>
    <col min="4863" max="4863" width="12.7109375" style="2" bestFit="1" customWidth="1"/>
    <col min="4864" max="4864" width="9.7109375" style="2" bestFit="1" customWidth="1"/>
    <col min="4865" max="4865" width="11.140625" style="2" customWidth="1"/>
    <col min="4866" max="4866" width="13.140625" style="2" customWidth="1"/>
    <col min="4867" max="4867" width="12.7109375" style="2" bestFit="1" customWidth="1"/>
    <col min="4868" max="4868" width="11.5703125" style="2" customWidth="1"/>
    <col min="4869" max="4869" width="14.7109375" style="2" customWidth="1"/>
    <col min="4870" max="4870" width="13.7109375" style="2" customWidth="1"/>
    <col min="4871" max="4871" width="12.7109375" style="2" bestFit="1" customWidth="1"/>
    <col min="4872" max="4872" width="9.7109375" style="2" bestFit="1" customWidth="1"/>
    <col min="4873" max="4873" width="11.42578125" style="2" customWidth="1"/>
    <col min="4874" max="4874" width="11.5703125" style="2" bestFit="1" customWidth="1"/>
    <col min="4875" max="5112" width="9.140625" style="2"/>
    <col min="5113" max="5113" width="6.7109375" style="2" bestFit="1" customWidth="1"/>
    <col min="5114" max="5114" width="74.5703125" style="2" customWidth="1"/>
    <col min="5115" max="5115" width="12.7109375" style="2" bestFit="1" customWidth="1"/>
    <col min="5116" max="5116" width="11.28515625" style="2" customWidth="1"/>
    <col min="5117" max="5117" width="15" style="2" customWidth="1"/>
    <col min="5118" max="5118" width="13.85546875" style="2" customWidth="1"/>
    <col min="5119" max="5119" width="12.7109375" style="2" bestFit="1" customWidth="1"/>
    <col min="5120" max="5120" width="9.7109375" style="2" bestFit="1" customWidth="1"/>
    <col min="5121" max="5121" width="11.140625" style="2" customWidth="1"/>
    <col min="5122" max="5122" width="13.140625" style="2" customWidth="1"/>
    <col min="5123" max="5123" width="12.7109375" style="2" bestFit="1" customWidth="1"/>
    <col min="5124" max="5124" width="11.5703125" style="2" customWidth="1"/>
    <col min="5125" max="5125" width="14.7109375" style="2" customWidth="1"/>
    <col min="5126" max="5126" width="13.7109375" style="2" customWidth="1"/>
    <col min="5127" max="5127" width="12.7109375" style="2" bestFit="1" customWidth="1"/>
    <col min="5128" max="5128" width="9.7109375" style="2" bestFit="1" customWidth="1"/>
    <col min="5129" max="5129" width="11.42578125" style="2" customWidth="1"/>
    <col min="5130" max="5130" width="11.5703125" style="2" bestFit="1" customWidth="1"/>
    <col min="5131" max="5368" width="9.140625" style="2"/>
    <col min="5369" max="5369" width="6.7109375" style="2" bestFit="1" customWidth="1"/>
    <col min="5370" max="5370" width="74.5703125" style="2" customWidth="1"/>
    <col min="5371" max="5371" width="12.7109375" style="2" bestFit="1" customWidth="1"/>
    <col min="5372" max="5372" width="11.28515625" style="2" customWidth="1"/>
    <col min="5373" max="5373" width="15" style="2" customWidth="1"/>
    <col min="5374" max="5374" width="13.85546875" style="2" customWidth="1"/>
    <col min="5375" max="5375" width="12.7109375" style="2" bestFit="1" customWidth="1"/>
    <col min="5376" max="5376" width="9.7109375" style="2" bestFit="1" customWidth="1"/>
    <col min="5377" max="5377" width="11.140625" style="2" customWidth="1"/>
    <col min="5378" max="5378" width="13.140625" style="2" customWidth="1"/>
    <col min="5379" max="5379" width="12.7109375" style="2" bestFit="1" customWidth="1"/>
    <col min="5380" max="5380" width="11.5703125" style="2" customWidth="1"/>
    <col min="5381" max="5381" width="14.7109375" style="2" customWidth="1"/>
    <col min="5382" max="5382" width="13.7109375" style="2" customWidth="1"/>
    <col min="5383" max="5383" width="12.7109375" style="2" bestFit="1" customWidth="1"/>
    <col min="5384" max="5384" width="9.7109375" style="2" bestFit="1" customWidth="1"/>
    <col min="5385" max="5385" width="11.42578125" style="2" customWidth="1"/>
    <col min="5386" max="5386" width="11.5703125" style="2" bestFit="1" customWidth="1"/>
    <col min="5387" max="5624" width="9.140625" style="2"/>
    <col min="5625" max="5625" width="6.7109375" style="2" bestFit="1" customWidth="1"/>
    <col min="5626" max="5626" width="74.5703125" style="2" customWidth="1"/>
    <col min="5627" max="5627" width="12.7109375" style="2" bestFit="1" customWidth="1"/>
    <col min="5628" max="5628" width="11.28515625" style="2" customWidth="1"/>
    <col min="5629" max="5629" width="15" style="2" customWidth="1"/>
    <col min="5630" max="5630" width="13.85546875" style="2" customWidth="1"/>
    <col min="5631" max="5631" width="12.7109375" style="2" bestFit="1" customWidth="1"/>
    <col min="5632" max="5632" width="9.7109375" style="2" bestFit="1" customWidth="1"/>
    <col min="5633" max="5633" width="11.140625" style="2" customWidth="1"/>
    <col min="5634" max="5634" width="13.140625" style="2" customWidth="1"/>
    <col min="5635" max="5635" width="12.7109375" style="2" bestFit="1" customWidth="1"/>
    <col min="5636" max="5636" width="11.5703125" style="2" customWidth="1"/>
    <col min="5637" max="5637" width="14.7109375" style="2" customWidth="1"/>
    <col min="5638" max="5638" width="13.7109375" style="2" customWidth="1"/>
    <col min="5639" max="5639" width="12.7109375" style="2" bestFit="1" customWidth="1"/>
    <col min="5640" max="5640" width="9.7109375" style="2" bestFit="1" customWidth="1"/>
    <col min="5641" max="5641" width="11.42578125" style="2" customWidth="1"/>
    <col min="5642" max="5642" width="11.5703125" style="2" bestFit="1" customWidth="1"/>
    <col min="5643" max="5880" width="9.140625" style="2"/>
    <col min="5881" max="5881" width="6.7109375" style="2" bestFit="1" customWidth="1"/>
    <col min="5882" max="5882" width="74.5703125" style="2" customWidth="1"/>
    <col min="5883" max="5883" width="12.7109375" style="2" bestFit="1" customWidth="1"/>
    <col min="5884" max="5884" width="11.28515625" style="2" customWidth="1"/>
    <col min="5885" max="5885" width="15" style="2" customWidth="1"/>
    <col min="5886" max="5886" width="13.85546875" style="2" customWidth="1"/>
    <col min="5887" max="5887" width="12.7109375" style="2" bestFit="1" customWidth="1"/>
    <col min="5888" max="5888" width="9.7109375" style="2" bestFit="1" customWidth="1"/>
    <col min="5889" max="5889" width="11.140625" style="2" customWidth="1"/>
    <col min="5890" max="5890" width="13.140625" style="2" customWidth="1"/>
    <col min="5891" max="5891" width="12.7109375" style="2" bestFit="1" customWidth="1"/>
    <col min="5892" max="5892" width="11.5703125" style="2" customWidth="1"/>
    <col min="5893" max="5893" width="14.7109375" style="2" customWidth="1"/>
    <col min="5894" max="5894" width="13.7109375" style="2" customWidth="1"/>
    <col min="5895" max="5895" width="12.7109375" style="2" bestFit="1" customWidth="1"/>
    <col min="5896" max="5896" width="9.7109375" style="2" bestFit="1" customWidth="1"/>
    <col min="5897" max="5897" width="11.42578125" style="2" customWidth="1"/>
    <col min="5898" max="5898" width="11.5703125" style="2" bestFit="1" customWidth="1"/>
    <col min="5899" max="6136" width="9.140625" style="2"/>
    <col min="6137" max="6137" width="6.7109375" style="2" bestFit="1" customWidth="1"/>
    <col min="6138" max="6138" width="74.5703125" style="2" customWidth="1"/>
    <col min="6139" max="6139" width="12.7109375" style="2" bestFit="1" customWidth="1"/>
    <col min="6140" max="6140" width="11.28515625" style="2" customWidth="1"/>
    <col min="6141" max="6141" width="15" style="2" customWidth="1"/>
    <col min="6142" max="6142" width="13.85546875" style="2" customWidth="1"/>
    <col min="6143" max="6143" width="12.7109375" style="2" bestFit="1" customWidth="1"/>
    <col min="6144" max="6144" width="9.7109375" style="2" bestFit="1" customWidth="1"/>
    <col min="6145" max="6145" width="11.140625" style="2" customWidth="1"/>
    <col min="6146" max="6146" width="13.140625" style="2" customWidth="1"/>
    <col min="6147" max="6147" width="12.7109375" style="2" bestFit="1" customWidth="1"/>
    <col min="6148" max="6148" width="11.5703125" style="2" customWidth="1"/>
    <col min="6149" max="6149" width="14.7109375" style="2" customWidth="1"/>
    <col min="6150" max="6150" width="13.7109375" style="2" customWidth="1"/>
    <col min="6151" max="6151" width="12.7109375" style="2" bestFit="1" customWidth="1"/>
    <col min="6152" max="6152" width="9.7109375" style="2" bestFit="1" customWidth="1"/>
    <col min="6153" max="6153" width="11.42578125" style="2" customWidth="1"/>
    <col min="6154" max="6154" width="11.5703125" style="2" bestFit="1" customWidth="1"/>
    <col min="6155" max="6392" width="9.140625" style="2"/>
    <col min="6393" max="6393" width="6.7109375" style="2" bestFit="1" customWidth="1"/>
    <col min="6394" max="6394" width="74.5703125" style="2" customWidth="1"/>
    <col min="6395" max="6395" width="12.7109375" style="2" bestFit="1" customWidth="1"/>
    <col min="6396" max="6396" width="11.28515625" style="2" customWidth="1"/>
    <col min="6397" max="6397" width="15" style="2" customWidth="1"/>
    <col min="6398" max="6398" width="13.85546875" style="2" customWidth="1"/>
    <col min="6399" max="6399" width="12.7109375" style="2" bestFit="1" customWidth="1"/>
    <col min="6400" max="6400" width="9.7109375" style="2" bestFit="1" customWidth="1"/>
    <col min="6401" max="6401" width="11.140625" style="2" customWidth="1"/>
    <col min="6402" max="6402" width="13.140625" style="2" customWidth="1"/>
    <col min="6403" max="6403" width="12.7109375" style="2" bestFit="1" customWidth="1"/>
    <col min="6404" max="6404" width="11.5703125" style="2" customWidth="1"/>
    <col min="6405" max="6405" width="14.7109375" style="2" customWidth="1"/>
    <col min="6406" max="6406" width="13.7109375" style="2" customWidth="1"/>
    <col min="6407" max="6407" width="12.7109375" style="2" bestFit="1" customWidth="1"/>
    <col min="6408" max="6408" width="9.7109375" style="2" bestFit="1" customWidth="1"/>
    <col min="6409" max="6409" width="11.42578125" style="2" customWidth="1"/>
    <col min="6410" max="6410" width="11.5703125" style="2" bestFit="1" customWidth="1"/>
    <col min="6411" max="6648" width="9.140625" style="2"/>
    <col min="6649" max="6649" width="6.7109375" style="2" bestFit="1" customWidth="1"/>
    <col min="6650" max="6650" width="74.5703125" style="2" customWidth="1"/>
    <col min="6651" max="6651" width="12.7109375" style="2" bestFit="1" customWidth="1"/>
    <col min="6652" max="6652" width="11.28515625" style="2" customWidth="1"/>
    <col min="6653" max="6653" width="15" style="2" customWidth="1"/>
    <col min="6654" max="6654" width="13.85546875" style="2" customWidth="1"/>
    <col min="6655" max="6655" width="12.7109375" style="2" bestFit="1" customWidth="1"/>
    <col min="6656" max="6656" width="9.7109375" style="2" bestFit="1" customWidth="1"/>
    <col min="6657" max="6657" width="11.140625" style="2" customWidth="1"/>
    <col min="6658" max="6658" width="13.140625" style="2" customWidth="1"/>
    <col min="6659" max="6659" width="12.7109375" style="2" bestFit="1" customWidth="1"/>
    <col min="6660" max="6660" width="11.5703125" style="2" customWidth="1"/>
    <col min="6661" max="6661" width="14.7109375" style="2" customWidth="1"/>
    <col min="6662" max="6662" width="13.7109375" style="2" customWidth="1"/>
    <col min="6663" max="6663" width="12.7109375" style="2" bestFit="1" customWidth="1"/>
    <col min="6664" max="6664" width="9.7109375" style="2" bestFit="1" customWidth="1"/>
    <col min="6665" max="6665" width="11.42578125" style="2" customWidth="1"/>
    <col min="6666" max="6666" width="11.5703125" style="2" bestFit="1" customWidth="1"/>
    <col min="6667" max="6904" width="9.140625" style="2"/>
    <col min="6905" max="6905" width="6.7109375" style="2" bestFit="1" customWidth="1"/>
    <col min="6906" max="6906" width="74.5703125" style="2" customWidth="1"/>
    <col min="6907" max="6907" width="12.7109375" style="2" bestFit="1" customWidth="1"/>
    <col min="6908" max="6908" width="11.28515625" style="2" customWidth="1"/>
    <col min="6909" max="6909" width="15" style="2" customWidth="1"/>
    <col min="6910" max="6910" width="13.85546875" style="2" customWidth="1"/>
    <col min="6911" max="6911" width="12.7109375" style="2" bestFit="1" customWidth="1"/>
    <col min="6912" max="6912" width="9.7109375" style="2" bestFit="1" customWidth="1"/>
    <col min="6913" max="6913" width="11.140625" style="2" customWidth="1"/>
    <col min="6914" max="6914" width="13.140625" style="2" customWidth="1"/>
    <col min="6915" max="6915" width="12.7109375" style="2" bestFit="1" customWidth="1"/>
    <col min="6916" max="6916" width="11.5703125" style="2" customWidth="1"/>
    <col min="6917" max="6917" width="14.7109375" style="2" customWidth="1"/>
    <col min="6918" max="6918" width="13.7109375" style="2" customWidth="1"/>
    <col min="6919" max="6919" width="12.7109375" style="2" bestFit="1" customWidth="1"/>
    <col min="6920" max="6920" width="9.7109375" style="2" bestFit="1" customWidth="1"/>
    <col min="6921" max="6921" width="11.42578125" style="2" customWidth="1"/>
    <col min="6922" max="6922" width="11.5703125" style="2" bestFit="1" customWidth="1"/>
    <col min="6923" max="7160" width="9.140625" style="2"/>
    <col min="7161" max="7161" width="6.7109375" style="2" bestFit="1" customWidth="1"/>
    <col min="7162" max="7162" width="74.5703125" style="2" customWidth="1"/>
    <col min="7163" max="7163" width="12.7109375" style="2" bestFit="1" customWidth="1"/>
    <col min="7164" max="7164" width="11.28515625" style="2" customWidth="1"/>
    <col min="7165" max="7165" width="15" style="2" customWidth="1"/>
    <col min="7166" max="7166" width="13.85546875" style="2" customWidth="1"/>
    <col min="7167" max="7167" width="12.7109375" style="2" bestFit="1" customWidth="1"/>
    <col min="7168" max="7168" width="9.7109375" style="2" bestFit="1" customWidth="1"/>
    <col min="7169" max="7169" width="11.140625" style="2" customWidth="1"/>
    <col min="7170" max="7170" width="13.140625" style="2" customWidth="1"/>
    <col min="7171" max="7171" width="12.7109375" style="2" bestFit="1" customWidth="1"/>
    <col min="7172" max="7172" width="11.5703125" style="2" customWidth="1"/>
    <col min="7173" max="7173" width="14.7109375" style="2" customWidth="1"/>
    <col min="7174" max="7174" width="13.7109375" style="2" customWidth="1"/>
    <col min="7175" max="7175" width="12.7109375" style="2" bestFit="1" customWidth="1"/>
    <col min="7176" max="7176" width="9.7109375" style="2" bestFit="1" customWidth="1"/>
    <col min="7177" max="7177" width="11.42578125" style="2" customWidth="1"/>
    <col min="7178" max="7178" width="11.5703125" style="2" bestFit="1" customWidth="1"/>
    <col min="7179" max="7416" width="9.140625" style="2"/>
    <col min="7417" max="7417" width="6.7109375" style="2" bestFit="1" customWidth="1"/>
    <col min="7418" max="7418" width="74.5703125" style="2" customWidth="1"/>
    <col min="7419" max="7419" width="12.7109375" style="2" bestFit="1" customWidth="1"/>
    <col min="7420" max="7420" width="11.28515625" style="2" customWidth="1"/>
    <col min="7421" max="7421" width="15" style="2" customWidth="1"/>
    <col min="7422" max="7422" width="13.85546875" style="2" customWidth="1"/>
    <col min="7423" max="7423" width="12.7109375" style="2" bestFit="1" customWidth="1"/>
    <col min="7424" max="7424" width="9.7109375" style="2" bestFit="1" customWidth="1"/>
    <col min="7425" max="7425" width="11.140625" style="2" customWidth="1"/>
    <col min="7426" max="7426" width="13.140625" style="2" customWidth="1"/>
    <col min="7427" max="7427" width="12.7109375" style="2" bestFit="1" customWidth="1"/>
    <col min="7428" max="7428" width="11.5703125" style="2" customWidth="1"/>
    <col min="7429" max="7429" width="14.7109375" style="2" customWidth="1"/>
    <col min="7430" max="7430" width="13.7109375" style="2" customWidth="1"/>
    <col min="7431" max="7431" width="12.7109375" style="2" bestFit="1" customWidth="1"/>
    <col min="7432" max="7432" width="9.7109375" style="2" bestFit="1" customWidth="1"/>
    <col min="7433" max="7433" width="11.42578125" style="2" customWidth="1"/>
    <col min="7434" max="7434" width="11.5703125" style="2" bestFit="1" customWidth="1"/>
    <col min="7435" max="7672" width="9.140625" style="2"/>
    <col min="7673" max="7673" width="6.7109375" style="2" bestFit="1" customWidth="1"/>
    <col min="7674" max="7674" width="74.5703125" style="2" customWidth="1"/>
    <col min="7675" max="7675" width="12.7109375" style="2" bestFit="1" customWidth="1"/>
    <col min="7676" max="7676" width="11.28515625" style="2" customWidth="1"/>
    <col min="7677" max="7677" width="15" style="2" customWidth="1"/>
    <col min="7678" max="7678" width="13.85546875" style="2" customWidth="1"/>
    <col min="7679" max="7679" width="12.7109375" style="2" bestFit="1" customWidth="1"/>
    <col min="7680" max="7680" width="9.7109375" style="2" bestFit="1" customWidth="1"/>
    <col min="7681" max="7681" width="11.140625" style="2" customWidth="1"/>
    <col min="7682" max="7682" width="13.140625" style="2" customWidth="1"/>
    <col min="7683" max="7683" width="12.7109375" style="2" bestFit="1" customWidth="1"/>
    <col min="7684" max="7684" width="11.5703125" style="2" customWidth="1"/>
    <col min="7685" max="7685" width="14.7109375" style="2" customWidth="1"/>
    <col min="7686" max="7686" width="13.7109375" style="2" customWidth="1"/>
    <col min="7687" max="7687" width="12.7109375" style="2" bestFit="1" customWidth="1"/>
    <col min="7688" max="7688" width="9.7109375" style="2" bestFit="1" customWidth="1"/>
    <col min="7689" max="7689" width="11.42578125" style="2" customWidth="1"/>
    <col min="7690" max="7690" width="11.5703125" style="2" bestFit="1" customWidth="1"/>
    <col min="7691" max="7928" width="9.140625" style="2"/>
    <col min="7929" max="7929" width="6.7109375" style="2" bestFit="1" customWidth="1"/>
    <col min="7930" max="7930" width="74.5703125" style="2" customWidth="1"/>
    <col min="7931" max="7931" width="12.7109375" style="2" bestFit="1" customWidth="1"/>
    <col min="7932" max="7932" width="11.28515625" style="2" customWidth="1"/>
    <col min="7933" max="7933" width="15" style="2" customWidth="1"/>
    <col min="7934" max="7934" width="13.85546875" style="2" customWidth="1"/>
    <col min="7935" max="7935" width="12.7109375" style="2" bestFit="1" customWidth="1"/>
    <col min="7936" max="7936" width="9.7109375" style="2" bestFit="1" customWidth="1"/>
    <col min="7937" max="7937" width="11.140625" style="2" customWidth="1"/>
    <col min="7938" max="7938" width="13.140625" style="2" customWidth="1"/>
    <col min="7939" max="7939" width="12.7109375" style="2" bestFit="1" customWidth="1"/>
    <col min="7940" max="7940" width="11.5703125" style="2" customWidth="1"/>
    <col min="7941" max="7941" width="14.7109375" style="2" customWidth="1"/>
    <col min="7942" max="7942" width="13.7109375" style="2" customWidth="1"/>
    <col min="7943" max="7943" width="12.7109375" style="2" bestFit="1" customWidth="1"/>
    <col min="7944" max="7944" width="9.7109375" style="2" bestFit="1" customWidth="1"/>
    <col min="7945" max="7945" width="11.42578125" style="2" customWidth="1"/>
    <col min="7946" max="7946" width="11.5703125" style="2" bestFit="1" customWidth="1"/>
    <col min="7947" max="8184" width="9.140625" style="2"/>
    <col min="8185" max="8185" width="6.7109375" style="2" bestFit="1" customWidth="1"/>
    <col min="8186" max="8186" width="74.5703125" style="2" customWidth="1"/>
    <col min="8187" max="8187" width="12.7109375" style="2" bestFit="1" customWidth="1"/>
    <col min="8188" max="8188" width="11.28515625" style="2" customWidth="1"/>
    <col min="8189" max="8189" width="15" style="2" customWidth="1"/>
    <col min="8190" max="8190" width="13.85546875" style="2" customWidth="1"/>
    <col min="8191" max="8191" width="12.7109375" style="2" bestFit="1" customWidth="1"/>
    <col min="8192" max="8192" width="9.7109375" style="2" bestFit="1" customWidth="1"/>
    <col min="8193" max="8193" width="11.140625" style="2" customWidth="1"/>
    <col min="8194" max="8194" width="13.140625" style="2" customWidth="1"/>
    <col min="8195" max="8195" width="12.7109375" style="2" bestFit="1" customWidth="1"/>
    <col min="8196" max="8196" width="11.5703125" style="2" customWidth="1"/>
    <col min="8197" max="8197" width="14.7109375" style="2" customWidth="1"/>
    <col min="8198" max="8198" width="13.7109375" style="2" customWidth="1"/>
    <col min="8199" max="8199" width="12.7109375" style="2" bestFit="1" customWidth="1"/>
    <col min="8200" max="8200" width="9.7109375" style="2" bestFit="1" customWidth="1"/>
    <col min="8201" max="8201" width="11.42578125" style="2" customWidth="1"/>
    <col min="8202" max="8202" width="11.5703125" style="2" bestFit="1" customWidth="1"/>
    <col min="8203" max="8440" width="9.140625" style="2"/>
    <col min="8441" max="8441" width="6.7109375" style="2" bestFit="1" customWidth="1"/>
    <col min="8442" max="8442" width="74.5703125" style="2" customWidth="1"/>
    <col min="8443" max="8443" width="12.7109375" style="2" bestFit="1" customWidth="1"/>
    <col min="8444" max="8444" width="11.28515625" style="2" customWidth="1"/>
    <col min="8445" max="8445" width="15" style="2" customWidth="1"/>
    <col min="8446" max="8446" width="13.85546875" style="2" customWidth="1"/>
    <col min="8447" max="8447" width="12.7109375" style="2" bestFit="1" customWidth="1"/>
    <col min="8448" max="8448" width="9.7109375" style="2" bestFit="1" customWidth="1"/>
    <col min="8449" max="8449" width="11.140625" style="2" customWidth="1"/>
    <col min="8450" max="8450" width="13.140625" style="2" customWidth="1"/>
    <col min="8451" max="8451" width="12.7109375" style="2" bestFit="1" customWidth="1"/>
    <col min="8452" max="8452" width="11.5703125" style="2" customWidth="1"/>
    <col min="8453" max="8453" width="14.7109375" style="2" customWidth="1"/>
    <col min="8454" max="8454" width="13.7109375" style="2" customWidth="1"/>
    <col min="8455" max="8455" width="12.7109375" style="2" bestFit="1" customWidth="1"/>
    <col min="8456" max="8456" width="9.7109375" style="2" bestFit="1" customWidth="1"/>
    <col min="8457" max="8457" width="11.42578125" style="2" customWidth="1"/>
    <col min="8458" max="8458" width="11.5703125" style="2" bestFit="1" customWidth="1"/>
    <col min="8459" max="8696" width="9.140625" style="2"/>
    <col min="8697" max="8697" width="6.7109375" style="2" bestFit="1" customWidth="1"/>
    <col min="8698" max="8698" width="74.5703125" style="2" customWidth="1"/>
    <col min="8699" max="8699" width="12.7109375" style="2" bestFit="1" customWidth="1"/>
    <col min="8700" max="8700" width="11.28515625" style="2" customWidth="1"/>
    <col min="8701" max="8701" width="15" style="2" customWidth="1"/>
    <col min="8702" max="8702" width="13.85546875" style="2" customWidth="1"/>
    <col min="8703" max="8703" width="12.7109375" style="2" bestFit="1" customWidth="1"/>
    <col min="8704" max="8704" width="9.7109375" style="2" bestFit="1" customWidth="1"/>
    <col min="8705" max="8705" width="11.140625" style="2" customWidth="1"/>
    <col min="8706" max="8706" width="13.140625" style="2" customWidth="1"/>
    <col min="8707" max="8707" width="12.7109375" style="2" bestFit="1" customWidth="1"/>
    <col min="8708" max="8708" width="11.5703125" style="2" customWidth="1"/>
    <col min="8709" max="8709" width="14.7109375" style="2" customWidth="1"/>
    <col min="8710" max="8710" width="13.7109375" style="2" customWidth="1"/>
    <col min="8711" max="8711" width="12.7109375" style="2" bestFit="1" customWidth="1"/>
    <col min="8712" max="8712" width="9.7109375" style="2" bestFit="1" customWidth="1"/>
    <col min="8713" max="8713" width="11.42578125" style="2" customWidth="1"/>
    <col min="8714" max="8714" width="11.5703125" style="2" bestFit="1" customWidth="1"/>
    <col min="8715" max="8952" width="9.140625" style="2"/>
    <col min="8953" max="8953" width="6.7109375" style="2" bestFit="1" customWidth="1"/>
    <col min="8954" max="8954" width="74.5703125" style="2" customWidth="1"/>
    <col min="8955" max="8955" width="12.7109375" style="2" bestFit="1" customWidth="1"/>
    <col min="8956" max="8956" width="11.28515625" style="2" customWidth="1"/>
    <col min="8957" max="8957" width="15" style="2" customWidth="1"/>
    <col min="8958" max="8958" width="13.85546875" style="2" customWidth="1"/>
    <col min="8959" max="8959" width="12.7109375" style="2" bestFit="1" customWidth="1"/>
    <col min="8960" max="8960" width="9.7109375" style="2" bestFit="1" customWidth="1"/>
    <col min="8961" max="8961" width="11.140625" style="2" customWidth="1"/>
    <col min="8962" max="8962" width="13.140625" style="2" customWidth="1"/>
    <col min="8963" max="8963" width="12.7109375" style="2" bestFit="1" customWidth="1"/>
    <col min="8964" max="8964" width="11.5703125" style="2" customWidth="1"/>
    <col min="8965" max="8965" width="14.7109375" style="2" customWidth="1"/>
    <col min="8966" max="8966" width="13.7109375" style="2" customWidth="1"/>
    <col min="8967" max="8967" width="12.7109375" style="2" bestFit="1" customWidth="1"/>
    <col min="8968" max="8968" width="9.7109375" style="2" bestFit="1" customWidth="1"/>
    <col min="8969" max="8969" width="11.42578125" style="2" customWidth="1"/>
    <col min="8970" max="8970" width="11.5703125" style="2" bestFit="1" customWidth="1"/>
    <col min="8971" max="9208" width="9.140625" style="2"/>
    <col min="9209" max="9209" width="6.7109375" style="2" bestFit="1" customWidth="1"/>
    <col min="9210" max="9210" width="74.5703125" style="2" customWidth="1"/>
    <col min="9211" max="9211" width="12.7109375" style="2" bestFit="1" customWidth="1"/>
    <col min="9212" max="9212" width="11.28515625" style="2" customWidth="1"/>
    <col min="9213" max="9213" width="15" style="2" customWidth="1"/>
    <col min="9214" max="9214" width="13.85546875" style="2" customWidth="1"/>
    <col min="9215" max="9215" width="12.7109375" style="2" bestFit="1" customWidth="1"/>
    <col min="9216" max="9216" width="9.7109375" style="2" bestFit="1" customWidth="1"/>
    <col min="9217" max="9217" width="11.140625" style="2" customWidth="1"/>
    <col min="9218" max="9218" width="13.140625" style="2" customWidth="1"/>
    <col min="9219" max="9219" width="12.7109375" style="2" bestFit="1" customWidth="1"/>
    <col min="9220" max="9220" width="11.5703125" style="2" customWidth="1"/>
    <col min="9221" max="9221" width="14.7109375" style="2" customWidth="1"/>
    <col min="9222" max="9222" width="13.7109375" style="2" customWidth="1"/>
    <col min="9223" max="9223" width="12.7109375" style="2" bestFit="1" customWidth="1"/>
    <col min="9224" max="9224" width="9.7109375" style="2" bestFit="1" customWidth="1"/>
    <col min="9225" max="9225" width="11.42578125" style="2" customWidth="1"/>
    <col min="9226" max="9226" width="11.5703125" style="2" bestFit="1" customWidth="1"/>
    <col min="9227" max="9464" width="9.140625" style="2"/>
    <col min="9465" max="9465" width="6.7109375" style="2" bestFit="1" customWidth="1"/>
    <col min="9466" max="9466" width="74.5703125" style="2" customWidth="1"/>
    <col min="9467" max="9467" width="12.7109375" style="2" bestFit="1" customWidth="1"/>
    <col min="9468" max="9468" width="11.28515625" style="2" customWidth="1"/>
    <col min="9469" max="9469" width="15" style="2" customWidth="1"/>
    <col min="9470" max="9470" width="13.85546875" style="2" customWidth="1"/>
    <col min="9471" max="9471" width="12.7109375" style="2" bestFit="1" customWidth="1"/>
    <col min="9472" max="9472" width="9.7109375" style="2" bestFit="1" customWidth="1"/>
    <col min="9473" max="9473" width="11.140625" style="2" customWidth="1"/>
    <col min="9474" max="9474" width="13.140625" style="2" customWidth="1"/>
    <col min="9475" max="9475" width="12.7109375" style="2" bestFit="1" customWidth="1"/>
    <col min="9476" max="9476" width="11.5703125" style="2" customWidth="1"/>
    <col min="9477" max="9477" width="14.7109375" style="2" customWidth="1"/>
    <col min="9478" max="9478" width="13.7109375" style="2" customWidth="1"/>
    <col min="9479" max="9479" width="12.7109375" style="2" bestFit="1" customWidth="1"/>
    <col min="9480" max="9480" width="9.7109375" style="2" bestFit="1" customWidth="1"/>
    <col min="9481" max="9481" width="11.42578125" style="2" customWidth="1"/>
    <col min="9482" max="9482" width="11.5703125" style="2" bestFit="1" customWidth="1"/>
    <col min="9483" max="9720" width="9.140625" style="2"/>
    <col min="9721" max="9721" width="6.7109375" style="2" bestFit="1" customWidth="1"/>
    <col min="9722" max="9722" width="74.5703125" style="2" customWidth="1"/>
    <col min="9723" max="9723" width="12.7109375" style="2" bestFit="1" customWidth="1"/>
    <col min="9724" max="9724" width="11.28515625" style="2" customWidth="1"/>
    <col min="9725" max="9725" width="15" style="2" customWidth="1"/>
    <col min="9726" max="9726" width="13.85546875" style="2" customWidth="1"/>
    <col min="9727" max="9727" width="12.7109375" style="2" bestFit="1" customWidth="1"/>
    <col min="9728" max="9728" width="9.7109375" style="2" bestFit="1" customWidth="1"/>
    <col min="9729" max="9729" width="11.140625" style="2" customWidth="1"/>
    <col min="9730" max="9730" width="13.140625" style="2" customWidth="1"/>
    <col min="9731" max="9731" width="12.7109375" style="2" bestFit="1" customWidth="1"/>
    <col min="9732" max="9732" width="11.5703125" style="2" customWidth="1"/>
    <col min="9733" max="9733" width="14.7109375" style="2" customWidth="1"/>
    <col min="9734" max="9734" width="13.7109375" style="2" customWidth="1"/>
    <col min="9735" max="9735" width="12.7109375" style="2" bestFit="1" customWidth="1"/>
    <col min="9736" max="9736" width="9.7109375" style="2" bestFit="1" customWidth="1"/>
    <col min="9737" max="9737" width="11.42578125" style="2" customWidth="1"/>
    <col min="9738" max="9738" width="11.5703125" style="2" bestFit="1" customWidth="1"/>
    <col min="9739" max="9976" width="9.140625" style="2"/>
    <col min="9977" max="9977" width="6.7109375" style="2" bestFit="1" customWidth="1"/>
    <col min="9978" max="9978" width="74.5703125" style="2" customWidth="1"/>
    <col min="9979" max="9979" width="12.7109375" style="2" bestFit="1" customWidth="1"/>
    <col min="9980" max="9980" width="11.28515625" style="2" customWidth="1"/>
    <col min="9981" max="9981" width="15" style="2" customWidth="1"/>
    <col min="9982" max="9982" width="13.85546875" style="2" customWidth="1"/>
    <col min="9983" max="9983" width="12.7109375" style="2" bestFit="1" customWidth="1"/>
    <col min="9984" max="9984" width="9.7109375" style="2" bestFit="1" customWidth="1"/>
    <col min="9985" max="9985" width="11.140625" style="2" customWidth="1"/>
    <col min="9986" max="9986" width="13.140625" style="2" customWidth="1"/>
    <col min="9987" max="9987" width="12.7109375" style="2" bestFit="1" customWidth="1"/>
    <col min="9988" max="9988" width="11.5703125" style="2" customWidth="1"/>
    <col min="9989" max="9989" width="14.7109375" style="2" customWidth="1"/>
    <col min="9990" max="9990" width="13.7109375" style="2" customWidth="1"/>
    <col min="9991" max="9991" width="12.7109375" style="2" bestFit="1" customWidth="1"/>
    <col min="9992" max="9992" width="9.7109375" style="2" bestFit="1" customWidth="1"/>
    <col min="9993" max="9993" width="11.42578125" style="2" customWidth="1"/>
    <col min="9994" max="9994" width="11.5703125" style="2" bestFit="1" customWidth="1"/>
    <col min="9995" max="10232" width="9.140625" style="2"/>
    <col min="10233" max="10233" width="6.7109375" style="2" bestFit="1" customWidth="1"/>
    <col min="10234" max="10234" width="74.5703125" style="2" customWidth="1"/>
    <col min="10235" max="10235" width="12.7109375" style="2" bestFit="1" customWidth="1"/>
    <col min="10236" max="10236" width="11.28515625" style="2" customWidth="1"/>
    <col min="10237" max="10237" width="15" style="2" customWidth="1"/>
    <col min="10238" max="10238" width="13.85546875" style="2" customWidth="1"/>
    <col min="10239" max="10239" width="12.7109375" style="2" bestFit="1" customWidth="1"/>
    <col min="10240" max="10240" width="9.7109375" style="2" bestFit="1" customWidth="1"/>
    <col min="10241" max="10241" width="11.140625" style="2" customWidth="1"/>
    <col min="10242" max="10242" width="13.140625" style="2" customWidth="1"/>
    <col min="10243" max="10243" width="12.7109375" style="2" bestFit="1" customWidth="1"/>
    <col min="10244" max="10244" width="11.5703125" style="2" customWidth="1"/>
    <col min="10245" max="10245" width="14.7109375" style="2" customWidth="1"/>
    <col min="10246" max="10246" width="13.7109375" style="2" customWidth="1"/>
    <col min="10247" max="10247" width="12.7109375" style="2" bestFit="1" customWidth="1"/>
    <col min="10248" max="10248" width="9.7109375" style="2" bestFit="1" customWidth="1"/>
    <col min="10249" max="10249" width="11.42578125" style="2" customWidth="1"/>
    <col min="10250" max="10250" width="11.5703125" style="2" bestFit="1" customWidth="1"/>
    <col min="10251" max="10488" width="9.140625" style="2"/>
    <col min="10489" max="10489" width="6.7109375" style="2" bestFit="1" customWidth="1"/>
    <col min="10490" max="10490" width="74.5703125" style="2" customWidth="1"/>
    <col min="10491" max="10491" width="12.7109375" style="2" bestFit="1" customWidth="1"/>
    <col min="10492" max="10492" width="11.28515625" style="2" customWidth="1"/>
    <col min="10493" max="10493" width="15" style="2" customWidth="1"/>
    <col min="10494" max="10494" width="13.85546875" style="2" customWidth="1"/>
    <col min="10495" max="10495" width="12.7109375" style="2" bestFit="1" customWidth="1"/>
    <col min="10496" max="10496" width="9.7109375" style="2" bestFit="1" customWidth="1"/>
    <col min="10497" max="10497" width="11.140625" style="2" customWidth="1"/>
    <col min="10498" max="10498" width="13.140625" style="2" customWidth="1"/>
    <col min="10499" max="10499" width="12.7109375" style="2" bestFit="1" customWidth="1"/>
    <col min="10500" max="10500" width="11.5703125" style="2" customWidth="1"/>
    <col min="10501" max="10501" width="14.7109375" style="2" customWidth="1"/>
    <col min="10502" max="10502" width="13.7109375" style="2" customWidth="1"/>
    <col min="10503" max="10503" width="12.7109375" style="2" bestFit="1" customWidth="1"/>
    <col min="10504" max="10504" width="9.7109375" style="2" bestFit="1" customWidth="1"/>
    <col min="10505" max="10505" width="11.42578125" style="2" customWidth="1"/>
    <col min="10506" max="10506" width="11.5703125" style="2" bestFit="1" customWidth="1"/>
    <col min="10507" max="10744" width="9.140625" style="2"/>
    <col min="10745" max="10745" width="6.7109375" style="2" bestFit="1" customWidth="1"/>
    <col min="10746" max="10746" width="74.5703125" style="2" customWidth="1"/>
    <col min="10747" max="10747" width="12.7109375" style="2" bestFit="1" customWidth="1"/>
    <col min="10748" max="10748" width="11.28515625" style="2" customWidth="1"/>
    <col min="10749" max="10749" width="15" style="2" customWidth="1"/>
    <col min="10750" max="10750" width="13.85546875" style="2" customWidth="1"/>
    <col min="10751" max="10751" width="12.7109375" style="2" bestFit="1" customWidth="1"/>
    <col min="10752" max="10752" width="9.7109375" style="2" bestFit="1" customWidth="1"/>
    <col min="10753" max="10753" width="11.140625" style="2" customWidth="1"/>
    <col min="10754" max="10754" width="13.140625" style="2" customWidth="1"/>
    <col min="10755" max="10755" width="12.7109375" style="2" bestFit="1" customWidth="1"/>
    <col min="10756" max="10756" width="11.5703125" style="2" customWidth="1"/>
    <col min="10757" max="10757" width="14.7109375" style="2" customWidth="1"/>
    <col min="10758" max="10758" width="13.7109375" style="2" customWidth="1"/>
    <col min="10759" max="10759" width="12.7109375" style="2" bestFit="1" customWidth="1"/>
    <col min="10760" max="10760" width="9.7109375" style="2" bestFit="1" customWidth="1"/>
    <col min="10761" max="10761" width="11.42578125" style="2" customWidth="1"/>
    <col min="10762" max="10762" width="11.5703125" style="2" bestFit="1" customWidth="1"/>
    <col min="10763" max="11000" width="9.140625" style="2"/>
    <col min="11001" max="11001" width="6.7109375" style="2" bestFit="1" customWidth="1"/>
    <col min="11002" max="11002" width="74.5703125" style="2" customWidth="1"/>
    <col min="11003" max="11003" width="12.7109375" style="2" bestFit="1" customWidth="1"/>
    <col min="11004" max="11004" width="11.28515625" style="2" customWidth="1"/>
    <col min="11005" max="11005" width="15" style="2" customWidth="1"/>
    <col min="11006" max="11006" width="13.85546875" style="2" customWidth="1"/>
    <col min="11007" max="11007" width="12.7109375" style="2" bestFit="1" customWidth="1"/>
    <col min="11008" max="11008" width="9.7109375" style="2" bestFit="1" customWidth="1"/>
    <col min="11009" max="11009" width="11.140625" style="2" customWidth="1"/>
    <col min="11010" max="11010" width="13.140625" style="2" customWidth="1"/>
    <col min="11011" max="11011" width="12.7109375" style="2" bestFit="1" customWidth="1"/>
    <col min="11012" max="11012" width="11.5703125" style="2" customWidth="1"/>
    <col min="11013" max="11013" width="14.7109375" style="2" customWidth="1"/>
    <col min="11014" max="11014" width="13.7109375" style="2" customWidth="1"/>
    <col min="11015" max="11015" width="12.7109375" style="2" bestFit="1" customWidth="1"/>
    <col min="11016" max="11016" width="9.7109375" style="2" bestFit="1" customWidth="1"/>
    <col min="11017" max="11017" width="11.42578125" style="2" customWidth="1"/>
    <col min="11018" max="11018" width="11.5703125" style="2" bestFit="1" customWidth="1"/>
    <col min="11019" max="11256" width="9.140625" style="2"/>
    <col min="11257" max="11257" width="6.7109375" style="2" bestFit="1" customWidth="1"/>
    <col min="11258" max="11258" width="74.5703125" style="2" customWidth="1"/>
    <col min="11259" max="11259" width="12.7109375" style="2" bestFit="1" customWidth="1"/>
    <col min="11260" max="11260" width="11.28515625" style="2" customWidth="1"/>
    <col min="11261" max="11261" width="15" style="2" customWidth="1"/>
    <col min="11262" max="11262" width="13.85546875" style="2" customWidth="1"/>
    <col min="11263" max="11263" width="12.7109375" style="2" bestFit="1" customWidth="1"/>
    <col min="11264" max="11264" width="9.7109375" style="2" bestFit="1" customWidth="1"/>
    <col min="11265" max="11265" width="11.140625" style="2" customWidth="1"/>
    <col min="11266" max="11266" width="13.140625" style="2" customWidth="1"/>
    <col min="11267" max="11267" width="12.7109375" style="2" bestFit="1" customWidth="1"/>
    <col min="11268" max="11268" width="11.5703125" style="2" customWidth="1"/>
    <col min="11269" max="11269" width="14.7109375" style="2" customWidth="1"/>
    <col min="11270" max="11270" width="13.7109375" style="2" customWidth="1"/>
    <col min="11271" max="11271" width="12.7109375" style="2" bestFit="1" customWidth="1"/>
    <col min="11272" max="11272" width="9.7109375" style="2" bestFit="1" customWidth="1"/>
    <col min="11273" max="11273" width="11.42578125" style="2" customWidth="1"/>
    <col min="11274" max="11274" width="11.5703125" style="2" bestFit="1" customWidth="1"/>
    <col min="11275" max="11512" width="9.140625" style="2"/>
    <col min="11513" max="11513" width="6.7109375" style="2" bestFit="1" customWidth="1"/>
    <col min="11514" max="11514" width="74.5703125" style="2" customWidth="1"/>
    <col min="11515" max="11515" width="12.7109375" style="2" bestFit="1" customWidth="1"/>
    <col min="11516" max="11516" width="11.28515625" style="2" customWidth="1"/>
    <col min="11517" max="11517" width="15" style="2" customWidth="1"/>
    <col min="11518" max="11518" width="13.85546875" style="2" customWidth="1"/>
    <col min="11519" max="11519" width="12.7109375" style="2" bestFit="1" customWidth="1"/>
    <col min="11520" max="11520" width="9.7109375" style="2" bestFit="1" customWidth="1"/>
    <col min="11521" max="11521" width="11.140625" style="2" customWidth="1"/>
    <col min="11522" max="11522" width="13.140625" style="2" customWidth="1"/>
    <col min="11523" max="11523" width="12.7109375" style="2" bestFit="1" customWidth="1"/>
    <col min="11524" max="11524" width="11.5703125" style="2" customWidth="1"/>
    <col min="11525" max="11525" width="14.7109375" style="2" customWidth="1"/>
    <col min="11526" max="11526" width="13.7109375" style="2" customWidth="1"/>
    <col min="11527" max="11527" width="12.7109375" style="2" bestFit="1" customWidth="1"/>
    <col min="11528" max="11528" width="9.7109375" style="2" bestFit="1" customWidth="1"/>
    <col min="11529" max="11529" width="11.42578125" style="2" customWidth="1"/>
    <col min="11530" max="11530" width="11.5703125" style="2" bestFit="1" customWidth="1"/>
    <col min="11531" max="11768" width="9.140625" style="2"/>
    <col min="11769" max="11769" width="6.7109375" style="2" bestFit="1" customWidth="1"/>
    <col min="11770" max="11770" width="74.5703125" style="2" customWidth="1"/>
    <col min="11771" max="11771" width="12.7109375" style="2" bestFit="1" customWidth="1"/>
    <col min="11772" max="11772" width="11.28515625" style="2" customWidth="1"/>
    <col min="11773" max="11773" width="15" style="2" customWidth="1"/>
    <col min="11774" max="11774" width="13.85546875" style="2" customWidth="1"/>
    <col min="11775" max="11775" width="12.7109375" style="2" bestFit="1" customWidth="1"/>
    <col min="11776" max="11776" width="9.7109375" style="2" bestFit="1" customWidth="1"/>
    <col min="11777" max="11777" width="11.140625" style="2" customWidth="1"/>
    <col min="11778" max="11778" width="13.140625" style="2" customWidth="1"/>
    <col min="11779" max="11779" width="12.7109375" style="2" bestFit="1" customWidth="1"/>
    <col min="11780" max="11780" width="11.5703125" style="2" customWidth="1"/>
    <col min="11781" max="11781" width="14.7109375" style="2" customWidth="1"/>
    <col min="11782" max="11782" width="13.7109375" style="2" customWidth="1"/>
    <col min="11783" max="11783" width="12.7109375" style="2" bestFit="1" customWidth="1"/>
    <col min="11784" max="11784" width="9.7109375" style="2" bestFit="1" customWidth="1"/>
    <col min="11785" max="11785" width="11.42578125" style="2" customWidth="1"/>
    <col min="11786" max="11786" width="11.5703125" style="2" bestFit="1" customWidth="1"/>
    <col min="11787" max="12024" width="9.140625" style="2"/>
    <col min="12025" max="12025" width="6.7109375" style="2" bestFit="1" customWidth="1"/>
    <col min="12026" max="12026" width="74.5703125" style="2" customWidth="1"/>
    <col min="12027" max="12027" width="12.7109375" style="2" bestFit="1" customWidth="1"/>
    <col min="12028" max="12028" width="11.28515625" style="2" customWidth="1"/>
    <col min="12029" max="12029" width="15" style="2" customWidth="1"/>
    <col min="12030" max="12030" width="13.85546875" style="2" customWidth="1"/>
    <col min="12031" max="12031" width="12.7109375" style="2" bestFit="1" customWidth="1"/>
    <col min="12032" max="12032" width="9.7109375" style="2" bestFit="1" customWidth="1"/>
    <col min="12033" max="12033" width="11.140625" style="2" customWidth="1"/>
    <col min="12034" max="12034" width="13.140625" style="2" customWidth="1"/>
    <col min="12035" max="12035" width="12.7109375" style="2" bestFit="1" customWidth="1"/>
    <col min="12036" max="12036" width="11.5703125" style="2" customWidth="1"/>
    <col min="12037" max="12037" width="14.7109375" style="2" customWidth="1"/>
    <col min="12038" max="12038" width="13.7109375" style="2" customWidth="1"/>
    <col min="12039" max="12039" width="12.7109375" style="2" bestFit="1" customWidth="1"/>
    <col min="12040" max="12040" width="9.7109375" style="2" bestFit="1" customWidth="1"/>
    <col min="12041" max="12041" width="11.42578125" style="2" customWidth="1"/>
    <col min="12042" max="12042" width="11.5703125" style="2" bestFit="1" customWidth="1"/>
    <col min="12043" max="12280" width="9.140625" style="2"/>
    <col min="12281" max="12281" width="6.7109375" style="2" bestFit="1" customWidth="1"/>
    <col min="12282" max="12282" width="74.5703125" style="2" customWidth="1"/>
    <col min="12283" max="12283" width="12.7109375" style="2" bestFit="1" customWidth="1"/>
    <col min="12284" max="12284" width="11.28515625" style="2" customWidth="1"/>
    <col min="12285" max="12285" width="15" style="2" customWidth="1"/>
    <col min="12286" max="12286" width="13.85546875" style="2" customWidth="1"/>
    <col min="12287" max="12287" width="12.7109375" style="2" bestFit="1" customWidth="1"/>
    <col min="12288" max="12288" width="9.7109375" style="2" bestFit="1" customWidth="1"/>
    <col min="12289" max="12289" width="11.140625" style="2" customWidth="1"/>
    <col min="12290" max="12290" width="13.140625" style="2" customWidth="1"/>
    <col min="12291" max="12291" width="12.7109375" style="2" bestFit="1" customWidth="1"/>
    <col min="12292" max="12292" width="11.5703125" style="2" customWidth="1"/>
    <col min="12293" max="12293" width="14.7109375" style="2" customWidth="1"/>
    <col min="12294" max="12294" width="13.7109375" style="2" customWidth="1"/>
    <col min="12295" max="12295" width="12.7109375" style="2" bestFit="1" customWidth="1"/>
    <col min="12296" max="12296" width="9.7109375" style="2" bestFit="1" customWidth="1"/>
    <col min="12297" max="12297" width="11.42578125" style="2" customWidth="1"/>
    <col min="12298" max="12298" width="11.5703125" style="2" bestFit="1" customWidth="1"/>
    <col min="12299" max="12536" width="9.140625" style="2"/>
    <col min="12537" max="12537" width="6.7109375" style="2" bestFit="1" customWidth="1"/>
    <col min="12538" max="12538" width="74.5703125" style="2" customWidth="1"/>
    <col min="12539" max="12539" width="12.7109375" style="2" bestFit="1" customWidth="1"/>
    <col min="12540" max="12540" width="11.28515625" style="2" customWidth="1"/>
    <col min="12541" max="12541" width="15" style="2" customWidth="1"/>
    <col min="12542" max="12542" width="13.85546875" style="2" customWidth="1"/>
    <col min="12543" max="12543" width="12.7109375" style="2" bestFit="1" customWidth="1"/>
    <col min="12544" max="12544" width="9.7109375" style="2" bestFit="1" customWidth="1"/>
    <col min="12545" max="12545" width="11.140625" style="2" customWidth="1"/>
    <col min="12546" max="12546" width="13.140625" style="2" customWidth="1"/>
    <col min="12547" max="12547" width="12.7109375" style="2" bestFit="1" customWidth="1"/>
    <col min="12548" max="12548" width="11.5703125" style="2" customWidth="1"/>
    <col min="12549" max="12549" width="14.7109375" style="2" customWidth="1"/>
    <col min="12550" max="12550" width="13.7109375" style="2" customWidth="1"/>
    <col min="12551" max="12551" width="12.7109375" style="2" bestFit="1" customWidth="1"/>
    <col min="12552" max="12552" width="9.7109375" style="2" bestFit="1" customWidth="1"/>
    <col min="12553" max="12553" width="11.42578125" style="2" customWidth="1"/>
    <col min="12554" max="12554" width="11.5703125" style="2" bestFit="1" customWidth="1"/>
    <col min="12555" max="12792" width="9.140625" style="2"/>
    <col min="12793" max="12793" width="6.7109375" style="2" bestFit="1" customWidth="1"/>
    <col min="12794" max="12794" width="74.5703125" style="2" customWidth="1"/>
    <col min="12795" max="12795" width="12.7109375" style="2" bestFit="1" customWidth="1"/>
    <col min="12796" max="12796" width="11.28515625" style="2" customWidth="1"/>
    <col min="12797" max="12797" width="15" style="2" customWidth="1"/>
    <col min="12798" max="12798" width="13.85546875" style="2" customWidth="1"/>
    <col min="12799" max="12799" width="12.7109375" style="2" bestFit="1" customWidth="1"/>
    <col min="12800" max="12800" width="9.7109375" style="2" bestFit="1" customWidth="1"/>
    <col min="12801" max="12801" width="11.140625" style="2" customWidth="1"/>
    <col min="12802" max="12802" width="13.140625" style="2" customWidth="1"/>
    <col min="12803" max="12803" width="12.7109375" style="2" bestFit="1" customWidth="1"/>
    <col min="12804" max="12804" width="11.5703125" style="2" customWidth="1"/>
    <col min="12805" max="12805" width="14.7109375" style="2" customWidth="1"/>
    <col min="12806" max="12806" width="13.7109375" style="2" customWidth="1"/>
    <col min="12807" max="12807" width="12.7109375" style="2" bestFit="1" customWidth="1"/>
    <col min="12808" max="12808" width="9.7109375" style="2" bestFit="1" customWidth="1"/>
    <col min="12809" max="12809" width="11.42578125" style="2" customWidth="1"/>
    <col min="12810" max="12810" width="11.5703125" style="2" bestFit="1" customWidth="1"/>
    <col min="12811" max="13048" width="9.140625" style="2"/>
    <col min="13049" max="13049" width="6.7109375" style="2" bestFit="1" customWidth="1"/>
    <col min="13050" max="13050" width="74.5703125" style="2" customWidth="1"/>
    <col min="13051" max="13051" width="12.7109375" style="2" bestFit="1" customWidth="1"/>
    <col min="13052" max="13052" width="11.28515625" style="2" customWidth="1"/>
    <col min="13053" max="13053" width="15" style="2" customWidth="1"/>
    <col min="13054" max="13054" width="13.85546875" style="2" customWidth="1"/>
    <col min="13055" max="13055" width="12.7109375" style="2" bestFit="1" customWidth="1"/>
    <col min="13056" max="13056" width="9.7109375" style="2" bestFit="1" customWidth="1"/>
    <col min="13057" max="13057" width="11.140625" style="2" customWidth="1"/>
    <col min="13058" max="13058" width="13.140625" style="2" customWidth="1"/>
    <col min="13059" max="13059" width="12.7109375" style="2" bestFit="1" customWidth="1"/>
    <col min="13060" max="13060" width="11.5703125" style="2" customWidth="1"/>
    <col min="13061" max="13061" width="14.7109375" style="2" customWidth="1"/>
    <col min="13062" max="13062" width="13.7109375" style="2" customWidth="1"/>
    <col min="13063" max="13063" width="12.7109375" style="2" bestFit="1" customWidth="1"/>
    <col min="13064" max="13064" width="9.7109375" style="2" bestFit="1" customWidth="1"/>
    <col min="13065" max="13065" width="11.42578125" style="2" customWidth="1"/>
    <col min="13066" max="13066" width="11.5703125" style="2" bestFit="1" customWidth="1"/>
    <col min="13067" max="13304" width="9.140625" style="2"/>
    <col min="13305" max="13305" width="6.7109375" style="2" bestFit="1" customWidth="1"/>
    <col min="13306" max="13306" width="74.5703125" style="2" customWidth="1"/>
    <col min="13307" max="13307" width="12.7109375" style="2" bestFit="1" customWidth="1"/>
    <col min="13308" max="13308" width="11.28515625" style="2" customWidth="1"/>
    <col min="13309" max="13309" width="15" style="2" customWidth="1"/>
    <col min="13310" max="13310" width="13.85546875" style="2" customWidth="1"/>
    <col min="13311" max="13311" width="12.7109375" style="2" bestFit="1" customWidth="1"/>
    <col min="13312" max="13312" width="9.7109375" style="2" bestFit="1" customWidth="1"/>
    <col min="13313" max="13313" width="11.140625" style="2" customWidth="1"/>
    <col min="13314" max="13314" width="13.140625" style="2" customWidth="1"/>
    <col min="13315" max="13315" width="12.7109375" style="2" bestFit="1" customWidth="1"/>
    <col min="13316" max="13316" width="11.5703125" style="2" customWidth="1"/>
    <col min="13317" max="13317" width="14.7109375" style="2" customWidth="1"/>
    <col min="13318" max="13318" width="13.7109375" style="2" customWidth="1"/>
    <col min="13319" max="13319" width="12.7109375" style="2" bestFit="1" customWidth="1"/>
    <col min="13320" max="13320" width="9.7109375" style="2" bestFit="1" customWidth="1"/>
    <col min="13321" max="13321" width="11.42578125" style="2" customWidth="1"/>
    <col min="13322" max="13322" width="11.5703125" style="2" bestFit="1" customWidth="1"/>
    <col min="13323" max="13560" width="9.140625" style="2"/>
    <col min="13561" max="13561" width="6.7109375" style="2" bestFit="1" customWidth="1"/>
    <col min="13562" max="13562" width="74.5703125" style="2" customWidth="1"/>
    <col min="13563" max="13563" width="12.7109375" style="2" bestFit="1" customWidth="1"/>
    <col min="13564" max="13564" width="11.28515625" style="2" customWidth="1"/>
    <col min="13565" max="13565" width="15" style="2" customWidth="1"/>
    <col min="13566" max="13566" width="13.85546875" style="2" customWidth="1"/>
    <col min="13567" max="13567" width="12.7109375" style="2" bestFit="1" customWidth="1"/>
    <col min="13568" max="13568" width="9.7109375" style="2" bestFit="1" customWidth="1"/>
    <col min="13569" max="13569" width="11.140625" style="2" customWidth="1"/>
    <col min="13570" max="13570" width="13.140625" style="2" customWidth="1"/>
    <col min="13571" max="13571" width="12.7109375" style="2" bestFit="1" customWidth="1"/>
    <col min="13572" max="13572" width="11.5703125" style="2" customWidth="1"/>
    <col min="13573" max="13573" width="14.7109375" style="2" customWidth="1"/>
    <col min="13574" max="13574" width="13.7109375" style="2" customWidth="1"/>
    <col min="13575" max="13575" width="12.7109375" style="2" bestFit="1" customWidth="1"/>
    <col min="13576" max="13576" width="9.7109375" style="2" bestFit="1" customWidth="1"/>
    <col min="13577" max="13577" width="11.42578125" style="2" customWidth="1"/>
    <col min="13578" max="13578" width="11.5703125" style="2" bestFit="1" customWidth="1"/>
    <col min="13579" max="13816" width="9.140625" style="2"/>
    <col min="13817" max="13817" width="6.7109375" style="2" bestFit="1" customWidth="1"/>
    <col min="13818" max="13818" width="74.5703125" style="2" customWidth="1"/>
    <col min="13819" max="13819" width="12.7109375" style="2" bestFit="1" customWidth="1"/>
    <col min="13820" max="13820" width="11.28515625" style="2" customWidth="1"/>
    <col min="13821" max="13821" width="15" style="2" customWidth="1"/>
    <col min="13822" max="13822" width="13.85546875" style="2" customWidth="1"/>
    <col min="13823" max="13823" width="12.7109375" style="2" bestFit="1" customWidth="1"/>
    <col min="13824" max="13824" width="9.7109375" style="2" bestFit="1" customWidth="1"/>
    <col min="13825" max="13825" width="11.140625" style="2" customWidth="1"/>
    <col min="13826" max="13826" width="13.140625" style="2" customWidth="1"/>
    <col min="13827" max="13827" width="12.7109375" style="2" bestFit="1" customWidth="1"/>
    <col min="13828" max="13828" width="11.5703125" style="2" customWidth="1"/>
    <col min="13829" max="13829" width="14.7109375" style="2" customWidth="1"/>
    <col min="13830" max="13830" width="13.7109375" style="2" customWidth="1"/>
    <col min="13831" max="13831" width="12.7109375" style="2" bestFit="1" customWidth="1"/>
    <col min="13832" max="13832" width="9.7109375" style="2" bestFit="1" customWidth="1"/>
    <col min="13833" max="13833" width="11.42578125" style="2" customWidth="1"/>
    <col min="13834" max="13834" width="11.5703125" style="2" bestFit="1" customWidth="1"/>
    <col min="13835" max="14072" width="9.140625" style="2"/>
    <col min="14073" max="14073" width="6.7109375" style="2" bestFit="1" customWidth="1"/>
    <col min="14074" max="14074" width="74.5703125" style="2" customWidth="1"/>
    <col min="14075" max="14075" width="12.7109375" style="2" bestFit="1" customWidth="1"/>
    <col min="14076" max="14076" width="11.28515625" style="2" customWidth="1"/>
    <col min="14077" max="14077" width="15" style="2" customWidth="1"/>
    <col min="14078" max="14078" width="13.85546875" style="2" customWidth="1"/>
    <col min="14079" max="14079" width="12.7109375" style="2" bestFit="1" customWidth="1"/>
    <col min="14080" max="14080" width="9.7109375" style="2" bestFit="1" customWidth="1"/>
    <col min="14081" max="14081" width="11.140625" style="2" customWidth="1"/>
    <col min="14082" max="14082" width="13.140625" style="2" customWidth="1"/>
    <col min="14083" max="14083" width="12.7109375" style="2" bestFit="1" customWidth="1"/>
    <col min="14084" max="14084" width="11.5703125" style="2" customWidth="1"/>
    <col min="14085" max="14085" width="14.7109375" style="2" customWidth="1"/>
    <col min="14086" max="14086" width="13.7109375" style="2" customWidth="1"/>
    <col min="14087" max="14087" width="12.7109375" style="2" bestFit="1" customWidth="1"/>
    <col min="14088" max="14088" width="9.7109375" style="2" bestFit="1" customWidth="1"/>
    <col min="14089" max="14089" width="11.42578125" style="2" customWidth="1"/>
    <col min="14090" max="14090" width="11.5703125" style="2" bestFit="1" customWidth="1"/>
    <col min="14091" max="14328" width="9.140625" style="2"/>
    <col min="14329" max="14329" width="6.7109375" style="2" bestFit="1" customWidth="1"/>
    <col min="14330" max="14330" width="74.5703125" style="2" customWidth="1"/>
    <col min="14331" max="14331" width="12.7109375" style="2" bestFit="1" customWidth="1"/>
    <col min="14332" max="14332" width="11.28515625" style="2" customWidth="1"/>
    <col min="14333" max="14333" width="15" style="2" customWidth="1"/>
    <col min="14334" max="14334" width="13.85546875" style="2" customWidth="1"/>
    <col min="14335" max="14335" width="12.7109375" style="2" bestFit="1" customWidth="1"/>
    <col min="14336" max="14336" width="9.7109375" style="2" bestFit="1" customWidth="1"/>
    <col min="14337" max="14337" width="11.140625" style="2" customWidth="1"/>
    <col min="14338" max="14338" width="13.140625" style="2" customWidth="1"/>
    <col min="14339" max="14339" width="12.7109375" style="2" bestFit="1" customWidth="1"/>
    <col min="14340" max="14340" width="11.5703125" style="2" customWidth="1"/>
    <col min="14341" max="14341" width="14.7109375" style="2" customWidth="1"/>
    <col min="14342" max="14342" width="13.7109375" style="2" customWidth="1"/>
    <col min="14343" max="14343" width="12.7109375" style="2" bestFit="1" customWidth="1"/>
    <col min="14344" max="14344" width="9.7109375" style="2" bestFit="1" customWidth="1"/>
    <col min="14345" max="14345" width="11.42578125" style="2" customWidth="1"/>
    <col min="14346" max="14346" width="11.5703125" style="2" bestFit="1" customWidth="1"/>
    <col min="14347" max="14584" width="9.140625" style="2"/>
    <col min="14585" max="14585" width="6.7109375" style="2" bestFit="1" customWidth="1"/>
    <col min="14586" max="14586" width="74.5703125" style="2" customWidth="1"/>
    <col min="14587" max="14587" width="12.7109375" style="2" bestFit="1" customWidth="1"/>
    <col min="14588" max="14588" width="11.28515625" style="2" customWidth="1"/>
    <col min="14589" max="14589" width="15" style="2" customWidth="1"/>
    <col min="14590" max="14590" width="13.85546875" style="2" customWidth="1"/>
    <col min="14591" max="14591" width="12.7109375" style="2" bestFit="1" customWidth="1"/>
    <col min="14592" max="14592" width="9.7109375" style="2" bestFit="1" customWidth="1"/>
    <col min="14593" max="14593" width="11.140625" style="2" customWidth="1"/>
    <col min="14594" max="14594" width="13.140625" style="2" customWidth="1"/>
    <col min="14595" max="14595" width="12.7109375" style="2" bestFit="1" customWidth="1"/>
    <col min="14596" max="14596" width="11.5703125" style="2" customWidth="1"/>
    <col min="14597" max="14597" width="14.7109375" style="2" customWidth="1"/>
    <col min="14598" max="14598" width="13.7109375" style="2" customWidth="1"/>
    <col min="14599" max="14599" width="12.7109375" style="2" bestFit="1" customWidth="1"/>
    <col min="14600" max="14600" width="9.7109375" style="2" bestFit="1" customWidth="1"/>
    <col min="14601" max="14601" width="11.42578125" style="2" customWidth="1"/>
    <col min="14602" max="14602" width="11.5703125" style="2" bestFit="1" customWidth="1"/>
    <col min="14603" max="14840" width="9.140625" style="2"/>
    <col min="14841" max="14841" width="6.7109375" style="2" bestFit="1" customWidth="1"/>
    <col min="14842" max="14842" width="74.5703125" style="2" customWidth="1"/>
    <col min="14843" max="14843" width="12.7109375" style="2" bestFit="1" customWidth="1"/>
    <col min="14844" max="14844" width="11.28515625" style="2" customWidth="1"/>
    <col min="14845" max="14845" width="15" style="2" customWidth="1"/>
    <col min="14846" max="14846" width="13.85546875" style="2" customWidth="1"/>
    <col min="14847" max="14847" width="12.7109375" style="2" bestFit="1" customWidth="1"/>
    <col min="14848" max="14848" width="9.7109375" style="2" bestFit="1" customWidth="1"/>
    <col min="14849" max="14849" width="11.140625" style="2" customWidth="1"/>
    <col min="14850" max="14850" width="13.140625" style="2" customWidth="1"/>
    <col min="14851" max="14851" width="12.7109375" style="2" bestFit="1" customWidth="1"/>
    <col min="14852" max="14852" width="11.5703125" style="2" customWidth="1"/>
    <col min="14853" max="14853" width="14.7109375" style="2" customWidth="1"/>
    <col min="14854" max="14854" width="13.7109375" style="2" customWidth="1"/>
    <col min="14855" max="14855" width="12.7109375" style="2" bestFit="1" customWidth="1"/>
    <col min="14856" max="14856" width="9.7109375" style="2" bestFit="1" customWidth="1"/>
    <col min="14857" max="14857" width="11.42578125" style="2" customWidth="1"/>
    <col min="14858" max="14858" width="11.5703125" style="2" bestFit="1" customWidth="1"/>
    <col min="14859" max="15096" width="9.140625" style="2"/>
    <col min="15097" max="15097" width="6.7109375" style="2" bestFit="1" customWidth="1"/>
    <col min="15098" max="15098" width="74.5703125" style="2" customWidth="1"/>
    <col min="15099" max="15099" width="12.7109375" style="2" bestFit="1" customWidth="1"/>
    <col min="15100" max="15100" width="11.28515625" style="2" customWidth="1"/>
    <col min="15101" max="15101" width="15" style="2" customWidth="1"/>
    <col min="15102" max="15102" width="13.85546875" style="2" customWidth="1"/>
    <col min="15103" max="15103" width="12.7109375" style="2" bestFit="1" customWidth="1"/>
    <col min="15104" max="15104" width="9.7109375" style="2" bestFit="1" customWidth="1"/>
    <col min="15105" max="15105" width="11.140625" style="2" customWidth="1"/>
    <col min="15106" max="15106" width="13.140625" style="2" customWidth="1"/>
    <col min="15107" max="15107" width="12.7109375" style="2" bestFit="1" customWidth="1"/>
    <col min="15108" max="15108" width="11.5703125" style="2" customWidth="1"/>
    <col min="15109" max="15109" width="14.7109375" style="2" customWidth="1"/>
    <col min="15110" max="15110" width="13.7109375" style="2" customWidth="1"/>
    <col min="15111" max="15111" width="12.7109375" style="2" bestFit="1" customWidth="1"/>
    <col min="15112" max="15112" width="9.7109375" style="2" bestFit="1" customWidth="1"/>
    <col min="15113" max="15113" width="11.42578125" style="2" customWidth="1"/>
    <col min="15114" max="15114" width="11.5703125" style="2" bestFit="1" customWidth="1"/>
    <col min="15115" max="15352" width="9.140625" style="2"/>
    <col min="15353" max="15353" width="6.7109375" style="2" bestFit="1" customWidth="1"/>
    <col min="15354" max="15354" width="74.5703125" style="2" customWidth="1"/>
    <col min="15355" max="15355" width="12.7109375" style="2" bestFit="1" customWidth="1"/>
    <col min="15356" max="15356" width="11.28515625" style="2" customWidth="1"/>
    <col min="15357" max="15357" width="15" style="2" customWidth="1"/>
    <col min="15358" max="15358" width="13.85546875" style="2" customWidth="1"/>
    <col min="15359" max="15359" width="12.7109375" style="2" bestFit="1" customWidth="1"/>
    <col min="15360" max="15360" width="9.7109375" style="2" bestFit="1" customWidth="1"/>
    <col min="15361" max="15361" width="11.140625" style="2" customWidth="1"/>
    <col min="15362" max="15362" width="13.140625" style="2" customWidth="1"/>
    <col min="15363" max="15363" width="12.7109375" style="2" bestFit="1" customWidth="1"/>
    <col min="15364" max="15364" width="11.5703125" style="2" customWidth="1"/>
    <col min="15365" max="15365" width="14.7109375" style="2" customWidth="1"/>
    <col min="15366" max="15366" width="13.7109375" style="2" customWidth="1"/>
    <col min="15367" max="15367" width="12.7109375" style="2" bestFit="1" customWidth="1"/>
    <col min="15368" max="15368" width="9.7109375" style="2" bestFit="1" customWidth="1"/>
    <col min="15369" max="15369" width="11.42578125" style="2" customWidth="1"/>
    <col min="15370" max="15370" width="11.5703125" style="2" bestFit="1" customWidth="1"/>
    <col min="15371" max="15608" width="9.140625" style="2"/>
    <col min="15609" max="15609" width="6.7109375" style="2" bestFit="1" customWidth="1"/>
    <col min="15610" max="15610" width="74.5703125" style="2" customWidth="1"/>
    <col min="15611" max="15611" width="12.7109375" style="2" bestFit="1" customWidth="1"/>
    <col min="15612" max="15612" width="11.28515625" style="2" customWidth="1"/>
    <col min="15613" max="15613" width="15" style="2" customWidth="1"/>
    <col min="15614" max="15614" width="13.85546875" style="2" customWidth="1"/>
    <col min="15615" max="15615" width="12.7109375" style="2" bestFit="1" customWidth="1"/>
    <col min="15616" max="15616" width="9.7109375" style="2" bestFit="1" customWidth="1"/>
    <col min="15617" max="15617" width="11.140625" style="2" customWidth="1"/>
    <col min="15618" max="15618" width="13.140625" style="2" customWidth="1"/>
    <col min="15619" max="15619" width="12.7109375" style="2" bestFit="1" customWidth="1"/>
    <col min="15620" max="15620" width="11.5703125" style="2" customWidth="1"/>
    <col min="15621" max="15621" width="14.7109375" style="2" customWidth="1"/>
    <col min="15622" max="15622" width="13.7109375" style="2" customWidth="1"/>
    <col min="15623" max="15623" width="12.7109375" style="2" bestFit="1" customWidth="1"/>
    <col min="15624" max="15624" width="9.7109375" style="2" bestFit="1" customWidth="1"/>
    <col min="15625" max="15625" width="11.42578125" style="2" customWidth="1"/>
    <col min="15626" max="15626" width="11.5703125" style="2" bestFit="1" customWidth="1"/>
    <col min="15627" max="15864" width="9.140625" style="2"/>
    <col min="15865" max="15865" width="6.7109375" style="2" bestFit="1" customWidth="1"/>
    <col min="15866" max="15866" width="74.5703125" style="2" customWidth="1"/>
    <col min="15867" max="15867" width="12.7109375" style="2" bestFit="1" customWidth="1"/>
    <col min="15868" max="15868" width="11.28515625" style="2" customWidth="1"/>
    <col min="15869" max="15869" width="15" style="2" customWidth="1"/>
    <col min="15870" max="15870" width="13.85546875" style="2" customWidth="1"/>
    <col min="15871" max="15871" width="12.7109375" style="2" bestFit="1" customWidth="1"/>
    <col min="15872" max="15872" width="9.7109375" style="2" bestFit="1" customWidth="1"/>
    <col min="15873" max="15873" width="11.140625" style="2" customWidth="1"/>
    <col min="15874" max="15874" width="13.140625" style="2" customWidth="1"/>
    <col min="15875" max="15875" width="12.7109375" style="2" bestFit="1" customWidth="1"/>
    <col min="15876" max="15876" width="11.5703125" style="2" customWidth="1"/>
    <col min="15877" max="15877" width="14.7109375" style="2" customWidth="1"/>
    <col min="15878" max="15878" width="13.7109375" style="2" customWidth="1"/>
    <col min="15879" max="15879" width="12.7109375" style="2" bestFit="1" customWidth="1"/>
    <col min="15880" max="15880" width="9.7109375" style="2" bestFit="1" customWidth="1"/>
    <col min="15881" max="15881" width="11.42578125" style="2" customWidth="1"/>
    <col min="15882" max="15882" width="11.5703125" style="2" bestFit="1" customWidth="1"/>
    <col min="15883" max="16120" width="9.140625" style="2"/>
    <col min="16121" max="16121" width="6.7109375" style="2" bestFit="1" customWidth="1"/>
    <col min="16122" max="16122" width="74.5703125" style="2" customWidth="1"/>
    <col min="16123" max="16123" width="12.7109375" style="2" bestFit="1" customWidth="1"/>
    <col min="16124" max="16124" width="11.28515625" style="2" customWidth="1"/>
    <col min="16125" max="16125" width="15" style="2" customWidth="1"/>
    <col min="16126" max="16126" width="13.85546875" style="2" customWidth="1"/>
    <col min="16127" max="16127" width="12.7109375" style="2" bestFit="1" customWidth="1"/>
    <col min="16128" max="16128" width="9.7109375" style="2" bestFit="1" customWidth="1"/>
    <col min="16129" max="16129" width="11.140625" style="2" customWidth="1"/>
    <col min="16130" max="16130" width="13.140625" style="2" customWidth="1"/>
    <col min="16131" max="16131" width="12.7109375" style="2" bestFit="1" customWidth="1"/>
    <col min="16132" max="16132" width="11.5703125" style="2" customWidth="1"/>
    <col min="16133" max="16133" width="14.7109375" style="2" customWidth="1"/>
    <col min="16134" max="16134" width="13.7109375" style="2" customWidth="1"/>
    <col min="16135" max="16135" width="12.7109375" style="2" bestFit="1" customWidth="1"/>
    <col min="16136" max="16136" width="9.7109375" style="2" bestFit="1" customWidth="1"/>
    <col min="16137" max="16137" width="11.42578125" style="2" customWidth="1"/>
    <col min="16138" max="16138" width="11.5703125" style="2" bestFit="1" customWidth="1"/>
    <col min="16139" max="16384" width="9.140625" style="2"/>
  </cols>
  <sheetData>
    <row r="1" spans="1:10" ht="15.75" customHeight="1" x14ac:dyDescent="0.25">
      <c r="A1" s="175" t="s">
        <v>73</v>
      </c>
      <c r="B1" s="175"/>
      <c r="C1" s="175"/>
      <c r="D1" s="175"/>
      <c r="E1" s="175"/>
      <c r="F1" s="175"/>
      <c r="G1" s="175"/>
      <c r="H1" s="175"/>
      <c r="I1" s="175"/>
      <c r="J1" s="175"/>
    </row>
    <row r="2" spans="1:10" ht="15.75" customHeight="1" x14ac:dyDescent="0.25">
      <c r="A2" s="176" t="s">
        <v>72</v>
      </c>
      <c r="B2" s="176"/>
      <c r="C2" s="176"/>
      <c r="D2" s="176"/>
      <c r="E2" s="176"/>
      <c r="F2" s="176"/>
      <c r="G2" s="176"/>
      <c r="H2" s="176"/>
      <c r="I2" s="176"/>
      <c r="J2" s="176"/>
    </row>
    <row r="3" spans="1:10" ht="15.75" x14ac:dyDescent="0.25">
      <c r="A3" s="186" t="s">
        <v>0</v>
      </c>
      <c r="B3" s="186"/>
      <c r="C3" s="186"/>
      <c r="D3" s="186"/>
      <c r="E3" s="186"/>
      <c r="F3" s="186"/>
      <c r="G3" s="186"/>
      <c r="H3" s="186"/>
      <c r="I3" s="186"/>
      <c r="J3" s="186"/>
    </row>
    <row r="4" spans="1:10" ht="15.75" x14ac:dyDescent="0.25">
      <c r="A4" s="187" t="s">
        <v>71</v>
      </c>
      <c r="B4" s="187"/>
      <c r="C4" s="187"/>
      <c r="D4" s="187"/>
      <c r="E4" s="187"/>
      <c r="F4" s="187"/>
      <c r="G4" s="187"/>
      <c r="H4" s="187"/>
      <c r="I4" s="187"/>
      <c r="J4" s="187"/>
    </row>
    <row r="5" spans="1:10" ht="40.5" customHeight="1" x14ac:dyDescent="0.25">
      <c r="A5" s="181" t="s">
        <v>74</v>
      </c>
      <c r="B5" s="183" t="s">
        <v>2</v>
      </c>
      <c r="C5" s="172" t="s">
        <v>3</v>
      </c>
      <c r="D5" s="172"/>
      <c r="E5" s="172" t="s">
        <v>4</v>
      </c>
      <c r="F5" s="172"/>
      <c r="G5" s="173" t="s">
        <v>5</v>
      </c>
      <c r="H5" s="174"/>
      <c r="I5" s="172" t="s">
        <v>6</v>
      </c>
      <c r="J5" s="172"/>
    </row>
    <row r="6" spans="1:10" ht="15" customHeight="1" thickBot="1" x14ac:dyDescent="0.3">
      <c r="A6" s="182"/>
      <c r="B6" s="183"/>
      <c r="C6" s="3" t="s">
        <v>7</v>
      </c>
      <c r="D6" s="3" t="s">
        <v>8</v>
      </c>
      <c r="E6" s="3" t="s">
        <v>7</v>
      </c>
      <c r="F6" s="3" t="s">
        <v>8</v>
      </c>
      <c r="G6" s="3" t="s">
        <v>7</v>
      </c>
      <c r="H6" s="3" t="s">
        <v>8</v>
      </c>
      <c r="I6" s="3" t="s">
        <v>7</v>
      </c>
      <c r="J6" s="4" t="s">
        <v>8</v>
      </c>
    </row>
    <row r="7" spans="1:10" s="5" customFormat="1" ht="15" customHeight="1" x14ac:dyDescent="0.25">
      <c r="A7" s="154">
        <v>1</v>
      </c>
      <c r="B7" s="155" t="s">
        <v>9</v>
      </c>
      <c r="C7" s="178"/>
      <c r="D7" s="179"/>
      <c r="E7" s="179"/>
      <c r="F7" s="179"/>
      <c r="G7" s="179"/>
      <c r="H7" s="179"/>
      <c r="I7" s="179"/>
      <c r="J7" s="179"/>
    </row>
    <row r="8" spans="1:10" ht="15" customHeight="1" x14ac:dyDescent="0.25">
      <c r="A8" s="102" t="s">
        <v>10</v>
      </c>
      <c r="B8" s="103" t="s">
        <v>11</v>
      </c>
      <c r="C8" s="104">
        <f>C9+C10+C11</f>
        <v>69005</v>
      </c>
      <c r="D8" s="104">
        <f t="shared" ref="D8:F8" si="0">D9+D10+D11</f>
        <v>6471600</v>
      </c>
      <c r="E8" s="104">
        <f t="shared" si="0"/>
        <v>14175</v>
      </c>
      <c r="F8" s="104">
        <f t="shared" si="0"/>
        <v>3000117</v>
      </c>
      <c r="G8" s="139">
        <f>E8/C8*100</f>
        <v>20.541989710890515</v>
      </c>
      <c r="H8" s="139">
        <f>F8/D8*100</f>
        <v>46.358195809382536</v>
      </c>
      <c r="I8" s="104">
        <f t="shared" ref="I8:J8" si="1">I9+I10+I11</f>
        <v>35629</v>
      </c>
      <c r="J8" s="104">
        <f t="shared" si="1"/>
        <v>10070200</v>
      </c>
    </row>
    <row r="9" spans="1:10" ht="15" customHeight="1" x14ac:dyDescent="0.25">
      <c r="A9" s="9" t="s">
        <v>12</v>
      </c>
      <c r="B9" s="10" t="s">
        <v>13</v>
      </c>
      <c r="C9" s="45">
        <v>62149</v>
      </c>
      <c r="D9" s="45">
        <v>5591200</v>
      </c>
      <c r="E9" s="45">
        <v>14055</v>
      </c>
      <c r="F9" s="45">
        <v>2971640</v>
      </c>
      <c r="G9" s="138">
        <f>E9/C9*100</f>
        <v>22.615005872982671</v>
      </c>
      <c r="H9" s="138">
        <f>F9/D9*100</f>
        <v>53.148519101445125</v>
      </c>
      <c r="I9" s="45">
        <v>25988</v>
      </c>
      <c r="J9" s="45">
        <v>5363738</v>
      </c>
    </row>
    <row r="10" spans="1:10" ht="15" customHeight="1" x14ac:dyDescent="0.25">
      <c r="A10" s="9" t="s">
        <v>14</v>
      </c>
      <c r="B10" s="10" t="s">
        <v>15</v>
      </c>
      <c r="C10" s="45">
        <v>4363</v>
      </c>
      <c r="D10" s="45">
        <v>549100</v>
      </c>
      <c r="E10" s="45">
        <v>13</v>
      </c>
      <c r="F10" s="45">
        <v>7001.0000000000009</v>
      </c>
      <c r="G10" s="138">
        <f t="shared" ref="G10:G29" si="2">E10/C10*100</f>
        <v>0.29796011918404769</v>
      </c>
      <c r="H10" s="138">
        <f t="shared" ref="H10:H29" si="3">F10/D10*100</f>
        <v>1.2749954470952469</v>
      </c>
      <c r="I10" s="45">
        <v>9598</v>
      </c>
      <c r="J10" s="45">
        <v>4540544.9999999991</v>
      </c>
    </row>
    <row r="11" spans="1:10" ht="15" customHeight="1" x14ac:dyDescent="0.25">
      <c r="A11" s="9" t="s">
        <v>16</v>
      </c>
      <c r="B11" s="10" t="s">
        <v>17</v>
      </c>
      <c r="C11" s="45">
        <v>2493</v>
      </c>
      <c r="D11" s="45">
        <v>331300</v>
      </c>
      <c r="E11" s="45">
        <v>107</v>
      </c>
      <c r="F11" s="45">
        <v>21476.000000000004</v>
      </c>
      <c r="G11" s="138">
        <f t="shared" si="2"/>
        <v>4.2920176494183711</v>
      </c>
      <c r="H11" s="138">
        <f t="shared" si="3"/>
        <v>6.482342287956536</v>
      </c>
      <c r="I11" s="45">
        <v>43</v>
      </c>
      <c r="J11" s="45">
        <v>165917</v>
      </c>
    </row>
    <row r="12" spans="1:10" ht="15" customHeight="1" x14ac:dyDescent="0.25">
      <c r="A12" s="9"/>
      <c r="B12" s="12" t="s">
        <v>18</v>
      </c>
      <c r="C12" s="45">
        <v>0</v>
      </c>
      <c r="D12" s="45">
        <v>0</v>
      </c>
      <c r="E12" s="45">
        <v>49</v>
      </c>
      <c r="F12" s="45">
        <v>14400</v>
      </c>
      <c r="G12" s="138" t="e">
        <f t="shared" si="2"/>
        <v>#DIV/0!</v>
      </c>
      <c r="H12" s="138" t="e">
        <f t="shared" si="3"/>
        <v>#DIV/0!</v>
      </c>
      <c r="I12" s="45"/>
      <c r="J12" s="45">
        <v>0</v>
      </c>
    </row>
    <row r="13" spans="1:10" ht="15" customHeight="1" x14ac:dyDescent="0.25">
      <c r="A13" s="9"/>
      <c r="B13" s="12" t="s">
        <v>19</v>
      </c>
      <c r="C13" s="45">
        <v>0</v>
      </c>
      <c r="D13" s="45">
        <v>0</v>
      </c>
      <c r="E13" s="45">
        <v>9855</v>
      </c>
      <c r="F13" s="45">
        <v>1729700</v>
      </c>
      <c r="G13" s="138" t="e">
        <f t="shared" si="2"/>
        <v>#DIV/0!</v>
      </c>
      <c r="H13" s="138" t="e">
        <f t="shared" si="3"/>
        <v>#DIV/0!</v>
      </c>
      <c r="I13" s="45">
        <v>27097</v>
      </c>
      <c r="J13" s="45">
        <v>6997000</v>
      </c>
    </row>
    <row r="14" spans="1:10" ht="15" customHeight="1" x14ac:dyDescent="0.25">
      <c r="A14" s="102" t="s">
        <v>20</v>
      </c>
      <c r="B14" s="112" t="s">
        <v>21</v>
      </c>
      <c r="C14" s="104">
        <f>C15+C16+C17+C18</f>
        <v>27435</v>
      </c>
      <c r="D14" s="104">
        <f t="shared" ref="D14:F14" si="4">D15+D16+D17+D18</f>
        <v>38071000</v>
      </c>
      <c r="E14" s="104">
        <f t="shared" si="4"/>
        <v>6382</v>
      </c>
      <c r="F14" s="104">
        <f t="shared" si="4"/>
        <v>11789079</v>
      </c>
      <c r="G14" s="139">
        <f t="shared" si="2"/>
        <v>23.262256242026609</v>
      </c>
      <c r="H14" s="139">
        <f t="shared" si="3"/>
        <v>30.966034514459821</v>
      </c>
      <c r="I14" s="104">
        <f t="shared" ref="I14:J14" si="5">I15+I16+I17+I18</f>
        <v>20864</v>
      </c>
      <c r="J14" s="104">
        <f t="shared" si="5"/>
        <v>48943637.000000007</v>
      </c>
    </row>
    <row r="15" spans="1:10" ht="15" customHeight="1" x14ac:dyDescent="0.25">
      <c r="A15" s="9" t="s">
        <v>22</v>
      </c>
      <c r="B15" s="13" t="s">
        <v>23</v>
      </c>
      <c r="C15" s="45">
        <v>10319</v>
      </c>
      <c r="D15" s="45">
        <v>9843200</v>
      </c>
      <c r="E15" s="45">
        <v>6069</v>
      </c>
      <c r="F15" s="45">
        <v>3934475</v>
      </c>
      <c r="G15" s="138">
        <f t="shared" si="2"/>
        <v>58.813838550247119</v>
      </c>
      <c r="H15" s="138">
        <f t="shared" si="3"/>
        <v>39.97150316970091</v>
      </c>
      <c r="I15" s="45">
        <v>366</v>
      </c>
      <c r="J15" s="45">
        <v>3869172</v>
      </c>
    </row>
    <row r="16" spans="1:10" ht="15" customHeight="1" x14ac:dyDescent="0.25">
      <c r="A16" s="9" t="s">
        <v>24</v>
      </c>
      <c r="B16" s="14" t="s">
        <v>25</v>
      </c>
      <c r="C16" s="45">
        <v>11991</v>
      </c>
      <c r="D16" s="45">
        <v>23662300</v>
      </c>
      <c r="E16" s="45">
        <v>208</v>
      </c>
      <c r="F16" s="45">
        <v>1402441</v>
      </c>
      <c r="G16" s="138">
        <f t="shared" si="2"/>
        <v>1.7346343090651324</v>
      </c>
      <c r="H16" s="138">
        <f t="shared" si="3"/>
        <v>5.9269005971524322</v>
      </c>
      <c r="I16" s="45">
        <v>19136</v>
      </c>
      <c r="J16" s="45">
        <v>27982602.000000007</v>
      </c>
    </row>
    <row r="17" spans="1:10" ht="15" customHeight="1" x14ac:dyDescent="0.25">
      <c r="A17" s="9" t="s">
        <v>26</v>
      </c>
      <c r="B17" s="14" t="s">
        <v>27</v>
      </c>
      <c r="C17" s="45">
        <v>2043</v>
      </c>
      <c r="D17" s="45">
        <v>2815100</v>
      </c>
      <c r="E17" s="45">
        <v>105</v>
      </c>
      <c r="F17" s="45">
        <v>6452163</v>
      </c>
      <c r="G17" s="138">
        <f t="shared" si="2"/>
        <v>5.1395007342143906</v>
      </c>
      <c r="H17" s="138">
        <f t="shared" si="3"/>
        <v>229.19835885048491</v>
      </c>
      <c r="I17" s="45">
        <v>1086</v>
      </c>
      <c r="J17" s="45">
        <v>7840862</v>
      </c>
    </row>
    <row r="18" spans="1:10" ht="15" customHeight="1" x14ac:dyDescent="0.25">
      <c r="A18" s="9" t="s">
        <v>28</v>
      </c>
      <c r="B18" s="11" t="s">
        <v>29</v>
      </c>
      <c r="C18" s="45">
        <v>3082</v>
      </c>
      <c r="D18" s="45">
        <v>1750400</v>
      </c>
      <c r="E18" s="45">
        <v>0</v>
      </c>
      <c r="F18" s="45">
        <v>0</v>
      </c>
      <c r="G18" s="138">
        <f t="shared" si="2"/>
        <v>0</v>
      </c>
      <c r="H18" s="138">
        <f t="shared" si="3"/>
        <v>0</v>
      </c>
      <c r="I18" s="45">
        <v>276</v>
      </c>
      <c r="J18" s="45">
        <v>9251001</v>
      </c>
    </row>
    <row r="19" spans="1:10" ht="15" customHeight="1" x14ac:dyDescent="0.25">
      <c r="A19" s="9"/>
      <c r="B19" s="15" t="s">
        <v>30</v>
      </c>
      <c r="C19" s="45">
        <v>0</v>
      </c>
      <c r="D19" s="45">
        <v>0</v>
      </c>
      <c r="E19" s="45">
        <v>0</v>
      </c>
      <c r="F19" s="45">
        <v>0</v>
      </c>
      <c r="G19" s="138" t="e">
        <f t="shared" si="2"/>
        <v>#DIV/0!</v>
      </c>
      <c r="H19" s="138" t="e">
        <f t="shared" si="3"/>
        <v>#DIV/0!</v>
      </c>
      <c r="I19" s="45"/>
      <c r="J19" s="45">
        <v>0</v>
      </c>
    </row>
    <row r="20" spans="1:10" ht="15" customHeight="1" x14ac:dyDescent="0.25">
      <c r="A20" s="6" t="s">
        <v>31</v>
      </c>
      <c r="B20" s="7" t="s">
        <v>32</v>
      </c>
      <c r="C20" s="44">
        <v>719</v>
      </c>
      <c r="D20" s="44">
        <v>8992800</v>
      </c>
      <c r="E20" s="44">
        <v>0</v>
      </c>
      <c r="F20" s="44">
        <v>0</v>
      </c>
      <c r="G20" s="138">
        <f t="shared" si="2"/>
        <v>0</v>
      </c>
      <c r="H20" s="138">
        <f t="shared" si="3"/>
        <v>0</v>
      </c>
      <c r="I20" s="44">
        <v>0</v>
      </c>
      <c r="J20" s="44">
        <v>0</v>
      </c>
    </row>
    <row r="21" spans="1:10" ht="15" customHeight="1" x14ac:dyDescent="0.25">
      <c r="A21" s="6" t="s">
        <v>33</v>
      </c>
      <c r="B21" s="7" t="s">
        <v>34</v>
      </c>
      <c r="C21" s="44">
        <v>3170</v>
      </c>
      <c r="D21" s="44">
        <v>840000</v>
      </c>
      <c r="E21" s="44">
        <v>295</v>
      </c>
      <c r="F21" s="44">
        <v>49240</v>
      </c>
      <c r="G21" s="138">
        <f t="shared" si="2"/>
        <v>9.3059936908517358</v>
      </c>
      <c r="H21" s="138">
        <f t="shared" si="3"/>
        <v>5.8619047619047615</v>
      </c>
      <c r="I21" s="44">
        <v>1206</v>
      </c>
      <c r="J21" s="44">
        <v>292159.99999999994</v>
      </c>
    </row>
    <row r="22" spans="1:10" ht="15" customHeight="1" x14ac:dyDescent="0.25">
      <c r="A22" s="6" t="s">
        <v>35</v>
      </c>
      <c r="B22" s="7" t="s">
        <v>36</v>
      </c>
      <c r="C22" s="44">
        <v>4868</v>
      </c>
      <c r="D22" s="44">
        <v>4910100</v>
      </c>
      <c r="E22" s="44">
        <v>1664</v>
      </c>
      <c r="F22" s="44">
        <v>2320403.0000000005</v>
      </c>
      <c r="G22" s="138">
        <f t="shared" si="2"/>
        <v>34.182415776499589</v>
      </c>
      <c r="H22" s="138">
        <f t="shared" si="3"/>
        <v>47.257754424553482</v>
      </c>
      <c r="I22" s="44">
        <v>13929</v>
      </c>
      <c r="J22" s="44">
        <v>16179455.999999996</v>
      </c>
    </row>
    <row r="23" spans="1:10" ht="15" customHeight="1" x14ac:dyDescent="0.25">
      <c r="A23" s="6" t="s">
        <v>37</v>
      </c>
      <c r="B23" s="7" t="s">
        <v>38</v>
      </c>
      <c r="C23" s="44">
        <v>1573</v>
      </c>
      <c r="D23" s="44">
        <v>227600</v>
      </c>
      <c r="E23" s="44">
        <v>0</v>
      </c>
      <c r="F23" s="44">
        <v>0</v>
      </c>
      <c r="G23" s="138">
        <f t="shared" si="2"/>
        <v>0</v>
      </c>
      <c r="H23" s="138">
        <f t="shared" si="3"/>
        <v>0</v>
      </c>
      <c r="I23" s="44">
        <v>0</v>
      </c>
      <c r="J23" s="44">
        <v>0</v>
      </c>
    </row>
    <row r="24" spans="1:10" ht="15" customHeight="1" x14ac:dyDescent="0.25">
      <c r="A24" s="6" t="s">
        <v>39</v>
      </c>
      <c r="B24" s="7" t="s">
        <v>40</v>
      </c>
      <c r="C24" s="44">
        <v>1338</v>
      </c>
      <c r="D24" s="44">
        <v>493500</v>
      </c>
      <c r="E24" s="44">
        <v>3</v>
      </c>
      <c r="F24" s="44">
        <v>309</v>
      </c>
      <c r="G24" s="138">
        <f t="shared" si="2"/>
        <v>0.22421524663677131</v>
      </c>
      <c r="H24" s="138">
        <f t="shared" si="3"/>
        <v>6.2613981762917936E-2</v>
      </c>
      <c r="I24" s="44">
        <v>16</v>
      </c>
      <c r="J24" s="44">
        <v>2683</v>
      </c>
    </row>
    <row r="25" spans="1:10" ht="15" customHeight="1" x14ac:dyDescent="0.25">
      <c r="A25" s="6" t="s">
        <v>41</v>
      </c>
      <c r="B25" s="7" t="s">
        <v>42</v>
      </c>
      <c r="C25" s="44">
        <v>168478</v>
      </c>
      <c r="D25" s="44">
        <v>18879900</v>
      </c>
      <c r="E25" s="44">
        <v>0</v>
      </c>
      <c r="F25" s="44">
        <v>0</v>
      </c>
      <c r="G25" s="138">
        <f t="shared" si="2"/>
        <v>0</v>
      </c>
      <c r="H25" s="138">
        <f t="shared" si="3"/>
        <v>0</v>
      </c>
      <c r="I25" s="44">
        <v>1593</v>
      </c>
      <c r="J25" s="44">
        <v>32962</v>
      </c>
    </row>
    <row r="26" spans="1:10" ht="15" customHeight="1" x14ac:dyDescent="0.25">
      <c r="A26" s="9"/>
      <c r="B26" s="12" t="s">
        <v>43</v>
      </c>
      <c r="C26" s="45">
        <v>0</v>
      </c>
      <c r="D26" s="45">
        <v>0</v>
      </c>
      <c r="E26" s="45">
        <v>0</v>
      </c>
      <c r="F26" s="45">
        <v>0</v>
      </c>
      <c r="G26" s="138" t="e">
        <f t="shared" si="2"/>
        <v>#DIV/0!</v>
      </c>
      <c r="H26" s="138" t="e">
        <f t="shared" si="3"/>
        <v>#DIV/0!</v>
      </c>
      <c r="I26" s="45"/>
      <c r="J26" s="45">
        <v>0</v>
      </c>
    </row>
    <row r="27" spans="1:10" ht="15" customHeight="1" x14ac:dyDescent="0.25">
      <c r="A27" s="115">
        <v>2</v>
      </c>
      <c r="B27" s="116" t="s">
        <v>44</v>
      </c>
      <c r="C27" s="117">
        <f>C8+C14+C20+C21+C22+C23+C24+C25</f>
        <v>276586</v>
      </c>
      <c r="D27" s="117">
        <f t="shared" ref="D27:F27" si="6">D8+D14+D20+D21+D22+D23+D24+D25</f>
        <v>78886500</v>
      </c>
      <c r="E27" s="117">
        <f t="shared" si="6"/>
        <v>22519</v>
      </c>
      <c r="F27" s="117">
        <f t="shared" si="6"/>
        <v>17159148</v>
      </c>
      <c r="G27" s="139">
        <f t="shared" si="2"/>
        <v>8.1417714562559205</v>
      </c>
      <c r="H27" s="139">
        <f t="shared" si="3"/>
        <v>21.751691354033962</v>
      </c>
      <c r="I27" s="117">
        <f t="shared" ref="I27:J27" si="7">I8+I14+I20+I21+I22+I23+I24+I25</f>
        <v>73237</v>
      </c>
      <c r="J27" s="117">
        <f t="shared" si="7"/>
        <v>75521098</v>
      </c>
    </row>
    <row r="28" spans="1:10" ht="15" customHeight="1" x14ac:dyDescent="0.25">
      <c r="A28" s="9">
        <v>3</v>
      </c>
      <c r="B28" s="16" t="s">
        <v>45</v>
      </c>
      <c r="C28" s="45">
        <v>16893</v>
      </c>
      <c r="D28" s="45">
        <v>21940000</v>
      </c>
      <c r="E28" s="45">
        <v>13400</v>
      </c>
      <c r="F28" s="45">
        <v>1946825.9999999998</v>
      </c>
      <c r="G28" s="138">
        <f t="shared" si="2"/>
        <v>79.322796424554554</v>
      </c>
      <c r="H28" s="138">
        <f t="shared" si="3"/>
        <v>8.8734092980856865</v>
      </c>
      <c r="I28" s="45">
        <v>34973</v>
      </c>
      <c r="J28" s="45">
        <v>7565715.0000000009</v>
      </c>
    </row>
    <row r="29" spans="1:10" ht="15" customHeight="1" thickBot="1" x14ac:dyDescent="0.3">
      <c r="A29" s="17"/>
      <c r="B29" s="18" t="s">
        <v>46</v>
      </c>
      <c r="C29" s="39"/>
      <c r="D29" s="39"/>
      <c r="E29" s="39">
        <v>0</v>
      </c>
      <c r="F29" s="39">
        <v>0</v>
      </c>
      <c r="G29" s="138" t="e">
        <f t="shared" si="2"/>
        <v>#DIV/0!</v>
      </c>
      <c r="H29" s="138" t="e">
        <f t="shared" si="3"/>
        <v>#DIV/0!</v>
      </c>
      <c r="I29" s="39"/>
      <c r="J29" s="39">
        <v>0</v>
      </c>
    </row>
    <row r="30" spans="1:10" s="5" customFormat="1" ht="15" customHeight="1" x14ac:dyDescent="0.25">
      <c r="A30" s="150">
        <v>4</v>
      </c>
      <c r="B30" s="151" t="s">
        <v>47</v>
      </c>
      <c r="C30" s="190"/>
      <c r="D30" s="191"/>
      <c r="E30" s="191"/>
      <c r="F30" s="191"/>
      <c r="G30" s="191"/>
      <c r="H30" s="191"/>
      <c r="I30" s="191"/>
      <c r="J30" s="191"/>
    </row>
    <row r="31" spans="1:10" ht="15" customHeight="1" x14ac:dyDescent="0.25">
      <c r="A31" s="20" t="s">
        <v>48</v>
      </c>
      <c r="B31" s="11" t="s">
        <v>49</v>
      </c>
      <c r="C31" s="45">
        <v>0</v>
      </c>
      <c r="D31" s="45">
        <v>0</v>
      </c>
      <c r="E31" s="45">
        <v>5</v>
      </c>
      <c r="F31" s="45">
        <v>386.99999999999994</v>
      </c>
      <c r="G31" s="138" t="e">
        <f t="shared" ref="G31:G37" si="8">E31/C31*100</f>
        <v>#DIV/0!</v>
      </c>
      <c r="H31" s="138" t="e">
        <f t="shared" ref="H31:H37" si="9">F31/D31*100</f>
        <v>#DIV/0!</v>
      </c>
      <c r="I31" s="45">
        <v>62</v>
      </c>
      <c r="J31" s="45">
        <v>10530.000000000002</v>
      </c>
    </row>
    <row r="32" spans="1:10" ht="15" customHeight="1" x14ac:dyDescent="0.25">
      <c r="A32" s="20" t="s">
        <v>50</v>
      </c>
      <c r="B32" s="11" t="s">
        <v>34</v>
      </c>
      <c r="C32" s="45">
        <v>260</v>
      </c>
      <c r="D32" s="45">
        <v>427700</v>
      </c>
      <c r="E32" s="45">
        <v>48</v>
      </c>
      <c r="F32" s="45">
        <v>73423</v>
      </c>
      <c r="G32" s="138">
        <f t="shared" si="8"/>
        <v>18.461538461538463</v>
      </c>
      <c r="H32" s="138">
        <f t="shared" si="9"/>
        <v>17.166939443535188</v>
      </c>
      <c r="I32" s="45">
        <v>128</v>
      </c>
      <c r="J32" s="45">
        <v>281925</v>
      </c>
    </row>
    <row r="33" spans="1:10" ht="15" customHeight="1" x14ac:dyDescent="0.25">
      <c r="A33" s="20" t="s">
        <v>51</v>
      </c>
      <c r="B33" s="11" t="s">
        <v>52</v>
      </c>
      <c r="C33" s="45">
        <v>3239</v>
      </c>
      <c r="D33" s="45">
        <v>6435200</v>
      </c>
      <c r="E33" s="45">
        <v>959</v>
      </c>
      <c r="F33" s="45">
        <v>3505057</v>
      </c>
      <c r="G33" s="138">
        <f t="shared" si="8"/>
        <v>29.60790367397345</v>
      </c>
      <c r="H33" s="138">
        <f t="shared" si="9"/>
        <v>54.466947414221778</v>
      </c>
      <c r="I33" s="45">
        <v>3595</v>
      </c>
      <c r="J33" s="45">
        <v>14988406.999999998</v>
      </c>
    </row>
    <row r="34" spans="1:10" ht="15" customHeight="1" x14ac:dyDescent="0.25">
      <c r="A34" s="20" t="s">
        <v>53</v>
      </c>
      <c r="B34" s="11" t="s">
        <v>54</v>
      </c>
      <c r="C34" s="45">
        <v>3109</v>
      </c>
      <c r="D34" s="45">
        <v>73402900</v>
      </c>
      <c r="E34" s="45">
        <v>610</v>
      </c>
      <c r="F34" s="45">
        <v>223561</v>
      </c>
      <c r="G34" s="138">
        <f t="shared" si="8"/>
        <v>19.620456738501126</v>
      </c>
      <c r="H34" s="138">
        <f t="shared" si="9"/>
        <v>0.30456698577304164</v>
      </c>
      <c r="I34" s="45">
        <v>1838</v>
      </c>
      <c r="J34" s="45">
        <v>387805</v>
      </c>
    </row>
    <row r="35" spans="1:10" ht="15" customHeight="1" x14ac:dyDescent="0.25">
      <c r="A35" s="20" t="s">
        <v>55</v>
      </c>
      <c r="B35" s="11" t="s">
        <v>42</v>
      </c>
      <c r="C35" s="45">
        <v>8889</v>
      </c>
      <c r="D35" s="45">
        <v>65005600</v>
      </c>
      <c r="E35" s="45">
        <v>7455</v>
      </c>
      <c r="F35" s="45">
        <v>41087163.999999993</v>
      </c>
      <c r="G35" s="138">
        <f t="shared" si="8"/>
        <v>83.867701653729327</v>
      </c>
      <c r="H35" s="138">
        <f t="shared" si="9"/>
        <v>63.205576134979125</v>
      </c>
      <c r="I35" s="45">
        <v>17763</v>
      </c>
      <c r="J35" s="45">
        <v>174915791.99999997</v>
      </c>
    </row>
    <row r="36" spans="1:10" ht="15" customHeight="1" thickBot="1" x14ac:dyDescent="0.3">
      <c r="A36" s="21">
        <v>5</v>
      </c>
      <c r="B36" s="22" t="s">
        <v>56</v>
      </c>
      <c r="C36" s="122">
        <f>C31+C32+C33+C34+C35</f>
        <v>15497</v>
      </c>
      <c r="D36" s="122">
        <f t="shared" ref="D36:F36" si="10">D31+D32+D33+D34+D35</f>
        <v>145271400</v>
      </c>
      <c r="E36" s="122">
        <f t="shared" si="10"/>
        <v>9077</v>
      </c>
      <c r="F36" s="122">
        <f t="shared" si="10"/>
        <v>44889591.999999993</v>
      </c>
      <c r="G36" s="137">
        <f t="shared" si="8"/>
        <v>58.57262696005678</v>
      </c>
      <c r="H36" s="137">
        <f t="shared" si="9"/>
        <v>30.900502094699984</v>
      </c>
      <c r="I36" s="122">
        <f t="shared" ref="I36:J36" si="11">I31+I32+I33+I34+I35</f>
        <v>23386</v>
      </c>
      <c r="J36" s="122">
        <f t="shared" si="11"/>
        <v>190584458.99999997</v>
      </c>
    </row>
    <row r="37" spans="1:10" s="5" customFormat="1" ht="15" customHeight="1" thickBot="1" x14ac:dyDescent="0.3">
      <c r="A37" s="125"/>
      <c r="B37" s="126" t="s">
        <v>57</v>
      </c>
      <c r="C37" s="127">
        <f>C27+C36</f>
        <v>292083</v>
      </c>
      <c r="D37" s="127">
        <f t="shared" ref="D37:F37" si="12">D27+D36</f>
        <v>224157900</v>
      </c>
      <c r="E37" s="127">
        <f t="shared" si="12"/>
        <v>31596</v>
      </c>
      <c r="F37" s="127">
        <f t="shared" si="12"/>
        <v>62048739.999999993</v>
      </c>
      <c r="G37" s="141">
        <f t="shared" si="8"/>
        <v>10.817473115518535</v>
      </c>
      <c r="H37" s="141">
        <f t="shared" si="9"/>
        <v>27.680817852058748</v>
      </c>
      <c r="I37" s="127">
        <f t="shared" ref="I37:J37" si="13">I27+I36</f>
        <v>96623</v>
      </c>
      <c r="J37" s="127">
        <f t="shared" si="13"/>
        <v>266105556.99999997</v>
      </c>
    </row>
  </sheetData>
  <mergeCells count="12">
    <mergeCell ref="A1:J1"/>
    <mergeCell ref="A2:J2"/>
    <mergeCell ref="A3:J3"/>
    <mergeCell ref="C7:J7"/>
    <mergeCell ref="A4:J4"/>
    <mergeCell ref="A5:A6"/>
    <mergeCell ref="B5:B6"/>
    <mergeCell ref="C30:J30"/>
    <mergeCell ref="C5:D5"/>
    <mergeCell ref="E5:F5"/>
    <mergeCell ref="G5:H5"/>
    <mergeCell ref="I5:J5"/>
  </mergeCells>
  <printOptions horizontalCentered="1"/>
  <pageMargins left="0.5" right="0.5" top="0.5" bottom="0.5" header="0.25" footer="0.25"/>
  <pageSetup paperSize="9" scale="9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37"/>
  <sheetViews>
    <sheetView topLeftCell="A7" zoomScaleNormal="100" workbookViewId="0">
      <pane xSplit="2" ySplit="1" topLeftCell="C26" activePane="bottomRight" state="frozen"/>
      <selection activeCell="B5" sqref="B5:B6"/>
      <selection pane="topRight" activeCell="B5" sqref="B5:B6"/>
      <selection pane="bottomLeft" activeCell="B5" sqref="B5:B6"/>
      <selection pane="bottomRight" activeCell="A38" sqref="A38:XFD41"/>
    </sheetView>
  </sheetViews>
  <sheetFormatPr defaultRowHeight="15" x14ac:dyDescent="0.25"/>
  <cols>
    <col min="1" max="1" width="6.7109375" style="23" bestFit="1" customWidth="1"/>
    <col min="2" max="2" width="41.140625" style="2" customWidth="1"/>
    <col min="3" max="3" width="12.7109375" style="2" bestFit="1" customWidth="1"/>
    <col min="4" max="4" width="14.42578125" style="2" customWidth="1"/>
    <col min="5" max="5" width="15" style="2" customWidth="1"/>
    <col min="6" max="6" width="13.85546875" style="2" customWidth="1"/>
    <col min="7" max="7" width="12.7109375" style="2" bestFit="1" customWidth="1"/>
    <col min="8" max="8" width="9.7109375" style="2" bestFit="1" customWidth="1"/>
    <col min="9" max="9" width="11.140625" style="2" customWidth="1"/>
    <col min="10" max="10" width="13.140625" style="2" customWidth="1"/>
    <col min="11" max="248" width="9.140625" style="2"/>
    <col min="249" max="249" width="6.7109375" style="2" bestFit="1" customWidth="1"/>
    <col min="250" max="250" width="74.5703125" style="2" customWidth="1"/>
    <col min="251" max="251" width="12.7109375" style="2" bestFit="1" customWidth="1"/>
    <col min="252" max="252" width="11.28515625" style="2" customWidth="1"/>
    <col min="253" max="253" width="15" style="2" customWidth="1"/>
    <col min="254" max="254" width="13.85546875" style="2" customWidth="1"/>
    <col min="255" max="255" width="12.7109375" style="2" bestFit="1" customWidth="1"/>
    <col min="256" max="256" width="9.7109375" style="2" bestFit="1" customWidth="1"/>
    <col min="257" max="257" width="11.140625" style="2" customWidth="1"/>
    <col min="258" max="258" width="13.140625" style="2" customWidth="1"/>
    <col min="259" max="259" width="12.7109375" style="2" bestFit="1" customWidth="1"/>
    <col min="260" max="260" width="11.5703125" style="2" customWidth="1"/>
    <col min="261" max="261" width="14.7109375" style="2" customWidth="1"/>
    <col min="262" max="262" width="13.7109375" style="2" customWidth="1"/>
    <col min="263" max="263" width="12.7109375" style="2" bestFit="1" customWidth="1"/>
    <col min="264" max="264" width="9.7109375" style="2" bestFit="1" customWidth="1"/>
    <col min="265" max="265" width="11.42578125" style="2" customWidth="1"/>
    <col min="266" max="266" width="11.5703125" style="2" bestFit="1" customWidth="1"/>
    <col min="267" max="504" width="9.140625" style="2"/>
    <col min="505" max="505" width="6.7109375" style="2" bestFit="1" customWidth="1"/>
    <col min="506" max="506" width="74.5703125" style="2" customWidth="1"/>
    <col min="507" max="507" width="12.7109375" style="2" bestFit="1" customWidth="1"/>
    <col min="508" max="508" width="11.28515625" style="2" customWidth="1"/>
    <col min="509" max="509" width="15" style="2" customWidth="1"/>
    <col min="510" max="510" width="13.85546875" style="2" customWidth="1"/>
    <col min="511" max="511" width="12.7109375" style="2" bestFit="1" customWidth="1"/>
    <col min="512" max="512" width="9.7109375" style="2" bestFit="1" customWidth="1"/>
    <col min="513" max="513" width="11.140625" style="2" customWidth="1"/>
    <col min="514" max="514" width="13.140625" style="2" customWidth="1"/>
    <col min="515" max="515" width="12.7109375" style="2" bestFit="1" customWidth="1"/>
    <col min="516" max="516" width="11.5703125" style="2" customWidth="1"/>
    <col min="517" max="517" width="14.7109375" style="2" customWidth="1"/>
    <col min="518" max="518" width="13.7109375" style="2" customWidth="1"/>
    <col min="519" max="519" width="12.7109375" style="2" bestFit="1" customWidth="1"/>
    <col min="520" max="520" width="9.7109375" style="2" bestFit="1" customWidth="1"/>
    <col min="521" max="521" width="11.42578125" style="2" customWidth="1"/>
    <col min="522" max="522" width="11.5703125" style="2" bestFit="1" customWidth="1"/>
    <col min="523" max="760" width="9.140625" style="2"/>
    <col min="761" max="761" width="6.7109375" style="2" bestFit="1" customWidth="1"/>
    <col min="762" max="762" width="74.5703125" style="2" customWidth="1"/>
    <col min="763" max="763" width="12.7109375" style="2" bestFit="1" customWidth="1"/>
    <col min="764" max="764" width="11.28515625" style="2" customWidth="1"/>
    <col min="765" max="765" width="15" style="2" customWidth="1"/>
    <col min="766" max="766" width="13.85546875" style="2" customWidth="1"/>
    <col min="767" max="767" width="12.7109375" style="2" bestFit="1" customWidth="1"/>
    <col min="768" max="768" width="9.7109375" style="2" bestFit="1" customWidth="1"/>
    <col min="769" max="769" width="11.140625" style="2" customWidth="1"/>
    <col min="770" max="770" width="13.140625" style="2" customWidth="1"/>
    <col min="771" max="771" width="12.7109375" style="2" bestFit="1" customWidth="1"/>
    <col min="772" max="772" width="11.5703125" style="2" customWidth="1"/>
    <col min="773" max="773" width="14.7109375" style="2" customWidth="1"/>
    <col min="774" max="774" width="13.7109375" style="2" customWidth="1"/>
    <col min="775" max="775" width="12.7109375" style="2" bestFit="1" customWidth="1"/>
    <col min="776" max="776" width="9.7109375" style="2" bestFit="1" customWidth="1"/>
    <col min="777" max="777" width="11.42578125" style="2" customWidth="1"/>
    <col min="778" max="778" width="11.5703125" style="2" bestFit="1" customWidth="1"/>
    <col min="779" max="1016" width="9.140625" style="2"/>
    <col min="1017" max="1017" width="6.7109375" style="2" bestFit="1" customWidth="1"/>
    <col min="1018" max="1018" width="74.5703125" style="2" customWidth="1"/>
    <col min="1019" max="1019" width="12.7109375" style="2" bestFit="1" customWidth="1"/>
    <col min="1020" max="1020" width="11.28515625" style="2" customWidth="1"/>
    <col min="1021" max="1021" width="15" style="2" customWidth="1"/>
    <col min="1022" max="1022" width="13.85546875" style="2" customWidth="1"/>
    <col min="1023" max="1023" width="12.7109375" style="2" bestFit="1" customWidth="1"/>
    <col min="1024" max="1024" width="9.7109375" style="2" bestFit="1" customWidth="1"/>
    <col min="1025" max="1025" width="11.140625" style="2" customWidth="1"/>
    <col min="1026" max="1026" width="13.140625" style="2" customWidth="1"/>
    <col min="1027" max="1027" width="12.7109375" style="2" bestFit="1" customWidth="1"/>
    <col min="1028" max="1028" width="11.5703125" style="2" customWidth="1"/>
    <col min="1029" max="1029" width="14.7109375" style="2" customWidth="1"/>
    <col min="1030" max="1030" width="13.7109375" style="2" customWidth="1"/>
    <col min="1031" max="1031" width="12.7109375" style="2" bestFit="1" customWidth="1"/>
    <col min="1032" max="1032" width="9.7109375" style="2" bestFit="1" customWidth="1"/>
    <col min="1033" max="1033" width="11.42578125" style="2" customWidth="1"/>
    <col min="1034" max="1034" width="11.5703125" style="2" bestFit="1" customWidth="1"/>
    <col min="1035" max="1272" width="9.140625" style="2"/>
    <col min="1273" max="1273" width="6.7109375" style="2" bestFit="1" customWidth="1"/>
    <col min="1274" max="1274" width="74.5703125" style="2" customWidth="1"/>
    <col min="1275" max="1275" width="12.7109375" style="2" bestFit="1" customWidth="1"/>
    <col min="1276" max="1276" width="11.28515625" style="2" customWidth="1"/>
    <col min="1277" max="1277" width="15" style="2" customWidth="1"/>
    <col min="1278" max="1278" width="13.85546875" style="2" customWidth="1"/>
    <col min="1279" max="1279" width="12.7109375" style="2" bestFit="1" customWidth="1"/>
    <col min="1280" max="1280" width="9.7109375" style="2" bestFit="1" customWidth="1"/>
    <col min="1281" max="1281" width="11.140625" style="2" customWidth="1"/>
    <col min="1282" max="1282" width="13.140625" style="2" customWidth="1"/>
    <col min="1283" max="1283" width="12.7109375" style="2" bestFit="1" customWidth="1"/>
    <col min="1284" max="1284" width="11.5703125" style="2" customWidth="1"/>
    <col min="1285" max="1285" width="14.7109375" style="2" customWidth="1"/>
    <col min="1286" max="1286" width="13.7109375" style="2" customWidth="1"/>
    <col min="1287" max="1287" width="12.7109375" style="2" bestFit="1" customWidth="1"/>
    <col min="1288" max="1288" width="9.7109375" style="2" bestFit="1" customWidth="1"/>
    <col min="1289" max="1289" width="11.42578125" style="2" customWidth="1"/>
    <col min="1290" max="1290" width="11.5703125" style="2" bestFit="1" customWidth="1"/>
    <col min="1291" max="1528" width="9.140625" style="2"/>
    <col min="1529" max="1529" width="6.7109375" style="2" bestFit="1" customWidth="1"/>
    <col min="1530" max="1530" width="74.5703125" style="2" customWidth="1"/>
    <col min="1531" max="1531" width="12.7109375" style="2" bestFit="1" customWidth="1"/>
    <col min="1532" max="1532" width="11.28515625" style="2" customWidth="1"/>
    <col min="1533" max="1533" width="15" style="2" customWidth="1"/>
    <col min="1534" max="1534" width="13.85546875" style="2" customWidth="1"/>
    <col min="1535" max="1535" width="12.7109375" style="2" bestFit="1" customWidth="1"/>
    <col min="1536" max="1536" width="9.7109375" style="2" bestFit="1" customWidth="1"/>
    <col min="1537" max="1537" width="11.140625" style="2" customWidth="1"/>
    <col min="1538" max="1538" width="13.140625" style="2" customWidth="1"/>
    <col min="1539" max="1539" width="12.7109375" style="2" bestFit="1" customWidth="1"/>
    <col min="1540" max="1540" width="11.5703125" style="2" customWidth="1"/>
    <col min="1541" max="1541" width="14.7109375" style="2" customWidth="1"/>
    <col min="1542" max="1542" width="13.7109375" style="2" customWidth="1"/>
    <col min="1543" max="1543" width="12.7109375" style="2" bestFit="1" customWidth="1"/>
    <col min="1544" max="1544" width="9.7109375" style="2" bestFit="1" customWidth="1"/>
    <col min="1545" max="1545" width="11.42578125" style="2" customWidth="1"/>
    <col min="1546" max="1546" width="11.5703125" style="2" bestFit="1" customWidth="1"/>
    <col min="1547" max="1784" width="9.140625" style="2"/>
    <col min="1785" max="1785" width="6.7109375" style="2" bestFit="1" customWidth="1"/>
    <col min="1786" max="1786" width="74.5703125" style="2" customWidth="1"/>
    <col min="1787" max="1787" width="12.7109375" style="2" bestFit="1" customWidth="1"/>
    <col min="1788" max="1788" width="11.28515625" style="2" customWidth="1"/>
    <col min="1789" max="1789" width="15" style="2" customWidth="1"/>
    <col min="1790" max="1790" width="13.85546875" style="2" customWidth="1"/>
    <col min="1791" max="1791" width="12.7109375" style="2" bestFit="1" customWidth="1"/>
    <col min="1792" max="1792" width="9.7109375" style="2" bestFit="1" customWidth="1"/>
    <col min="1793" max="1793" width="11.140625" style="2" customWidth="1"/>
    <col min="1794" max="1794" width="13.140625" style="2" customWidth="1"/>
    <col min="1795" max="1795" width="12.7109375" style="2" bestFit="1" customWidth="1"/>
    <col min="1796" max="1796" width="11.5703125" style="2" customWidth="1"/>
    <col min="1797" max="1797" width="14.7109375" style="2" customWidth="1"/>
    <col min="1798" max="1798" width="13.7109375" style="2" customWidth="1"/>
    <col min="1799" max="1799" width="12.7109375" style="2" bestFit="1" customWidth="1"/>
    <col min="1800" max="1800" width="9.7109375" style="2" bestFit="1" customWidth="1"/>
    <col min="1801" max="1801" width="11.42578125" style="2" customWidth="1"/>
    <col min="1802" max="1802" width="11.5703125" style="2" bestFit="1" customWidth="1"/>
    <col min="1803" max="2040" width="9.140625" style="2"/>
    <col min="2041" max="2041" width="6.7109375" style="2" bestFit="1" customWidth="1"/>
    <col min="2042" max="2042" width="74.5703125" style="2" customWidth="1"/>
    <col min="2043" max="2043" width="12.7109375" style="2" bestFit="1" customWidth="1"/>
    <col min="2044" max="2044" width="11.28515625" style="2" customWidth="1"/>
    <col min="2045" max="2045" width="15" style="2" customWidth="1"/>
    <col min="2046" max="2046" width="13.85546875" style="2" customWidth="1"/>
    <col min="2047" max="2047" width="12.7109375" style="2" bestFit="1" customWidth="1"/>
    <col min="2048" max="2048" width="9.7109375" style="2" bestFit="1" customWidth="1"/>
    <col min="2049" max="2049" width="11.140625" style="2" customWidth="1"/>
    <col min="2050" max="2050" width="13.140625" style="2" customWidth="1"/>
    <col min="2051" max="2051" width="12.7109375" style="2" bestFit="1" customWidth="1"/>
    <col min="2052" max="2052" width="11.5703125" style="2" customWidth="1"/>
    <col min="2053" max="2053" width="14.7109375" style="2" customWidth="1"/>
    <col min="2054" max="2054" width="13.7109375" style="2" customWidth="1"/>
    <col min="2055" max="2055" width="12.7109375" style="2" bestFit="1" customWidth="1"/>
    <col min="2056" max="2056" width="9.7109375" style="2" bestFit="1" customWidth="1"/>
    <col min="2057" max="2057" width="11.42578125" style="2" customWidth="1"/>
    <col min="2058" max="2058" width="11.5703125" style="2" bestFit="1" customWidth="1"/>
    <col min="2059" max="2296" width="9.140625" style="2"/>
    <col min="2297" max="2297" width="6.7109375" style="2" bestFit="1" customWidth="1"/>
    <col min="2298" max="2298" width="74.5703125" style="2" customWidth="1"/>
    <col min="2299" max="2299" width="12.7109375" style="2" bestFit="1" customWidth="1"/>
    <col min="2300" max="2300" width="11.28515625" style="2" customWidth="1"/>
    <col min="2301" max="2301" width="15" style="2" customWidth="1"/>
    <col min="2302" max="2302" width="13.85546875" style="2" customWidth="1"/>
    <col min="2303" max="2303" width="12.7109375" style="2" bestFit="1" customWidth="1"/>
    <col min="2304" max="2304" width="9.7109375" style="2" bestFit="1" customWidth="1"/>
    <col min="2305" max="2305" width="11.140625" style="2" customWidth="1"/>
    <col min="2306" max="2306" width="13.140625" style="2" customWidth="1"/>
    <col min="2307" max="2307" width="12.7109375" style="2" bestFit="1" customWidth="1"/>
    <col min="2308" max="2308" width="11.5703125" style="2" customWidth="1"/>
    <col min="2309" max="2309" width="14.7109375" style="2" customWidth="1"/>
    <col min="2310" max="2310" width="13.7109375" style="2" customWidth="1"/>
    <col min="2311" max="2311" width="12.7109375" style="2" bestFit="1" customWidth="1"/>
    <col min="2312" max="2312" width="9.7109375" style="2" bestFit="1" customWidth="1"/>
    <col min="2313" max="2313" width="11.42578125" style="2" customWidth="1"/>
    <col min="2314" max="2314" width="11.5703125" style="2" bestFit="1" customWidth="1"/>
    <col min="2315" max="2552" width="9.140625" style="2"/>
    <col min="2553" max="2553" width="6.7109375" style="2" bestFit="1" customWidth="1"/>
    <col min="2554" max="2554" width="74.5703125" style="2" customWidth="1"/>
    <col min="2555" max="2555" width="12.7109375" style="2" bestFit="1" customWidth="1"/>
    <col min="2556" max="2556" width="11.28515625" style="2" customWidth="1"/>
    <col min="2557" max="2557" width="15" style="2" customWidth="1"/>
    <col min="2558" max="2558" width="13.85546875" style="2" customWidth="1"/>
    <col min="2559" max="2559" width="12.7109375" style="2" bestFit="1" customWidth="1"/>
    <col min="2560" max="2560" width="9.7109375" style="2" bestFit="1" customWidth="1"/>
    <col min="2561" max="2561" width="11.140625" style="2" customWidth="1"/>
    <col min="2562" max="2562" width="13.140625" style="2" customWidth="1"/>
    <col min="2563" max="2563" width="12.7109375" style="2" bestFit="1" customWidth="1"/>
    <col min="2564" max="2564" width="11.5703125" style="2" customWidth="1"/>
    <col min="2565" max="2565" width="14.7109375" style="2" customWidth="1"/>
    <col min="2566" max="2566" width="13.7109375" style="2" customWidth="1"/>
    <col min="2567" max="2567" width="12.7109375" style="2" bestFit="1" customWidth="1"/>
    <col min="2568" max="2568" width="9.7109375" style="2" bestFit="1" customWidth="1"/>
    <col min="2569" max="2569" width="11.42578125" style="2" customWidth="1"/>
    <col min="2570" max="2570" width="11.5703125" style="2" bestFit="1" customWidth="1"/>
    <col min="2571" max="2808" width="9.140625" style="2"/>
    <col min="2809" max="2809" width="6.7109375" style="2" bestFit="1" customWidth="1"/>
    <col min="2810" max="2810" width="74.5703125" style="2" customWidth="1"/>
    <col min="2811" max="2811" width="12.7109375" style="2" bestFit="1" customWidth="1"/>
    <col min="2812" max="2812" width="11.28515625" style="2" customWidth="1"/>
    <col min="2813" max="2813" width="15" style="2" customWidth="1"/>
    <col min="2814" max="2814" width="13.85546875" style="2" customWidth="1"/>
    <col min="2815" max="2815" width="12.7109375" style="2" bestFit="1" customWidth="1"/>
    <col min="2816" max="2816" width="9.7109375" style="2" bestFit="1" customWidth="1"/>
    <col min="2817" max="2817" width="11.140625" style="2" customWidth="1"/>
    <col min="2818" max="2818" width="13.140625" style="2" customWidth="1"/>
    <col min="2819" max="2819" width="12.7109375" style="2" bestFit="1" customWidth="1"/>
    <col min="2820" max="2820" width="11.5703125" style="2" customWidth="1"/>
    <col min="2821" max="2821" width="14.7109375" style="2" customWidth="1"/>
    <col min="2822" max="2822" width="13.7109375" style="2" customWidth="1"/>
    <col min="2823" max="2823" width="12.7109375" style="2" bestFit="1" customWidth="1"/>
    <col min="2824" max="2824" width="9.7109375" style="2" bestFit="1" customWidth="1"/>
    <col min="2825" max="2825" width="11.42578125" style="2" customWidth="1"/>
    <col min="2826" max="2826" width="11.5703125" style="2" bestFit="1" customWidth="1"/>
    <col min="2827" max="3064" width="9.140625" style="2"/>
    <col min="3065" max="3065" width="6.7109375" style="2" bestFit="1" customWidth="1"/>
    <col min="3066" max="3066" width="74.5703125" style="2" customWidth="1"/>
    <col min="3067" max="3067" width="12.7109375" style="2" bestFit="1" customWidth="1"/>
    <col min="3068" max="3068" width="11.28515625" style="2" customWidth="1"/>
    <col min="3069" max="3069" width="15" style="2" customWidth="1"/>
    <col min="3070" max="3070" width="13.85546875" style="2" customWidth="1"/>
    <col min="3071" max="3071" width="12.7109375" style="2" bestFit="1" customWidth="1"/>
    <col min="3072" max="3072" width="9.7109375" style="2" bestFit="1" customWidth="1"/>
    <col min="3073" max="3073" width="11.140625" style="2" customWidth="1"/>
    <col min="3074" max="3074" width="13.140625" style="2" customWidth="1"/>
    <col min="3075" max="3075" width="12.7109375" style="2" bestFit="1" customWidth="1"/>
    <col min="3076" max="3076" width="11.5703125" style="2" customWidth="1"/>
    <col min="3077" max="3077" width="14.7109375" style="2" customWidth="1"/>
    <col min="3078" max="3078" width="13.7109375" style="2" customWidth="1"/>
    <col min="3079" max="3079" width="12.7109375" style="2" bestFit="1" customWidth="1"/>
    <col min="3080" max="3080" width="9.7109375" style="2" bestFit="1" customWidth="1"/>
    <col min="3081" max="3081" width="11.42578125" style="2" customWidth="1"/>
    <col min="3082" max="3082" width="11.5703125" style="2" bestFit="1" customWidth="1"/>
    <col min="3083" max="3320" width="9.140625" style="2"/>
    <col min="3321" max="3321" width="6.7109375" style="2" bestFit="1" customWidth="1"/>
    <col min="3322" max="3322" width="74.5703125" style="2" customWidth="1"/>
    <col min="3323" max="3323" width="12.7109375" style="2" bestFit="1" customWidth="1"/>
    <col min="3324" max="3324" width="11.28515625" style="2" customWidth="1"/>
    <col min="3325" max="3325" width="15" style="2" customWidth="1"/>
    <col min="3326" max="3326" width="13.85546875" style="2" customWidth="1"/>
    <col min="3327" max="3327" width="12.7109375" style="2" bestFit="1" customWidth="1"/>
    <col min="3328" max="3328" width="9.7109375" style="2" bestFit="1" customWidth="1"/>
    <col min="3329" max="3329" width="11.140625" style="2" customWidth="1"/>
    <col min="3330" max="3330" width="13.140625" style="2" customWidth="1"/>
    <col min="3331" max="3331" width="12.7109375" style="2" bestFit="1" customWidth="1"/>
    <col min="3332" max="3332" width="11.5703125" style="2" customWidth="1"/>
    <col min="3333" max="3333" width="14.7109375" style="2" customWidth="1"/>
    <col min="3334" max="3334" width="13.7109375" style="2" customWidth="1"/>
    <col min="3335" max="3335" width="12.7109375" style="2" bestFit="1" customWidth="1"/>
    <col min="3336" max="3336" width="9.7109375" style="2" bestFit="1" customWidth="1"/>
    <col min="3337" max="3337" width="11.42578125" style="2" customWidth="1"/>
    <col min="3338" max="3338" width="11.5703125" style="2" bestFit="1" customWidth="1"/>
    <col min="3339" max="3576" width="9.140625" style="2"/>
    <col min="3577" max="3577" width="6.7109375" style="2" bestFit="1" customWidth="1"/>
    <col min="3578" max="3578" width="74.5703125" style="2" customWidth="1"/>
    <col min="3579" max="3579" width="12.7109375" style="2" bestFit="1" customWidth="1"/>
    <col min="3580" max="3580" width="11.28515625" style="2" customWidth="1"/>
    <col min="3581" max="3581" width="15" style="2" customWidth="1"/>
    <col min="3582" max="3582" width="13.85546875" style="2" customWidth="1"/>
    <col min="3583" max="3583" width="12.7109375" style="2" bestFit="1" customWidth="1"/>
    <col min="3584" max="3584" width="9.7109375" style="2" bestFit="1" customWidth="1"/>
    <col min="3585" max="3585" width="11.140625" style="2" customWidth="1"/>
    <col min="3586" max="3586" width="13.140625" style="2" customWidth="1"/>
    <col min="3587" max="3587" width="12.7109375" style="2" bestFit="1" customWidth="1"/>
    <col min="3588" max="3588" width="11.5703125" style="2" customWidth="1"/>
    <col min="3589" max="3589" width="14.7109375" style="2" customWidth="1"/>
    <col min="3590" max="3590" width="13.7109375" style="2" customWidth="1"/>
    <col min="3591" max="3591" width="12.7109375" style="2" bestFit="1" customWidth="1"/>
    <col min="3592" max="3592" width="9.7109375" style="2" bestFit="1" customWidth="1"/>
    <col min="3593" max="3593" width="11.42578125" style="2" customWidth="1"/>
    <col min="3594" max="3594" width="11.5703125" style="2" bestFit="1" customWidth="1"/>
    <col min="3595" max="3832" width="9.140625" style="2"/>
    <col min="3833" max="3833" width="6.7109375" style="2" bestFit="1" customWidth="1"/>
    <col min="3834" max="3834" width="74.5703125" style="2" customWidth="1"/>
    <col min="3835" max="3835" width="12.7109375" style="2" bestFit="1" customWidth="1"/>
    <col min="3836" max="3836" width="11.28515625" style="2" customWidth="1"/>
    <col min="3837" max="3837" width="15" style="2" customWidth="1"/>
    <col min="3838" max="3838" width="13.85546875" style="2" customWidth="1"/>
    <col min="3839" max="3839" width="12.7109375" style="2" bestFit="1" customWidth="1"/>
    <col min="3840" max="3840" width="9.7109375" style="2" bestFit="1" customWidth="1"/>
    <col min="3841" max="3841" width="11.140625" style="2" customWidth="1"/>
    <col min="3842" max="3842" width="13.140625" style="2" customWidth="1"/>
    <col min="3843" max="3843" width="12.7109375" style="2" bestFit="1" customWidth="1"/>
    <col min="3844" max="3844" width="11.5703125" style="2" customWidth="1"/>
    <col min="3845" max="3845" width="14.7109375" style="2" customWidth="1"/>
    <col min="3846" max="3846" width="13.7109375" style="2" customWidth="1"/>
    <col min="3847" max="3847" width="12.7109375" style="2" bestFit="1" customWidth="1"/>
    <col min="3848" max="3848" width="9.7109375" style="2" bestFit="1" customWidth="1"/>
    <col min="3849" max="3849" width="11.42578125" style="2" customWidth="1"/>
    <col min="3850" max="3850" width="11.5703125" style="2" bestFit="1" customWidth="1"/>
    <col min="3851" max="4088" width="9.140625" style="2"/>
    <col min="4089" max="4089" width="6.7109375" style="2" bestFit="1" customWidth="1"/>
    <col min="4090" max="4090" width="74.5703125" style="2" customWidth="1"/>
    <col min="4091" max="4091" width="12.7109375" style="2" bestFit="1" customWidth="1"/>
    <col min="4092" max="4092" width="11.28515625" style="2" customWidth="1"/>
    <col min="4093" max="4093" width="15" style="2" customWidth="1"/>
    <col min="4094" max="4094" width="13.85546875" style="2" customWidth="1"/>
    <col min="4095" max="4095" width="12.7109375" style="2" bestFit="1" customWidth="1"/>
    <col min="4096" max="4096" width="9.7109375" style="2" bestFit="1" customWidth="1"/>
    <col min="4097" max="4097" width="11.140625" style="2" customWidth="1"/>
    <col min="4098" max="4098" width="13.140625" style="2" customWidth="1"/>
    <col min="4099" max="4099" width="12.7109375" style="2" bestFit="1" customWidth="1"/>
    <col min="4100" max="4100" width="11.5703125" style="2" customWidth="1"/>
    <col min="4101" max="4101" width="14.7109375" style="2" customWidth="1"/>
    <col min="4102" max="4102" width="13.7109375" style="2" customWidth="1"/>
    <col min="4103" max="4103" width="12.7109375" style="2" bestFit="1" customWidth="1"/>
    <col min="4104" max="4104" width="9.7109375" style="2" bestFit="1" customWidth="1"/>
    <col min="4105" max="4105" width="11.42578125" style="2" customWidth="1"/>
    <col min="4106" max="4106" width="11.5703125" style="2" bestFit="1" customWidth="1"/>
    <col min="4107" max="4344" width="9.140625" style="2"/>
    <col min="4345" max="4345" width="6.7109375" style="2" bestFit="1" customWidth="1"/>
    <col min="4346" max="4346" width="74.5703125" style="2" customWidth="1"/>
    <col min="4347" max="4347" width="12.7109375" style="2" bestFit="1" customWidth="1"/>
    <col min="4348" max="4348" width="11.28515625" style="2" customWidth="1"/>
    <col min="4349" max="4349" width="15" style="2" customWidth="1"/>
    <col min="4350" max="4350" width="13.85546875" style="2" customWidth="1"/>
    <col min="4351" max="4351" width="12.7109375" style="2" bestFit="1" customWidth="1"/>
    <col min="4352" max="4352" width="9.7109375" style="2" bestFit="1" customWidth="1"/>
    <col min="4353" max="4353" width="11.140625" style="2" customWidth="1"/>
    <col min="4354" max="4354" width="13.140625" style="2" customWidth="1"/>
    <col min="4355" max="4355" width="12.7109375" style="2" bestFit="1" customWidth="1"/>
    <col min="4356" max="4356" width="11.5703125" style="2" customWidth="1"/>
    <col min="4357" max="4357" width="14.7109375" style="2" customWidth="1"/>
    <col min="4358" max="4358" width="13.7109375" style="2" customWidth="1"/>
    <col min="4359" max="4359" width="12.7109375" style="2" bestFit="1" customWidth="1"/>
    <col min="4360" max="4360" width="9.7109375" style="2" bestFit="1" customWidth="1"/>
    <col min="4361" max="4361" width="11.42578125" style="2" customWidth="1"/>
    <col min="4362" max="4362" width="11.5703125" style="2" bestFit="1" customWidth="1"/>
    <col min="4363" max="4600" width="9.140625" style="2"/>
    <col min="4601" max="4601" width="6.7109375" style="2" bestFit="1" customWidth="1"/>
    <col min="4602" max="4602" width="74.5703125" style="2" customWidth="1"/>
    <col min="4603" max="4603" width="12.7109375" style="2" bestFit="1" customWidth="1"/>
    <col min="4604" max="4604" width="11.28515625" style="2" customWidth="1"/>
    <col min="4605" max="4605" width="15" style="2" customWidth="1"/>
    <col min="4606" max="4606" width="13.85546875" style="2" customWidth="1"/>
    <col min="4607" max="4607" width="12.7109375" style="2" bestFit="1" customWidth="1"/>
    <col min="4608" max="4608" width="9.7109375" style="2" bestFit="1" customWidth="1"/>
    <col min="4609" max="4609" width="11.140625" style="2" customWidth="1"/>
    <col min="4610" max="4610" width="13.140625" style="2" customWidth="1"/>
    <col min="4611" max="4611" width="12.7109375" style="2" bestFit="1" customWidth="1"/>
    <col min="4612" max="4612" width="11.5703125" style="2" customWidth="1"/>
    <col min="4613" max="4613" width="14.7109375" style="2" customWidth="1"/>
    <col min="4614" max="4614" width="13.7109375" style="2" customWidth="1"/>
    <col min="4615" max="4615" width="12.7109375" style="2" bestFit="1" customWidth="1"/>
    <col min="4616" max="4616" width="9.7109375" style="2" bestFit="1" customWidth="1"/>
    <col min="4617" max="4617" width="11.42578125" style="2" customWidth="1"/>
    <col min="4618" max="4618" width="11.5703125" style="2" bestFit="1" customWidth="1"/>
    <col min="4619" max="4856" width="9.140625" style="2"/>
    <col min="4857" max="4857" width="6.7109375" style="2" bestFit="1" customWidth="1"/>
    <col min="4858" max="4858" width="74.5703125" style="2" customWidth="1"/>
    <col min="4859" max="4859" width="12.7109375" style="2" bestFit="1" customWidth="1"/>
    <col min="4860" max="4860" width="11.28515625" style="2" customWidth="1"/>
    <col min="4861" max="4861" width="15" style="2" customWidth="1"/>
    <col min="4862" max="4862" width="13.85546875" style="2" customWidth="1"/>
    <col min="4863" max="4863" width="12.7109375" style="2" bestFit="1" customWidth="1"/>
    <col min="4864" max="4864" width="9.7109375" style="2" bestFit="1" customWidth="1"/>
    <col min="4865" max="4865" width="11.140625" style="2" customWidth="1"/>
    <col min="4866" max="4866" width="13.140625" style="2" customWidth="1"/>
    <col min="4867" max="4867" width="12.7109375" style="2" bestFit="1" customWidth="1"/>
    <col min="4868" max="4868" width="11.5703125" style="2" customWidth="1"/>
    <col min="4869" max="4869" width="14.7109375" style="2" customWidth="1"/>
    <col min="4870" max="4870" width="13.7109375" style="2" customWidth="1"/>
    <col min="4871" max="4871" width="12.7109375" style="2" bestFit="1" customWidth="1"/>
    <col min="4872" max="4872" width="9.7109375" style="2" bestFit="1" customWidth="1"/>
    <col min="4873" max="4873" width="11.42578125" style="2" customWidth="1"/>
    <col min="4874" max="4874" width="11.5703125" style="2" bestFit="1" customWidth="1"/>
    <col min="4875" max="5112" width="9.140625" style="2"/>
    <col min="5113" max="5113" width="6.7109375" style="2" bestFit="1" customWidth="1"/>
    <col min="5114" max="5114" width="74.5703125" style="2" customWidth="1"/>
    <col min="5115" max="5115" width="12.7109375" style="2" bestFit="1" customWidth="1"/>
    <col min="5116" max="5116" width="11.28515625" style="2" customWidth="1"/>
    <col min="5117" max="5117" width="15" style="2" customWidth="1"/>
    <col min="5118" max="5118" width="13.85546875" style="2" customWidth="1"/>
    <col min="5119" max="5119" width="12.7109375" style="2" bestFit="1" customWidth="1"/>
    <col min="5120" max="5120" width="9.7109375" style="2" bestFit="1" customWidth="1"/>
    <col min="5121" max="5121" width="11.140625" style="2" customWidth="1"/>
    <col min="5122" max="5122" width="13.140625" style="2" customWidth="1"/>
    <col min="5123" max="5123" width="12.7109375" style="2" bestFit="1" customWidth="1"/>
    <col min="5124" max="5124" width="11.5703125" style="2" customWidth="1"/>
    <col min="5125" max="5125" width="14.7109375" style="2" customWidth="1"/>
    <col min="5126" max="5126" width="13.7109375" style="2" customWidth="1"/>
    <col min="5127" max="5127" width="12.7109375" style="2" bestFit="1" customWidth="1"/>
    <col min="5128" max="5128" width="9.7109375" style="2" bestFit="1" customWidth="1"/>
    <col min="5129" max="5129" width="11.42578125" style="2" customWidth="1"/>
    <col min="5130" max="5130" width="11.5703125" style="2" bestFit="1" customWidth="1"/>
    <col min="5131" max="5368" width="9.140625" style="2"/>
    <col min="5369" max="5369" width="6.7109375" style="2" bestFit="1" customWidth="1"/>
    <col min="5370" max="5370" width="74.5703125" style="2" customWidth="1"/>
    <col min="5371" max="5371" width="12.7109375" style="2" bestFit="1" customWidth="1"/>
    <col min="5372" max="5372" width="11.28515625" style="2" customWidth="1"/>
    <col min="5373" max="5373" width="15" style="2" customWidth="1"/>
    <col min="5374" max="5374" width="13.85546875" style="2" customWidth="1"/>
    <col min="5375" max="5375" width="12.7109375" style="2" bestFit="1" customWidth="1"/>
    <col min="5376" max="5376" width="9.7109375" style="2" bestFit="1" customWidth="1"/>
    <col min="5377" max="5377" width="11.140625" style="2" customWidth="1"/>
    <col min="5378" max="5378" width="13.140625" style="2" customWidth="1"/>
    <col min="5379" max="5379" width="12.7109375" style="2" bestFit="1" customWidth="1"/>
    <col min="5380" max="5380" width="11.5703125" style="2" customWidth="1"/>
    <col min="5381" max="5381" width="14.7109375" style="2" customWidth="1"/>
    <col min="5382" max="5382" width="13.7109375" style="2" customWidth="1"/>
    <col min="5383" max="5383" width="12.7109375" style="2" bestFit="1" customWidth="1"/>
    <col min="5384" max="5384" width="9.7109375" style="2" bestFit="1" customWidth="1"/>
    <col min="5385" max="5385" width="11.42578125" style="2" customWidth="1"/>
    <col min="5386" max="5386" width="11.5703125" style="2" bestFit="1" customWidth="1"/>
    <col min="5387" max="5624" width="9.140625" style="2"/>
    <col min="5625" max="5625" width="6.7109375" style="2" bestFit="1" customWidth="1"/>
    <col min="5626" max="5626" width="74.5703125" style="2" customWidth="1"/>
    <col min="5627" max="5627" width="12.7109375" style="2" bestFit="1" customWidth="1"/>
    <col min="5628" max="5628" width="11.28515625" style="2" customWidth="1"/>
    <col min="5629" max="5629" width="15" style="2" customWidth="1"/>
    <col min="5630" max="5630" width="13.85546875" style="2" customWidth="1"/>
    <col min="5631" max="5631" width="12.7109375" style="2" bestFit="1" customWidth="1"/>
    <col min="5632" max="5632" width="9.7109375" style="2" bestFit="1" customWidth="1"/>
    <col min="5633" max="5633" width="11.140625" style="2" customWidth="1"/>
    <col min="5634" max="5634" width="13.140625" style="2" customWidth="1"/>
    <col min="5635" max="5635" width="12.7109375" style="2" bestFit="1" customWidth="1"/>
    <col min="5636" max="5636" width="11.5703125" style="2" customWidth="1"/>
    <col min="5637" max="5637" width="14.7109375" style="2" customWidth="1"/>
    <col min="5638" max="5638" width="13.7109375" style="2" customWidth="1"/>
    <col min="5639" max="5639" width="12.7109375" style="2" bestFit="1" customWidth="1"/>
    <col min="5640" max="5640" width="9.7109375" style="2" bestFit="1" customWidth="1"/>
    <col min="5641" max="5641" width="11.42578125" style="2" customWidth="1"/>
    <col min="5642" max="5642" width="11.5703125" style="2" bestFit="1" customWidth="1"/>
    <col min="5643" max="5880" width="9.140625" style="2"/>
    <col min="5881" max="5881" width="6.7109375" style="2" bestFit="1" customWidth="1"/>
    <col min="5882" max="5882" width="74.5703125" style="2" customWidth="1"/>
    <col min="5883" max="5883" width="12.7109375" style="2" bestFit="1" customWidth="1"/>
    <col min="5884" max="5884" width="11.28515625" style="2" customWidth="1"/>
    <col min="5885" max="5885" width="15" style="2" customWidth="1"/>
    <col min="5886" max="5886" width="13.85546875" style="2" customWidth="1"/>
    <col min="5887" max="5887" width="12.7109375" style="2" bestFit="1" customWidth="1"/>
    <col min="5888" max="5888" width="9.7109375" style="2" bestFit="1" customWidth="1"/>
    <col min="5889" max="5889" width="11.140625" style="2" customWidth="1"/>
    <col min="5890" max="5890" width="13.140625" style="2" customWidth="1"/>
    <col min="5891" max="5891" width="12.7109375" style="2" bestFit="1" customWidth="1"/>
    <col min="5892" max="5892" width="11.5703125" style="2" customWidth="1"/>
    <col min="5893" max="5893" width="14.7109375" style="2" customWidth="1"/>
    <col min="5894" max="5894" width="13.7109375" style="2" customWidth="1"/>
    <col min="5895" max="5895" width="12.7109375" style="2" bestFit="1" customWidth="1"/>
    <col min="5896" max="5896" width="9.7109375" style="2" bestFit="1" customWidth="1"/>
    <col min="5897" max="5897" width="11.42578125" style="2" customWidth="1"/>
    <col min="5898" max="5898" width="11.5703125" style="2" bestFit="1" customWidth="1"/>
    <col min="5899" max="6136" width="9.140625" style="2"/>
    <col min="6137" max="6137" width="6.7109375" style="2" bestFit="1" customWidth="1"/>
    <col min="6138" max="6138" width="74.5703125" style="2" customWidth="1"/>
    <col min="6139" max="6139" width="12.7109375" style="2" bestFit="1" customWidth="1"/>
    <col min="6140" max="6140" width="11.28515625" style="2" customWidth="1"/>
    <col min="6141" max="6141" width="15" style="2" customWidth="1"/>
    <col min="6142" max="6142" width="13.85546875" style="2" customWidth="1"/>
    <col min="6143" max="6143" width="12.7109375" style="2" bestFit="1" customWidth="1"/>
    <col min="6144" max="6144" width="9.7109375" style="2" bestFit="1" customWidth="1"/>
    <col min="6145" max="6145" width="11.140625" style="2" customWidth="1"/>
    <col min="6146" max="6146" width="13.140625" style="2" customWidth="1"/>
    <col min="6147" max="6147" width="12.7109375" style="2" bestFit="1" customWidth="1"/>
    <col min="6148" max="6148" width="11.5703125" style="2" customWidth="1"/>
    <col min="6149" max="6149" width="14.7109375" style="2" customWidth="1"/>
    <col min="6150" max="6150" width="13.7109375" style="2" customWidth="1"/>
    <col min="6151" max="6151" width="12.7109375" style="2" bestFit="1" customWidth="1"/>
    <col min="6152" max="6152" width="9.7109375" style="2" bestFit="1" customWidth="1"/>
    <col min="6153" max="6153" width="11.42578125" style="2" customWidth="1"/>
    <col min="6154" max="6154" width="11.5703125" style="2" bestFit="1" customWidth="1"/>
    <col min="6155" max="6392" width="9.140625" style="2"/>
    <col min="6393" max="6393" width="6.7109375" style="2" bestFit="1" customWidth="1"/>
    <col min="6394" max="6394" width="74.5703125" style="2" customWidth="1"/>
    <col min="6395" max="6395" width="12.7109375" style="2" bestFit="1" customWidth="1"/>
    <col min="6396" max="6396" width="11.28515625" style="2" customWidth="1"/>
    <col min="6397" max="6397" width="15" style="2" customWidth="1"/>
    <col min="6398" max="6398" width="13.85546875" style="2" customWidth="1"/>
    <col min="6399" max="6399" width="12.7109375" style="2" bestFit="1" customWidth="1"/>
    <col min="6400" max="6400" width="9.7109375" style="2" bestFit="1" customWidth="1"/>
    <col min="6401" max="6401" width="11.140625" style="2" customWidth="1"/>
    <col min="6402" max="6402" width="13.140625" style="2" customWidth="1"/>
    <col min="6403" max="6403" width="12.7109375" style="2" bestFit="1" customWidth="1"/>
    <col min="6404" max="6404" width="11.5703125" style="2" customWidth="1"/>
    <col min="6405" max="6405" width="14.7109375" style="2" customWidth="1"/>
    <col min="6406" max="6406" width="13.7109375" style="2" customWidth="1"/>
    <col min="6407" max="6407" width="12.7109375" style="2" bestFit="1" customWidth="1"/>
    <col min="6408" max="6408" width="9.7109375" style="2" bestFit="1" customWidth="1"/>
    <col min="6409" max="6409" width="11.42578125" style="2" customWidth="1"/>
    <col min="6410" max="6410" width="11.5703125" style="2" bestFit="1" customWidth="1"/>
    <col min="6411" max="6648" width="9.140625" style="2"/>
    <col min="6649" max="6649" width="6.7109375" style="2" bestFit="1" customWidth="1"/>
    <col min="6650" max="6650" width="74.5703125" style="2" customWidth="1"/>
    <col min="6651" max="6651" width="12.7109375" style="2" bestFit="1" customWidth="1"/>
    <col min="6652" max="6652" width="11.28515625" style="2" customWidth="1"/>
    <col min="6653" max="6653" width="15" style="2" customWidth="1"/>
    <col min="6654" max="6654" width="13.85546875" style="2" customWidth="1"/>
    <col min="6655" max="6655" width="12.7109375" style="2" bestFit="1" customWidth="1"/>
    <col min="6656" max="6656" width="9.7109375" style="2" bestFit="1" customWidth="1"/>
    <col min="6657" max="6657" width="11.140625" style="2" customWidth="1"/>
    <col min="6658" max="6658" width="13.140625" style="2" customWidth="1"/>
    <col min="6659" max="6659" width="12.7109375" style="2" bestFit="1" customWidth="1"/>
    <col min="6660" max="6660" width="11.5703125" style="2" customWidth="1"/>
    <col min="6661" max="6661" width="14.7109375" style="2" customWidth="1"/>
    <col min="6662" max="6662" width="13.7109375" style="2" customWidth="1"/>
    <col min="6663" max="6663" width="12.7109375" style="2" bestFit="1" customWidth="1"/>
    <col min="6664" max="6664" width="9.7109375" style="2" bestFit="1" customWidth="1"/>
    <col min="6665" max="6665" width="11.42578125" style="2" customWidth="1"/>
    <col min="6666" max="6666" width="11.5703125" style="2" bestFit="1" customWidth="1"/>
    <col min="6667" max="6904" width="9.140625" style="2"/>
    <col min="6905" max="6905" width="6.7109375" style="2" bestFit="1" customWidth="1"/>
    <col min="6906" max="6906" width="74.5703125" style="2" customWidth="1"/>
    <col min="6907" max="6907" width="12.7109375" style="2" bestFit="1" customWidth="1"/>
    <col min="6908" max="6908" width="11.28515625" style="2" customWidth="1"/>
    <col min="6909" max="6909" width="15" style="2" customWidth="1"/>
    <col min="6910" max="6910" width="13.85546875" style="2" customWidth="1"/>
    <col min="6911" max="6911" width="12.7109375" style="2" bestFit="1" customWidth="1"/>
    <col min="6912" max="6912" width="9.7109375" style="2" bestFit="1" customWidth="1"/>
    <col min="6913" max="6913" width="11.140625" style="2" customWidth="1"/>
    <col min="6914" max="6914" width="13.140625" style="2" customWidth="1"/>
    <col min="6915" max="6915" width="12.7109375" style="2" bestFit="1" customWidth="1"/>
    <col min="6916" max="6916" width="11.5703125" style="2" customWidth="1"/>
    <col min="6917" max="6917" width="14.7109375" style="2" customWidth="1"/>
    <col min="6918" max="6918" width="13.7109375" style="2" customWidth="1"/>
    <col min="6919" max="6919" width="12.7109375" style="2" bestFit="1" customWidth="1"/>
    <col min="6920" max="6920" width="9.7109375" style="2" bestFit="1" customWidth="1"/>
    <col min="6921" max="6921" width="11.42578125" style="2" customWidth="1"/>
    <col min="6922" max="6922" width="11.5703125" style="2" bestFit="1" customWidth="1"/>
    <col min="6923" max="7160" width="9.140625" style="2"/>
    <col min="7161" max="7161" width="6.7109375" style="2" bestFit="1" customWidth="1"/>
    <col min="7162" max="7162" width="74.5703125" style="2" customWidth="1"/>
    <col min="7163" max="7163" width="12.7109375" style="2" bestFit="1" customWidth="1"/>
    <col min="7164" max="7164" width="11.28515625" style="2" customWidth="1"/>
    <col min="7165" max="7165" width="15" style="2" customWidth="1"/>
    <col min="7166" max="7166" width="13.85546875" style="2" customWidth="1"/>
    <col min="7167" max="7167" width="12.7109375" style="2" bestFit="1" customWidth="1"/>
    <col min="7168" max="7168" width="9.7109375" style="2" bestFit="1" customWidth="1"/>
    <col min="7169" max="7169" width="11.140625" style="2" customWidth="1"/>
    <col min="7170" max="7170" width="13.140625" style="2" customWidth="1"/>
    <col min="7171" max="7171" width="12.7109375" style="2" bestFit="1" customWidth="1"/>
    <col min="7172" max="7172" width="11.5703125" style="2" customWidth="1"/>
    <col min="7173" max="7173" width="14.7109375" style="2" customWidth="1"/>
    <col min="7174" max="7174" width="13.7109375" style="2" customWidth="1"/>
    <col min="7175" max="7175" width="12.7109375" style="2" bestFit="1" customWidth="1"/>
    <col min="7176" max="7176" width="9.7109375" style="2" bestFit="1" customWidth="1"/>
    <col min="7177" max="7177" width="11.42578125" style="2" customWidth="1"/>
    <col min="7178" max="7178" width="11.5703125" style="2" bestFit="1" customWidth="1"/>
    <col min="7179" max="7416" width="9.140625" style="2"/>
    <col min="7417" max="7417" width="6.7109375" style="2" bestFit="1" customWidth="1"/>
    <col min="7418" max="7418" width="74.5703125" style="2" customWidth="1"/>
    <col min="7419" max="7419" width="12.7109375" style="2" bestFit="1" customWidth="1"/>
    <col min="7420" max="7420" width="11.28515625" style="2" customWidth="1"/>
    <col min="7421" max="7421" width="15" style="2" customWidth="1"/>
    <col min="7422" max="7422" width="13.85546875" style="2" customWidth="1"/>
    <col min="7423" max="7423" width="12.7109375" style="2" bestFit="1" customWidth="1"/>
    <col min="7424" max="7424" width="9.7109375" style="2" bestFit="1" customWidth="1"/>
    <col min="7425" max="7425" width="11.140625" style="2" customWidth="1"/>
    <col min="7426" max="7426" width="13.140625" style="2" customWidth="1"/>
    <col min="7427" max="7427" width="12.7109375" style="2" bestFit="1" customWidth="1"/>
    <col min="7428" max="7428" width="11.5703125" style="2" customWidth="1"/>
    <col min="7429" max="7429" width="14.7109375" style="2" customWidth="1"/>
    <col min="7430" max="7430" width="13.7109375" style="2" customWidth="1"/>
    <col min="7431" max="7431" width="12.7109375" style="2" bestFit="1" customWidth="1"/>
    <col min="7432" max="7432" width="9.7109375" style="2" bestFit="1" customWidth="1"/>
    <col min="7433" max="7433" width="11.42578125" style="2" customWidth="1"/>
    <col min="7434" max="7434" width="11.5703125" style="2" bestFit="1" customWidth="1"/>
    <col min="7435" max="7672" width="9.140625" style="2"/>
    <col min="7673" max="7673" width="6.7109375" style="2" bestFit="1" customWidth="1"/>
    <col min="7674" max="7674" width="74.5703125" style="2" customWidth="1"/>
    <col min="7675" max="7675" width="12.7109375" style="2" bestFit="1" customWidth="1"/>
    <col min="7676" max="7676" width="11.28515625" style="2" customWidth="1"/>
    <col min="7677" max="7677" width="15" style="2" customWidth="1"/>
    <col min="7678" max="7678" width="13.85546875" style="2" customWidth="1"/>
    <col min="7679" max="7679" width="12.7109375" style="2" bestFit="1" customWidth="1"/>
    <col min="7680" max="7680" width="9.7109375" style="2" bestFit="1" customWidth="1"/>
    <col min="7681" max="7681" width="11.140625" style="2" customWidth="1"/>
    <col min="7682" max="7682" width="13.140625" style="2" customWidth="1"/>
    <col min="7683" max="7683" width="12.7109375" style="2" bestFit="1" customWidth="1"/>
    <col min="7684" max="7684" width="11.5703125" style="2" customWidth="1"/>
    <col min="7685" max="7685" width="14.7109375" style="2" customWidth="1"/>
    <col min="7686" max="7686" width="13.7109375" style="2" customWidth="1"/>
    <col min="7687" max="7687" width="12.7109375" style="2" bestFit="1" customWidth="1"/>
    <col min="7688" max="7688" width="9.7109375" style="2" bestFit="1" customWidth="1"/>
    <col min="7689" max="7689" width="11.42578125" style="2" customWidth="1"/>
    <col min="7690" max="7690" width="11.5703125" style="2" bestFit="1" customWidth="1"/>
    <col min="7691" max="7928" width="9.140625" style="2"/>
    <col min="7929" max="7929" width="6.7109375" style="2" bestFit="1" customWidth="1"/>
    <col min="7930" max="7930" width="74.5703125" style="2" customWidth="1"/>
    <col min="7931" max="7931" width="12.7109375" style="2" bestFit="1" customWidth="1"/>
    <col min="7932" max="7932" width="11.28515625" style="2" customWidth="1"/>
    <col min="7933" max="7933" width="15" style="2" customWidth="1"/>
    <col min="7934" max="7934" width="13.85546875" style="2" customWidth="1"/>
    <col min="7935" max="7935" width="12.7109375" style="2" bestFit="1" customWidth="1"/>
    <col min="7936" max="7936" width="9.7109375" style="2" bestFit="1" customWidth="1"/>
    <col min="7937" max="7937" width="11.140625" style="2" customWidth="1"/>
    <col min="7938" max="7938" width="13.140625" style="2" customWidth="1"/>
    <col min="7939" max="7939" width="12.7109375" style="2" bestFit="1" customWidth="1"/>
    <col min="7940" max="7940" width="11.5703125" style="2" customWidth="1"/>
    <col min="7941" max="7941" width="14.7109375" style="2" customWidth="1"/>
    <col min="7942" max="7942" width="13.7109375" style="2" customWidth="1"/>
    <col min="7943" max="7943" width="12.7109375" style="2" bestFit="1" customWidth="1"/>
    <col min="7944" max="7944" width="9.7109375" style="2" bestFit="1" customWidth="1"/>
    <col min="7945" max="7945" width="11.42578125" style="2" customWidth="1"/>
    <col min="7946" max="7946" width="11.5703125" style="2" bestFit="1" customWidth="1"/>
    <col min="7947" max="8184" width="9.140625" style="2"/>
    <col min="8185" max="8185" width="6.7109375" style="2" bestFit="1" customWidth="1"/>
    <col min="8186" max="8186" width="74.5703125" style="2" customWidth="1"/>
    <col min="8187" max="8187" width="12.7109375" style="2" bestFit="1" customWidth="1"/>
    <col min="8188" max="8188" width="11.28515625" style="2" customWidth="1"/>
    <col min="8189" max="8189" width="15" style="2" customWidth="1"/>
    <col min="8190" max="8190" width="13.85546875" style="2" customWidth="1"/>
    <col min="8191" max="8191" width="12.7109375" style="2" bestFit="1" customWidth="1"/>
    <col min="8192" max="8192" width="9.7109375" style="2" bestFit="1" customWidth="1"/>
    <col min="8193" max="8193" width="11.140625" style="2" customWidth="1"/>
    <col min="8194" max="8194" width="13.140625" style="2" customWidth="1"/>
    <col min="8195" max="8195" width="12.7109375" style="2" bestFit="1" customWidth="1"/>
    <col min="8196" max="8196" width="11.5703125" style="2" customWidth="1"/>
    <col min="8197" max="8197" width="14.7109375" style="2" customWidth="1"/>
    <col min="8198" max="8198" width="13.7109375" style="2" customWidth="1"/>
    <col min="8199" max="8199" width="12.7109375" style="2" bestFit="1" customWidth="1"/>
    <col min="8200" max="8200" width="9.7109375" style="2" bestFit="1" customWidth="1"/>
    <col min="8201" max="8201" width="11.42578125" style="2" customWidth="1"/>
    <col min="8202" max="8202" width="11.5703125" style="2" bestFit="1" customWidth="1"/>
    <col min="8203" max="8440" width="9.140625" style="2"/>
    <col min="8441" max="8441" width="6.7109375" style="2" bestFit="1" customWidth="1"/>
    <col min="8442" max="8442" width="74.5703125" style="2" customWidth="1"/>
    <col min="8443" max="8443" width="12.7109375" style="2" bestFit="1" customWidth="1"/>
    <col min="8444" max="8444" width="11.28515625" style="2" customWidth="1"/>
    <col min="8445" max="8445" width="15" style="2" customWidth="1"/>
    <col min="8446" max="8446" width="13.85546875" style="2" customWidth="1"/>
    <col min="8447" max="8447" width="12.7109375" style="2" bestFit="1" customWidth="1"/>
    <col min="8448" max="8448" width="9.7109375" style="2" bestFit="1" customWidth="1"/>
    <col min="8449" max="8449" width="11.140625" style="2" customWidth="1"/>
    <col min="8450" max="8450" width="13.140625" style="2" customWidth="1"/>
    <col min="8451" max="8451" width="12.7109375" style="2" bestFit="1" customWidth="1"/>
    <col min="8452" max="8452" width="11.5703125" style="2" customWidth="1"/>
    <col min="8453" max="8453" width="14.7109375" style="2" customWidth="1"/>
    <col min="8454" max="8454" width="13.7109375" style="2" customWidth="1"/>
    <col min="8455" max="8455" width="12.7109375" style="2" bestFit="1" customWidth="1"/>
    <col min="8456" max="8456" width="9.7109375" style="2" bestFit="1" customWidth="1"/>
    <col min="8457" max="8457" width="11.42578125" style="2" customWidth="1"/>
    <col min="8458" max="8458" width="11.5703125" style="2" bestFit="1" customWidth="1"/>
    <col min="8459" max="8696" width="9.140625" style="2"/>
    <col min="8697" max="8697" width="6.7109375" style="2" bestFit="1" customWidth="1"/>
    <col min="8698" max="8698" width="74.5703125" style="2" customWidth="1"/>
    <col min="8699" max="8699" width="12.7109375" style="2" bestFit="1" customWidth="1"/>
    <col min="8700" max="8700" width="11.28515625" style="2" customWidth="1"/>
    <col min="8701" max="8701" width="15" style="2" customWidth="1"/>
    <col min="8702" max="8702" width="13.85546875" style="2" customWidth="1"/>
    <col min="8703" max="8703" width="12.7109375" style="2" bestFit="1" customWidth="1"/>
    <col min="8704" max="8704" width="9.7109375" style="2" bestFit="1" customWidth="1"/>
    <col min="8705" max="8705" width="11.140625" style="2" customWidth="1"/>
    <col min="8706" max="8706" width="13.140625" style="2" customWidth="1"/>
    <col min="8707" max="8707" width="12.7109375" style="2" bestFit="1" customWidth="1"/>
    <col min="8708" max="8708" width="11.5703125" style="2" customWidth="1"/>
    <col min="8709" max="8709" width="14.7109375" style="2" customWidth="1"/>
    <col min="8710" max="8710" width="13.7109375" style="2" customWidth="1"/>
    <col min="8711" max="8711" width="12.7109375" style="2" bestFit="1" customWidth="1"/>
    <col min="8712" max="8712" width="9.7109375" style="2" bestFit="1" customWidth="1"/>
    <col min="8713" max="8713" width="11.42578125" style="2" customWidth="1"/>
    <col min="8714" max="8714" width="11.5703125" style="2" bestFit="1" customWidth="1"/>
    <col min="8715" max="8952" width="9.140625" style="2"/>
    <col min="8953" max="8953" width="6.7109375" style="2" bestFit="1" customWidth="1"/>
    <col min="8954" max="8954" width="74.5703125" style="2" customWidth="1"/>
    <col min="8955" max="8955" width="12.7109375" style="2" bestFit="1" customWidth="1"/>
    <col min="8956" max="8956" width="11.28515625" style="2" customWidth="1"/>
    <col min="8957" max="8957" width="15" style="2" customWidth="1"/>
    <col min="8958" max="8958" width="13.85546875" style="2" customWidth="1"/>
    <col min="8959" max="8959" width="12.7109375" style="2" bestFit="1" customWidth="1"/>
    <col min="8960" max="8960" width="9.7109375" style="2" bestFit="1" customWidth="1"/>
    <col min="8961" max="8961" width="11.140625" style="2" customWidth="1"/>
    <col min="8962" max="8962" width="13.140625" style="2" customWidth="1"/>
    <col min="8963" max="8963" width="12.7109375" style="2" bestFit="1" customWidth="1"/>
    <col min="8964" max="8964" width="11.5703125" style="2" customWidth="1"/>
    <col min="8965" max="8965" width="14.7109375" style="2" customWidth="1"/>
    <col min="8966" max="8966" width="13.7109375" style="2" customWidth="1"/>
    <col min="8967" max="8967" width="12.7109375" style="2" bestFit="1" customWidth="1"/>
    <col min="8968" max="8968" width="9.7109375" style="2" bestFit="1" customWidth="1"/>
    <col min="8969" max="8969" width="11.42578125" style="2" customWidth="1"/>
    <col min="8970" max="8970" width="11.5703125" style="2" bestFit="1" customWidth="1"/>
    <col min="8971" max="9208" width="9.140625" style="2"/>
    <col min="9209" max="9209" width="6.7109375" style="2" bestFit="1" customWidth="1"/>
    <col min="9210" max="9210" width="74.5703125" style="2" customWidth="1"/>
    <col min="9211" max="9211" width="12.7109375" style="2" bestFit="1" customWidth="1"/>
    <col min="9212" max="9212" width="11.28515625" style="2" customWidth="1"/>
    <col min="9213" max="9213" width="15" style="2" customWidth="1"/>
    <col min="9214" max="9214" width="13.85546875" style="2" customWidth="1"/>
    <col min="9215" max="9215" width="12.7109375" style="2" bestFit="1" customWidth="1"/>
    <col min="9216" max="9216" width="9.7109375" style="2" bestFit="1" customWidth="1"/>
    <col min="9217" max="9217" width="11.140625" style="2" customWidth="1"/>
    <col min="9218" max="9218" width="13.140625" style="2" customWidth="1"/>
    <col min="9219" max="9219" width="12.7109375" style="2" bestFit="1" customWidth="1"/>
    <col min="9220" max="9220" width="11.5703125" style="2" customWidth="1"/>
    <col min="9221" max="9221" width="14.7109375" style="2" customWidth="1"/>
    <col min="9222" max="9222" width="13.7109375" style="2" customWidth="1"/>
    <col min="9223" max="9223" width="12.7109375" style="2" bestFit="1" customWidth="1"/>
    <col min="9224" max="9224" width="9.7109375" style="2" bestFit="1" customWidth="1"/>
    <col min="9225" max="9225" width="11.42578125" style="2" customWidth="1"/>
    <col min="9226" max="9226" width="11.5703125" style="2" bestFit="1" customWidth="1"/>
    <col min="9227" max="9464" width="9.140625" style="2"/>
    <col min="9465" max="9465" width="6.7109375" style="2" bestFit="1" customWidth="1"/>
    <col min="9466" max="9466" width="74.5703125" style="2" customWidth="1"/>
    <col min="9467" max="9467" width="12.7109375" style="2" bestFit="1" customWidth="1"/>
    <col min="9468" max="9468" width="11.28515625" style="2" customWidth="1"/>
    <col min="9469" max="9469" width="15" style="2" customWidth="1"/>
    <col min="9470" max="9470" width="13.85546875" style="2" customWidth="1"/>
    <col min="9471" max="9471" width="12.7109375" style="2" bestFit="1" customWidth="1"/>
    <col min="9472" max="9472" width="9.7109375" style="2" bestFit="1" customWidth="1"/>
    <col min="9473" max="9473" width="11.140625" style="2" customWidth="1"/>
    <col min="9474" max="9474" width="13.140625" style="2" customWidth="1"/>
    <col min="9475" max="9475" width="12.7109375" style="2" bestFit="1" customWidth="1"/>
    <col min="9476" max="9476" width="11.5703125" style="2" customWidth="1"/>
    <col min="9477" max="9477" width="14.7109375" style="2" customWidth="1"/>
    <col min="9478" max="9478" width="13.7109375" style="2" customWidth="1"/>
    <col min="9479" max="9479" width="12.7109375" style="2" bestFit="1" customWidth="1"/>
    <col min="9480" max="9480" width="9.7109375" style="2" bestFit="1" customWidth="1"/>
    <col min="9481" max="9481" width="11.42578125" style="2" customWidth="1"/>
    <col min="9482" max="9482" width="11.5703125" style="2" bestFit="1" customWidth="1"/>
    <col min="9483" max="9720" width="9.140625" style="2"/>
    <col min="9721" max="9721" width="6.7109375" style="2" bestFit="1" customWidth="1"/>
    <col min="9722" max="9722" width="74.5703125" style="2" customWidth="1"/>
    <col min="9723" max="9723" width="12.7109375" style="2" bestFit="1" customWidth="1"/>
    <col min="9724" max="9724" width="11.28515625" style="2" customWidth="1"/>
    <col min="9725" max="9725" width="15" style="2" customWidth="1"/>
    <col min="9726" max="9726" width="13.85546875" style="2" customWidth="1"/>
    <col min="9727" max="9727" width="12.7109375" style="2" bestFit="1" customWidth="1"/>
    <col min="9728" max="9728" width="9.7109375" style="2" bestFit="1" customWidth="1"/>
    <col min="9729" max="9729" width="11.140625" style="2" customWidth="1"/>
    <col min="9730" max="9730" width="13.140625" style="2" customWidth="1"/>
    <col min="9731" max="9731" width="12.7109375" style="2" bestFit="1" customWidth="1"/>
    <col min="9732" max="9732" width="11.5703125" style="2" customWidth="1"/>
    <col min="9733" max="9733" width="14.7109375" style="2" customWidth="1"/>
    <col min="9734" max="9734" width="13.7109375" style="2" customWidth="1"/>
    <col min="9735" max="9735" width="12.7109375" style="2" bestFit="1" customWidth="1"/>
    <col min="9736" max="9736" width="9.7109375" style="2" bestFit="1" customWidth="1"/>
    <col min="9737" max="9737" width="11.42578125" style="2" customWidth="1"/>
    <col min="9738" max="9738" width="11.5703125" style="2" bestFit="1" customWidth="1"/>
    <col min="9739" max="9976" width="9.140625" style="2"/>
    <col min="9977" max="9977" width="6.7109375" style="2" bestFit="1" customWidth="1"/>
    <col min="9978" max="9978" width="74.5703125" style="2" customWidth="1"/>
    <col min="9979" max="9979" width="12.7109375" style="2" bestFit="1" customWidth="1"/>
    <col min="9980" max="9980" width="11.28515625" style="2" customWidth="1"/>
    <col min="9981" max="9981" width="15" style="2" customWidth="1"/>
    <col min="9982" max="9982" width="13.85546875" style="2" customWidth="1"/>
    <col min="9983" max="9983" width="12.7109375" style="2" bestFit="1" customWidth="1"/>
    <col min="9984" max="9984" width="9.7109375" style="2" bestFit="1" customWidth="1"/>
    <col min="9985" max="9985" width="11.140625" style="2" customWidth="1"/>
    <col min="9986" max="9986" width="13.140625" style="2" customWidth="1"/>
    <col min="9987" max="9987" width="12.7109375" style="2" bestFit="1" customWidth="1"/>
    <col min="9988" max="9988" width="11.5703125" style="2" customWidth="1"/>
    <col min="9989" max="9989" width="14.7109375" style="2" customWidth="1"/>
    <col min="9990" max="9990" width="13.7109375" style="2" customWidth="1"/>
    <col min="9991" max="9991" width="12.7109375" style="2" bestFit="1" customWidth="1"/>
    <col min="9992" max="9992" width="9.7109375" style="2" bestFit="1" customWidth="1"/>
    <col min="9993" max="9993" width="11.42578125" style="2" customWidth="1"/>
    <col min="9994" max="9994" width="11.5703125" style="2" bestFit="1" customWidth="1"/>
    <col min="9995" max="10232" width="9.140625" style="2"/>
    <col min="10233" max="10233" width="6.7109375" style="2" bestFit="1" customWidth="1"/>
    <col min="10234" max="10234" width="74.5703125" style="2" customWidth="1"/>
    <col min="10235" max="10235" width="12.7109375" style="2" bestFit="1" customWidth="1"/>
    <col min="10236" max="10236" width="11.28515625" style="2" customWidth="1"/>
    <col min="10237" max="10237" width="15" style="2" customWidth="1"/>
    <col min="10238" max="10238" width="13.85546875" style="2" customWidth="1"/>
    <col min="10239" max="10239" width="12.7109375" style="2" bestFit="1" customWidth="1"/>
    <col min="10240" max="10240" width="9.7109375" style="2" bestFit="1" customWidth="1"/>
    <col min="10241" max="10241" width="11.140625" style="2" customWidth="1"/>
    <col min="10242" max="10242" width="13.140625" style="2" customWidth="1"/>
    <col min="10243" max="10243" width="12.7109375" style="2" bestFit="1" customWidth="1"/>
    <col min="10244" max="10244" width="11.5703125" style="2" customWidth="1"/>
    <col min="10245" max="10245" width="14.7109375" style="2" customWidth="1"/>
    <col min="10246" max="10246" width="13.7109375" style="2" customWidth="1"/>
    <col min="10247" max="10247" width="12.7109375" style="2" bestFit="1" customWidth="1"/>
    <col min="10248" max="10248" width="9.7109375" style="2" bestFit="1" customWidth="1"/>
    <col min="10249" max="10249" width="11.42578125" style="2" customWidth="1"/>
    <col min="10250" max="10250" width="11.5703125" style="2" bestFit="1" customWidth="1"/>
    <col min="10251" max="10488" width="9.140625" style="2"/>
    <col min="10489" max="10489" width="6.7109375" style="2" bestFit="1" customWidth="1"/>
    <col min="10490" max="10490" width="74.5703125" style="2" customWidth="1"/>
    <col min="10491" max="10491" width="12.7109375" style="2" bestFit="1" customWidth="1"/>
    <col min="10492" max="10492" width="11.28515625" style="2" customWidth="1"/>
    <col min="10493" max="10493" width="15" style="2" customWidth="1"/>
    <col min="10494" max="10494" width="13.85546875" style="2" customWidth="1"/>
    <col min="10495" max="10495" width="12.7109375" style="2" bestFit="1" customWidth="1"/>
    <col min="10496" max="10496" width="9.7109375" style="2" bestFit="1" customWidth="1"/>
    <col min="10497" max="10497" width="11.140625" style="2" customWidth="1"/>
    <col min="10498" max="10498" width="13.140625" style="2" customWidth="1"/>
    <col min="10499" max="10499" width="12.7109375" style="2" bestFit="1" customWidth="1"/>
    <col min="10500" max="10500" width="11.5703125" style="2" customWidth="1"/>
    <col min="10501" max="10501" width="14.7109375" style="2" customWidth="1"/>
    <col min="10502" max="10502" width="13.7109375" style="2" customWidth="1"/>
    <col min="10503" max="10503" width="12.7109375" style="2" bestFit="1" customWidth="1"/>
    <col min="10504" max="10504" width="9.7109375" style="2" bestFit="1" customWidth="1"/>
    <col min="10505" max="10505" width="11.42578125" style="2" customWidth="1"/>
    <col min="10506" max="10506" width="11.5703125" style="2" bestFit="1" customWidth="1"/>
    <col min="10507" max="10744" width="9.140625" style="2"/>
    <col min="10745" max="10745" width="6.7109375" style="2" bestFit="1" customWidth="1"/>
    <col min="10746" max="10746" width="74.5703125" style="2" customWidth="1"/>
    <col min="10747" max="10747" width="12.7109375" style="2" bestFit="1" customWidth="1"/>
    <col min="10748" max="10748" width="11.28515625" style="2" customWidth="1"/>
    <col min="10749" max="10749" width="15" style="2" customWidth="1"/>
    <col min="10750" max="10750" width="13.85546875" style="2" customWidth="1"/>
    <col min="10751" max="10751" width="12.7109375" style="2" bestFit="1" customWidth="1"/>
    <col min="10752" max="10752" width="9.7109375" style="2" bestFit="1" customWidth="1"/>
    <col min="10753" max="10753" width="11.140625" style="2" customWidth="1"/>
    <col min="10754" max="10754" width="13.140625" style="2" customWidth="1"/>
    <col min="10755" max="10755" width="12.7109375" style="2" bestFit="1" customWidth="1"/>
    <col min="10756" max="10756" width="11.5703125" style="2" customWidth="1"/>
    <col min="10757" max="10757" width="14.7109375" style="2" customWidth="1"/>
    <col min="10758" max="10758" width="13.7109375" style="2" customWidth="1"/>
    <col min="10759" max="10759" width="12.7109375" style="2" bestFit="1" customWidth="1"/>
    <col min="10760" max="10760" width="9.7109375" style="2" bestFit="1" customWidth="1"/>
    <col min="10761" max="10761" width="11.42578125" style="2" customWidth="1"/>
    <col min="10762" max="10762" width="11.5703125" style="2" bestFit="1" customWidth="1"/>
    <col min="10763" max="11000" width="9.140625" style="2"/>
    <col min="11001" max="11001" width="6.7109375" style="2" bestFit="1" customWidth="1"/>
    <col min="11002" max="11002" width="74.5703125" style="2" customWidth="1"/>
    <col min="11003" max="11003" width="12.7109375" style="2" bestFit="1" customWidth="1"/>
    <col min="11004" max="11004" width="11.28515625" style="2" customWidth="1"/>
    <col min="11005" max="11005" width="15" style="2" customWidth="1"/>
    <col min="11006" max="11006" width="13.85546875" style="2" customWidth="1"/>
    <col min="11007" max="11007" width="12.7109375" style="2" bestFit="1" customWidth="1"/>
    <col min="11008" max="11008" width="9.7109375" style="2" bestFit="1" customWidth="1"/>
    <col min="11009" max="11009" width="11.140625" style="2" customWidth="1"/>
    <col min="11010" max="11010" width="13.140625" style="2" customWidth="1"/>
    <col min="11011" max="11011" width="12.7109375" style="2" bestFit="1" customWidth="1"/>
    <col min="11012" max="11012" width="11.5703125" style="2" customWidth="1"/>
    <col min="11013" max="11013" width="14.7109375" style="2" customWidth="1"/>
    <col min="11014" max="11014" width="13.7109375" style="2" customWidth="1"/>
    <col min="11015" max="11015" width="12.7109375" style="2" bestFit="1" customWidth="1"/>
    <col min="11016" max="11016" width="9.7109375" style="2" bestFit="1" customWidth="1"/>
    <col min="11017" max="11017" width="11.42578125" style="2" customWidth="1"/>
    <col min="11018" max="11018" width="11.5703125" style="2" bestFit="1" customWidth="1"/>
    <col min="11019" max="11256" width="9.140625" style="2"/>
    <col min="11257" max="11257" width="6.7109375" style="2" bestFit="1" customWidth="1"/>
    <col min="11258" max="11258" width="74.5703125" style="2" customWidth="1"/>
    <col min="11259" max="11259" width="12.7109375" style="2" bestFit="1" customWidth="1"/>
    <col min="11260" max="11260" width="11.28515625" style="2" customWidth="1"/>
    <col min="11261" max="11261" width="15" style="2" customWidth="1"/>
    <col min="11262" max="11262" width="13.85546875" style="2" customWidth="1"/>
    <col min="11263" max="11263" width="12.7109375" style="2" bestFit="1" customWidth="1"/>
    <col min="11264" max="11264" width="9.7109375" style="2" bestFit="1" customWidth="1"/>
    <col min="11265" max="11265" width="11.140625" style="2" customWidth="1"/>
    <col min="11266" max="11266" width="13.140625" style="2" customWidth="1"/>
    <col min="11267" max="11267" width="12.7109375" style="2" bestFit="1" customWidth="1"/>
    <col min="11268" max="11268" width="11.5703125" style="2" customWidth="1"/>
    <col min="11269" max="11269" width="14.7109375" style="2" customWidth="1"/>
    <col min="11270" max="11270" width="13.7109375" style="2" customWidth="1"/>
    <col min="11271" max="11271" width="12.7109375" style="2" bestFit="1" customWidth="1"/>
    <col min="11272" max="11272" width="9.7109375" style="2" bestFit="1" customWidth="1"/>
    <col min="11273" max="11273" width="11.42578125" style="2" customWidth="1"/>
    <col min="11274" max="11274" width="11.5703125" style="2" bestFit="1" customWidth="1"/>
    <col min="11275" max="11512" width="9.140625" style="2"/>
    <col min="11513" max="11513" width="6.7109375" style="2" bestFit="1" customWidth="1"/>
    <col min="11514" max="11514" width="74.5703125" style="2" customWidth="1"/>
    <col min="11515" max="11515" width="12.7109375" style="2" bestFit="1" customWidth="1"/>
    <col min="11516" max="11516" width="11.28515625" style="2" customWidth="1"/>
    <col min="11517" max="11517" width="15" style="2" customWidth="1"/>
    <col min="11518" max="11518" width="13.85546875" style="2" customWidth="1"/>
    <col min="11519" max="11519" width="12.7109375" style="2" bestFit="1" customWidth="1"/>
    <col min="11520" max="11520" width="9.7109375" style="2" bestFit="1" customWidth="1"/>
    <col min="11521" max="11521" width="11.140625" style="2" customWidth="1"/>
    <col min="11522" max="11522" width="13.140625" style="2" customWidth="1"/>
    <col min="11523" max="11523" width="12.7109375" style="2" bestFit="1" customWidth="1"/>
    <col min="11524" max="11524" width="11.5703125" style="2" customWidth="1"/>
    <col min="11525" max="11525" width="14.7109375" style="2" customWidth="1"/>
    <col min="11526" max="11526" width="13.7109375" style="2" customWidth="1"/>
    <col min="11527" max="11527" width="12.7109375" style="2" bestFit="1" customWidth="1"/>
    <col min="11528" max="11528" width="9.7109375" style="2" bestFit="1" customWidth="1"/>
    <col min="11529" max="11529" width="11.42578125" style="2" customWidth="1"/>
    <col min="11530" max="11530" width="11.5703125" style="2" bestFit="1" customWidth="1"/>
    <col min="11531" max="11768" width="9.140625" style="2"/>
    <col min="11769" max="11769" width="6.7109375" style="2" bestFit="1" customWidth="1"/>
    <col min="11770" max="11770" width="74.5703125" style="2" customWidth="1"/>
    <col min="11771" max="11771" width="12.7109375" style="2" bestFit="1" customWidth="1"/>
    <col min="11772" max="11772" width="11.28515625" style="2" customWidth="1"/>
    <col min="11773" max="11773" width="15" style="2" customWidth="1"/>
    <col min="11774" max="11774" width="13.85546875" style="2" customWidth="1"/>
    <col min="11775" max="11775" width="12.7109375" style="2" bestFit="1" customWidth="1"/>
    <col min="11776" max="11776" width="9.7109375" style="2" bestFit="1" customWidth="1"/>
    <col min="11777" max="11777" width="11.140625" style="2" customWidth="1"/>
    <col min="11778" max="11778" width="13.140625" style="2" customWidth="1"/>
    <col min="11779" max="11779" width="12.7109375" style="2" bestFit="1" customWidth="1"/>
    <col min="11780" max="11780" width="11.5703125" style="2" customWidth="1"/>
    <col min="11781" max="11781" width="14.7109375" style="2" customWidth="1"/>
    <col min="11782" max="11782" width="13.7109375" style="2" customWidth="1"/>
    <col min="11783" max="11783" width="12.7109375" style="2" bestFit="1" customWidth="1"/>
    <col min="11784" max="11784" width="9.7109375" style="2" bestFit="1" customWidth="1"/>
    <col min="11785" max="11785" width="11.42578125" style="2" customWidth="1"/>
    <col min="11786" max="11786" width="11.5703125" style="2" bestFit="1" customWidth="1"/>
    <col min="11787" max="12024" width="9.140625" style="2"/>
    <col min="12025" max="12025" width="6.7109375" style="2" bestFit="1" customWidth="1"/>
    <col min="12026" max="12026" width="74.5703125" style="2" customWidth="1"/>
    <col min="12027" max="12027" width="12.7109375" style="2" bestFit="1" customWidth="1"/>
    <col min="12028" max="12028" width="11.28515625" style="2" customWidth="1"/>
    <col min="12029" max="12029" width="15" style="2" customWidth="1"/>
    <col min="12030" max="12030" width="13.85546875" style="2" customWidth="1"/>
    <col min="12031" max="12031" width="12.7109375" style="2" bestFit="1" customWidth="1"/>
    <col min="12032" max="12032" width="9.7109375" style="2" bestFit="1" customWidth="1"/>
    <col min="12033" max="12033" width="11.140625" style="2" customWidth="1"/>
    <col min="12034" max="12034" width="13.140625" style="2" customWidth="1"/>
    <col min="12035" max="12035" width="12.7109375" style="2" bestFit="1" customWidth="1"/>
    <col min="12036" max="12036" width="11.5703125" style="2" customWidth="1"/>
    <col min="12037" max="12037" width="14.7109375" style="2" customWidth="1"/>
    <col min="12038" max="12038" width="13.7109375" style="2" customWidth="1"/>
    <col min="12039" max="12039" width="12.7109375" style="2" bestFit="1" customWidth="1"/>
    <col min="12040" max="12040" width="9.7109375" style="2" bestFit="1" customWidth="1"/>
    <col min="12041" max="12041" width="11.42578125" style="2" customWidth="1"/>
    <col min="12042" max="12042" width="11.5703125" style="2" bestFit="1" customWidth="1"/>
    <col min="12043" max="12280" width="9.140625" style="2"/>
    <col min="12281" max="12281" width="6.7109375" style="2" bestFit="1" customWidth="1"/>
    <col min="12282" max="12282" width="74.5703125" style="2" customWidth="1"/>
    <col min="12283" max="12283" width="12.7109375" style="2" bestFit="1" customWidth="1"/>
    <col min="12284" max="12284" width="11.28515625" style="2" customWidth="1"/>
    <col min="12285" max="12285" width="15" style="2" customWidth="1"/>
    <col min="12286" max="12286" width="13.85546875" style="2" customWidth="1"/>
    <col min="12287" max="12287" width="12.7109375" style="2" bestFit="1" customWidth="1"/>
    <col min="12288" max="12288" width="9.7109375" style="2" bestFit="1" customWidth="1"/>
    <col min="12289" max="12289" width="11.140625" style="2" customWidth="1"/>
    <col min="12290" max="12290" width="13.140625" style="2" customWidth="1"/>
    <col min="12291" max="12291" width="12.7109375" style="2" bestFit="1" customWidth="1"/>
    <col min="12292" max="12292" width="11.5703125" style="2" customWidth="1"/>
    <col min="12293" max="12293" width="14.7109375" style="2" customWidth="1"/>
    <col min="12294" max="12294" width="13.7109375" style="2" customWidth="1"/>
    <col min="12295" max="12295" width="12.7109375" style="2" bestFit="1" customWidth="1"/>
    <col min="12296" max="12296" width="9.7109375" style="2" bestFit="1" customWidth="1"/>
    <col min="12297" max="12297" width="11.42578125" style="2" customWidth="1"/>
    <col min="12298" max="12298" width="11.5703125" style="2" bestFit="1" customWidth="1"/>
    <col min="12299" max="12536" width="9.140625" style="2"/>
    <col min="12537" max="12537" width="6.7109375" style="2" bestFit="1" customWidth="1"/>
    <col min="12538" max="12538" width="74.5703125" style="2" customWidth="1"/>
    <col min="12539" max="12539" width="12.7109375" style="2" bestFit="1" customWidth="1"/>
    <col min="12540" max="12540" width="11.28515625" style="2" customWidth="1"/>
    <col min="12541" max="12541" width="15" style="2" customWidth="1"/>
    <col min="12542" max="12542" width="13.85546875" style="2" customWidth="1"/>
    <col min="12543" max="12543" width="12.7109375" style="2" bestFit="1" customWidth="1"/>
    <col min="12544" max="12544" width="9.7109375" style="2" bestFit="1" customWidth="1"/>
    <col min="12545" max="12545" width="11.140625" style="2" customWidth="1"/>
    <col min="12546" max="12546" width="13.140625" style="2" customWidth="1"/>
    <col min="12547" max="12547" width="12.7109375" style="2" bestFit="1" customWidth="1"/>
    <col min="12548" max="12548" width="11.5703125" style="2" customWidth="1"/>
    <col min="12549" max="12549" width="14.7109375" style="2" customWidth="1"/>
    <col min="12550" max="12550" width="13.7109375" style="2" customWidth="1"/>
    <col min="12551" max="12551" width="12.7109375" style="2" bestFit="1" customWidth="1"/>
    <col min="12552" max="12552" width="9.7109375" style="2" bestFit="1" customWidth="1"/>
    <col min="12553" max="12553" width="11.42578125" style="2" customWidth="1"/>
    <col min="12554" max="12554" width="11.5703125" style="2" bestFit="1" customWidth="1"/>
    <col min="12555" max="12792" width="9.140625" style="2"/>
    <col min="12793" max="12793" width="6.7109375" style="2" bestFit="1" customWidth="1"/>
    <col min="12794" max="12794" width="74.5703125" style="2" customWidth="1"/>
    <col min="12795" max="12795" width="12.7109375" style="2" bestFit="1" customWidth="1"/>
    <col min="12796" max="12796" width="11.28515625" style="2" customWidth="1"/>
    <col min="12797" max="12797" width="15" style="2" customWidth="1"/>
    <col min="12798" max="12798" width="13.85546875" style="2" customWidth="1"/>
    <col min="12799" max="12799" width="12.7109375" style="2" bestFit="1" customWidth="1"/>
    <col min="12800" max="12800" width="9.7109375" style="2" bestFit="1" customWidth="1"/>
    <col min="12801" max="12801" width="11.140625" style="2" customWidth="1"/>
    <col min="12802" max="12802" width="13.140625" style="2" customWidth="1"/>
    <col min="12803" max="12803" width="12.7109375" style="2" bestFit="1" customWidth="1"/>
    <col min="12804" max="12804" width="11.5703125" style="2" customWidth="1"/>
    <col min="12805" max="12805" width="14.7109375" style="2" customWidth="1"/>
    <col min="12806" max="12806" width="13.7109375" style="2" customWidth="1"/>
    <col min="12807" max="12807" width="12.7109375" style="2" bestFit="1" customWidth="1"/>
    <col min="12808" max="12808" width="9.7109375" style="2" bestFit="1" customWidth="1"/>
    <col min="12809" max="12809" width="11.42578125" style="2" customWidth="1"/>
    <col min="12810" max="12810" width="11.5703125" style="2" bestFit="1" customWidth="1"/>
    <col min="12811" max="13048" width="9.140625" style="2"/>
    <col min="13049" max="13049" width="6.7109375" style="2" bestFit="1" customWidth="1"/>
    <col min="13050" max="13050" width="74.5703125" style="2" customWidth="1"/>
    <col min="13051" max="13051" width="12.7109375" style="2" bestFit="1" customWidth="1"/>
    <col min="13052" max="13052" width="11.28515625" style="2" customWidth="1"/>
    <col min="13053" max="13053" width="15" style="2" customWidth="1"/>
    <col min="13054" max="13054" width="13.85546875" style="2" customWidth="1"/>
    <col min="13055" max="13055" width="12.7109375" style="2" bestFit="1" customWidth="1"/>
    <col min="13056" max="13056" width="9.7109375" style="2" bestFit="1" customWidth="1"/>
    <col min="13057" max="13057" width="11.140625" style="2" customWidth="1"/>
    <col min="13058" max="13058" width="13.140625" style="2" customWidth="1"/>
    <col min="13059" max="13059" width="12.7109375" style="2" bestFit="1" customWidth="1"/>
    <col min="13060" max="13060" width="11.5703125" style="2" customWidth="1"/>
    <col min="13061" max="13061" width="14.7109375" style="2" customWidth="1"/>
    <col min="13062" max="13062" width="13.7109375" style="2" customWidth="1"/>
    <col min="13063" max="13063" width="12.7109375" style="2" bestFit="1" customWidth="1"/>
    <col min="13064" max="13064" width="9.7109375" style="2" bestFit="1" customWidth="1"/>
    <col min="13065" max="13065" width="11.42578125" style="2" customWidth="1"/>
    <col min="13066" max="13066" width="11.5703125" style="2" bestFit="1" customWidth="1"/>
    <col min="13067" max="13304" width="9.140625" style="2"/>
    <col min="13305" max="13305" width="6.7109375" style="2" bestFit="1" customWidth="1"/>
    <col min="13306" max="13306" width="74.5703125" style="2" customWidth="1"/>
    <col min="13307" max="13307" width="12.7109375" style="2" bestFit="1" customWidth="1"/>
    <col min="13308" max="13308" width="11.28515625" style="2" customWidth="1"/>
    <col min="13309" max="13309" width="15" style="2" customWidth="1"/>
    <col min="13310" max="13310" width="13.85546875" style="2" customWidth="1"/>
    <col min="13311" max="13311" width="12.7109375" style="2" bestFit="1" customWidth="1"/>
    <col min="13312" max="13312" width="9.7109375" style="2" bestFit="1" customWidth="1"/>
    <col min="13313" max="13313" width="11.140625" style="2" customWidth="1"/>
    <col min="13314" max="13314" width="13.140625" style="2" customWidth="1"/>
    <col min="13315" max="13315" width="12.7109375" style="2" bestFit="1" customWidth="1"/>
    <col min="13316" max="13316" width="11.5703125" style="2" customWidth="1"/>
    <col min="13317" max="13317" width="14.7109375" style="2" customWidth="1"/>
    <col min="13318" max="13318" width="13.7109375" style="2" customWidth="1"/>
    <col min="13319" max="13319" width="12.7109375" style="2" bestFit="1" customWidth="1"/>
    <col min="13320" max="13320" width="9.7109375" style="2" bestFit="1" customWidth="1"/>
    <col min="13321" max="13321" width="11.42578125" style="2" customWidth="1"/>
    <col min="13322" max="13322" width="11.5703125" style="2" bestFit="1" customWidth="1"/>
    <col min="13323" max="13560" width="9.140625" style="2"/>
    <col min="13561" max="13561" width="6.7109375" style="2" bestFit="1" customWidth="1"/>
    <col min="13562" max="13562" width="74.5703125" style="2" customWidth="1"/>
    <col min="13563" max="13563" width="12.7109375" style="2" bestFit="1" customWidth="1"/>
    <col min="13564" max="13564" width="11.28515625" style="2" customWidth="1"/>
    <col min="13565" max="13565" width="15" style="2" customWidth="1"/>
    <col min="13566" max="13566" width="13.85546875" style="2" customWidth="1"/>
    <col min="13567" max="13567" width="12.7109375" style="2" bestFit="1" customWidth="1"/>
    <col min="13568" max="13568" width="9.7109375" style="2" bestFit="1" customWidth="1"/>
    <col min="13569" max="13569" width="11.140625" style="2" customWidth="1"/>
    <col min="13570" max="13570" width="13.140625" style="2" customWidth="1"/>
    <col min="13571" max="13571" width="12.7109375" style="2" bestFit="1" customWidth="1"/>
    <col min="13572" max="13572" width="11.5703125" style="2" customWidth="1"/>
    <col min="13573" max="13573" width="14.7109375" style="2" customWidth="1"/>
    <col min="13574" max="13574" width="13.7109375" style="2" customWidth="1"/>
    <col min="13575" max="13575" width="12.7109375" style="2" bestFit="1" customWidth="1"/>
    <col min="13576" max="13576" width="9.7109375" style="2" bestFit="1" customWidth="1"/>
    <col min="13577" max="13577" width="11.42578125" style="2" customWidth="1"/>
    <col min="13578" max="13578" width="11.5703125" style="2" bestFit="1" customWidth="1"/>
    <col min="13579" max="13816" width="9.140625" style="2"/>
    <col min="13817" max="13817" width="6.7109375" style="2" bestFit="1" customWidth="1"/>
    <col min="13818" max="13818" width="74.5703125" style="2" customWidth="1"/>
    <col min="13819" max="13819" width="12.7109375" style="2" bestFit="1" customWidth="1"/>
    <col min="13820" max="13820" width="11.28515625" style="2" customWidth="1"/>
    <col min="13821" max="13821" width="15" style="2" customWidth="1"/>
    <col min="13822" max="13822" width="13.85546875" style="2" customWidth="1"/>
    <col min="13823" max="13823" width="12.7109375" style="2" bestFit="1" customWidth="1"/>
    <col min="13824" max="13824" width="9.7109375" style="2" bestFit="1" customWidth="1"/>
    <col min="13825" max="13825" width="11.140625" style="2" customWidth="1"/>
    <col min="13826" max="13826" width="13.140625" style="2" customWidth="1"/>
    <col min="13827" max="13827" width="12.7109375" style="2" bestFit="1" customWidth="1"/>
    <col min="13828" max="13828" width="11.5703125" style="2" customWidth="1"/>
    <col min="13829" max="13829" width="14.7109375" style="2" customWidth="1"/>
    <col min="13830" max="13830" width="13.7109375" style="2" customWidth="1"/>
    <col min="13831" max="13831" width="12.7109375" style="2" bestFit="1" customWidth="1"/>
    <col min="13832" max="13832" width="9.7109375" style="2" bestFit="1" customWidth="1"/>
    <col min="13833" max="13833" width="11.42578125" style="2" customWidth="1"/>
    <col min="13834" max="13834" width="11.5703125" style="2" bestFit="1" customWidth="1"/>
    <col min="13835" max="14072" width="9.140625" style="2"/>
    <col min="14073" max="14073" width="6.7109375" style="2" bestFit="1" customWidth="1"/>
    <col min="14074" max="14074" width="74.5703125" style="2" customWidth="1"/>
    <col min="14075" max="14075" width="12.7109375" style="2" bestFit="1" customWidth="1"/>
    <col min="14076" max="14076" width="11.28515625" style="2" customWidth="1"/>
    <col min="14077" max="14077" width="15" style="2" customWidth="1"/>
    <col min="14078" max="14078" width="13.85546875" style="2" customWidth="1"/>
    <col min="14079" max="14079" width="12.7109375" style="2" bestFit="1" customWidth="1"/>
    <col min="14080" max="14080" width="9.7109375" style="2" bestFit="1" customWidth="1"/>
    <col min="14081" max="14081" width="11.140625" style="2" customWidth="1"/>
    <col min="14082" max="14082" width="13.140625" style="2" customWidth="1"/>
    <col min="14083" max="14083" width="12.7109375" style="2" bestFit="1" customWidth="1"/>
    <col min="14084" max="14084" width="11.5703125" style="2" customWidth="1"/>
    <col min="14085" max="14085" width="14.7109375" style="2" customWidth="1"/>
    <col min="14086" max="14086" width="13.7109375" style="2" customWidth="1"/>
    <col min="14087" max="14087" width="12.7109375" style="2" bestFit="1" customWidth="1"/>
    <col min="14088" max="14088" width="9.7109375" style="2" bestFit="1" customWidth="1"/>
    <col min="14089" max="14089" width="11.42578125" style="2" customWidth="1"/>
    <col min="14090" max="14090" width="11.5703125" style="2" bestFit="1" customWidth="1"/>
    <col min="14091" max="14328" width="9.140625" style="2"/>
    <col min="14329" max="14329" width="6.7109375" style="2" bestFit="1" customWidth="1"/>
    <col min="14330" max="14330" width="74.5703125" style="2" customWidth="1"/>
    <col min="14331" max="14331" width="12.7109375" style="2" bestFit="1" customWidth="1"/>
    <col min="14332" max="14332" width="11.28515625" style="2" customWidth="1"/>
    <col min="14333" max="14333" width="15" style="2" customWidth="1"/>
    <col min="14334" max="14334" width="13.85546875" style="2" customWidth="1"/>
    <col min="14335" max="14335" width="12.7109375" style="2" bestFit="1" customWidth="1"/>
    <col min="14336" max="14336" width="9.7109375" style="2" bestFit="1" customWidth="1"/>
    <col min="14337" max="14337" width="11.140625" style="2" customWidth="1"/>
    <col min="14338" max="14338" width="13.140625" style="2" customWidth="1"/>
    <col min="14339" max="14339" width="12.7109375" style="2" bestFit="1" customWidth="1"/>
    <col min="14340" max="14340" width="11.5703125" style="2" customWidth="1"/>
    <col min="14341" max="14341" width="14.7109375" style="2" customWidth="1"/>
    <col min="14342" max="14342" width="13.7109375" style="2" customWidth="1"/>
    <col min="14343" max="14343" width="12.7109375" style="2" bestFit="1" customWidth="1"/>
    <col min="14344" max="14344" width="9.7109375" style="2" bestFit="1" customWidth="1"/>
    <col min="14345" max="14345" width="11.42578125" style="2" customWidth="1"/>
    <col min="14346" max="14346" width="11.5703125" style="2" bestFit="1" customWidth="1"/>
    <col min="14347" max="14584" width="9.140625" style="2"/>
    <col min="14585" max="14585" width="6.7109375" style="2" bestFit="1" customWidth="1"/>
    <col min="14586" max="14586" width="74.5703125" style="2" customWidth="1"/>
    <col min="14587" max="14587" width="12.7109375" style="2" bestFit="1" customWidth="1"/>
    <col min="14588" max="14588" width="11.28515625" style="2" customWidth="1"/>
    <col min="14589" max="14589" width="15" style="2" customWidth="1"/>
    <col min="14590" max="14590" width="13.85546875" style="2" customWidth="1"/>
    <col min="14591" max="14591" width="12.7109375" style="2" bestFit="1" customWidth="1"/>
    <col min="14592" max="14592" width="9.7109375" style="2" bestFit="1" customWidth="1"/>
    <col min="14593" max="14593" width="11.140625" style="2" customWidth="1"/>
    <col min="14594" max="14594" width="13.140625" style="2" customWidth="1"/>
    <col min="14595" max="14595" width="12.7109375" style="2" bestFit="1" customWidth="1"/>
    <col min="14596" max="14596" width="11.5703125" style="2" customWidth="1"/>
    <col min="14597" max="14597" width="14.7109375" style="2" customWidth="1"/>
    <col min="14598" max="14598" width="13.7109375" style="2" customWidth="1"/>
    <col min="14599" max="14599" width="12.7109375" style="2" bestFit="1" customWidth="1"/>
    <col min="14600" max="14600" width="9.7109375" style="2" bestFit="1" customWidth="1"/>
    <col min="14601" max="14601" width="11.42578125" style="2" customWidth="1"/>
    <col min="14602" max="14602" width="11.5703125" style="2" bestFit="1" customWidth="1"/>
    <col min="14603" max="14840" width="9.140625" style="2"/>
    <col min="14841" max="14841" width="6.7109375" style="2" bestFit="1" customWidth="1"/>
    <col min="14842" max="14842" width="74.5703125" style="2" customWidth="1"/>
    <col min="14843" max="14843" width="12.7109375" style="2" bestFit="1" customWidth="1"/>
    <col min="14844" max="14844" width="11.28515625" style="2" customWidth="1"/>
    <col min="14845" max="14845" width="15" style="2" customWidth="1"/>
    <col min="14846" max="14846" width="13.85546875" style="2" customWidth="1"/>
    <col min="14847" max="14847" width="12.7109375" style="2" bestFit="1" customWidth="1"/>
    <col min="14848" max="14848" width="9.7109375" style="2" bestFit="1" customWidth="1"/>
    <col min="14849" max="14849" width="11.140625" style="2" customWidth="1"/>
    <col min="14850" max="14850" width="13.140625" style="2" customWidth="1"/>
    <col min="14851" max="14851" width="12.7109375" style="2" bestFit="1" customWidth="1"/>
    <col min="14852" max="14852" width="11.5703125" style="2" customWidth="1"/>
    <col min="14853" max="14853" width="14.7109375" style="2" customWidth="1"/>
    <col min="14854" max="14854" width="13.7109375" style="2" customWidth="1"/>
    <col min="14855" max="14855" width="12.7109375" style="2" bestFit="1" customWidth="1"/>
    <col min="14856" max="14856" width="9.7109375" style="2" bestFit="1" customWidth="1"/>
    <col min="14857" max="14857" width="11.42578125" style="2" customWidth="1"/>
    <col min="14858" max="14858" width="11.5703125" style="2" bestFit="1" customWidth="1"/>
    <col min="14859" max="15096" width="9.140625" style="2"/>
    <col min="15097" max="15097" width="6.7109375" style="2" bestFit="1" customWidth="1"/>
    <col min="15098" max="15098" width="74.5703125" style="2" customWidth="1"/>
    <col min="15099" max="15099" width="12.7109375" style="2" bestFit="1" customWidth="1"/>
    <col min="15100" max="15100" width="11.28515625" style="2" customWidth="1"/>
    <col min="15101" max="15101" width="15" style="2" customWidth="1"/>
    <col min="15102" max="15102" width="13.85546875" style="2" customWidth="1"/>
    <col min="15103" max="15103" width="12.7109375" style="2" bestFit="1" customWidth="1"/>
    <col min="15104" max="15104" width="9.7109375" style="2" bestFit="1" customWidth="1"/>
    <col min="15105" max="15105" width="11.140625" style="2" customWidth="1"/>
    <col min="15106" max="15106" width="13.140625" style="2" customWidth="1"/>
    <col min="15107" max="15107" width="12.7109375" style="2" bestFit="1" customWidth="1"/>
    <col min="15108" max="15108" width="11.5703125" style="2" customWidth="1"/>
    <col min="15109" max="15109" width="14.7109375" style="2" customWidth="1"/>
    <col min="15110" max="15110" width="13.7109375" style="2" customWidth="1"/>
    <col min="15111" max="15111" width="12.7109375" style="2" bestFit="1" customWidth="1"/>
    <col min="15112" max="15112" width="9.7109375" style="2" bestFit="1" customWidth="1"/>
    <col min="15113" max="15113" width="11.42578125" style="2" customWidth="1"/>
    <col min="15114" max="15114" width="11.5703125" style="2" bestFit="1" customWidth="1"/>
    <col min="15115" max="15352" width="9.140625" style="2"/>
    <col min="15353" max="15353" width="6.7109375" style="2" bestFit="1" customWidth="1"/>
    <col min="15354" max="15354" width="74.5703125" style="2" customWidth="1"/>
    <col min="15355" max="15355" width="12.7109375" style="2" bestFit="1" customWidth="1"/>
    <col min="15356" max="15356" width="11.28515625" style="2" customWidth="1"/>
    <col min="15357" max="15357" width="15" style="2" customWidth="1"/>
    <col min="15358" max="15358" width="13.85546875" style="2" customWidth="1"/>
    <col min="15359" max="15359" width="12.7109375" style="2" bestFit="1" customWidth="1"/>
    <col min="15360" max="15360" width="9.7109375" style="2" bestFit="1" customWidth="1"/>
    <col min="15361" max="15361" width="11.140625" style="2" customWidth="1"/>
    <col min="15362" max="15362" width="13.140625" style="2" customWidth="1"/>
    <col min="15363" max="15363" width="12.7109375" style="2" bestFit="1" customWidth="1"/>
    <col min="15364" max="15364" width="11.5703125" style="2" customWidth="1"/>
    <col min="15365" max="15365" width="14.7109375" style="2" customWidth="1"/>
    <col min="15366" max="15366" width="13.7109375" style="2" customWidth="1"/>
    <col min="15367" max="15367" width="12.7109375" style="2" bestFit="1" customWidth="1"/>
    <col min="15368" max="15368" width="9.7109375" style="2" bestFit="1" customWidth="1"/>
    <col min="15369" max="15369" width="11.42578125" style="2" customWidth="1"/>
    <col min="15370" max="15370" width="11.5703125" style="2" bestFit="1" customWidth="1"/>
    <col min="15371" max="15608" width="9.140625" style="2"/>
    <col min="15609" max="15609" width="6.7109375" style="2" bestFit="1" customWidth="1"/>
    <col min="15610" max="15610" width="74.5703125" style="2" customWidth="1"/>
    <col min="15611" max="15611" width="12.7109375" style="2" bestFit="1" customWidth="1"/>
    <col min="15612" max="15612" width="11.28515625" style="2" customWidth="1"/>
    <col min="15613" max="15613" width="15" style="2" customWidth="1"/>
    <col min="15614" max="15614" width="13.85546875" style="2" customWidth="1"/>
    <col min="15615" max="15615" width="12.7109375" style="2" bestFit="1" customWidth="1"/>
    <col min="15616" max="15616" width="9.7109375" style="2" bestFit="1" customWidth="1"/>
    <col min="15617" max="15617" width="11.140625" style="2" customWidth="1"/>
    <col min="15618" max="15618" width="13.140625" style="2" customWidth="1"/>
    <col min="15619" max="15619" width="12.7109375" style="2" bestFit="1" customWidth="1"/>
    <col min="15620" max="15620" width="11.5703125" style="2" customWidth="1"/>
    <col min="15621" max="15621" width="14.7109375" style="2" customWidth="1"/>
    <col min="15622" max="15622" width="13.7109375" style="2" customWidth="1"/>
    <col min="15623" max="15623" width="12.7109375" style="2" bestFit="1" customWidth="1"/>
    <col min="15624" max="15624" width="9.7109375" style="2" bestFit="1" customWidth="1"/>
    <col min="15625" max="15625" width="11.42578125" style="2" customWidth="1"/>
    <col min="15626" max="15626" width="11.5703125" style="2" bestFit="1" customWidth="1"/>
    <col min="15627" max="15864" width="9.140625" style="2"/>
    <col min="15865" max="15865" width="6.7109375" style="2" bestFit="1" customWidth="1"/>
    <col min="15866" max="15866" width="74.5703125" style="2" customWidth="1"/>
    <col min="15867" max="15867" width="12.7109375" style="2" bestFit="1" customWidth="1"/>
    <col min="15868" max="15868" width="11.28515625" style="2" customWidth="1"/>
    <col min="15869" max="15869" width="15" style="2" customWidth="1"/>
    <col min="15870" max="15870" width="13.85546875" style="2" customWidth="1"/>
    <col min="15871" max="15871" width="12.7109375" style="2" bestFit="1" customWidth="1"/>
    <col min="15872" max="15872" width="9.7109375" style="2" bestFit="1" customWidth="1"/>
    <col min="15873" max="15873" width="11.140625" style="2" customWidth="1"/>
    <col min="15874" max="15874" width="13.140625" style="2" customWidth="1"/>
    <col min="15875" max="15875" width="12.7109375" style="2" bestFit="1" customWidth="1"/>
    <col min="15876" max="15876" width="11.5703125" style="2" customWidth="1"/>
    <col min="15877" max="15877" width="14.7109375" style="2" customWidth="1"/>
    <col min="15878" max="15878" width="13.7109375" style="2" customWidth="1"/>
    <col min="15879" max="15879" width="12.7109375" style="2" bestFit="1" customWidth="1"/>
    <col min="15880" max="15880" width="9.7109375" style="2" bestFit="1" customWidth="1"/>
    <col min="15881" max="15881" width="11.42578125" style="2" customWidth="1"/>
    <col min="15882" max="15882" width="11.5703125" style="2" bestFit="1" customWidth="1"/>
    <col min="15883" max="16120" width="9.140625" style="2"/>
    <col min="16121" max="16121" width="6.7109375" style="2" bestFit="1" customWidth="1"/>
    <col min="16122" max="16122" width="74.5703125" style="2" customWidth="1"/>
    <col min="16123" max="16123" width="12.7109375" style="2" bestFit="1" customWidth="1"/>
    <col min="16124" max="16124" width="11.28515625" style="2" customWidth="1"/>
    <col min="16125" max="16125" width="15" style="2" customWidth="1"/>
    <col min="16126" max="16126" width="13.85546875" style="2" customWidth="1"/>
    <col min="16127" max="16127" width="12.7109375" style="2" bestFit="1" customWidth="1"/>
    <col min="16128" max="16128" width="9.7109375" style="2" bestFit="1" customWidth="1"/>
    <col min="16129" max="16129" width="11.140625" style="2" customWidth="1"/>
    <col min="16130" max="16130" width="13.140625" style="2" customWidth="1"/>
    <col min="16131" max="16131" width="12.7109375" style="2" bestFit="1" customWidth="1"/>
    <col min="16132" max="16132" width="11.5703125" style="2" customWidth="1"/>
    <col min="16133" max="16133" width="14.7109375" style="2" customWidth="1"/>
    <col min="16134" max="16134" width="13.7109375" style="2" customWidth="1"/>
    <col min="16135" max="16135" width="12.7109375" style="2" bestFit="1" customWidth="1"/>
    <col min="16136" max="16136" width="9.7109375" style="2" bestFit="1" customWidth="1"/>
    <col min="16137" max="16137" width="11.42578125" style="2" customWidth="1"/>
    <col min="16138" max="16138" width="11.5703125" style="2" bestFit="1" customWidth="1"/>
    <col min="16139" max="16384" width="9.140625" style="2"/>
  </cols>
  <sheetData>
    <row r="1" spans="1:10" ht="15.75" customHeight="1" x14ac:dyDescent="0.25">
      <c r="A1" s="175" t="s">
        <v>73</v>
      </c>
      <c r="B1" s="175"/>
      <c r="C1" s="175"/>
      <c r="D1" s="175"/>
      <c r="E1" s="175"/>
      <c r="F1" s="175"/>
      <c r="G1" s="175"/>
      <c r="H1" s="175"/>
      <c r="I1" s="175"/>
      <c r="J1" s="175"/>
    </row>
    <row r="2" spans="1:10" ht="15.75" customHeight="1" x14ac:dyDescent="0.25">
      <c r="A2" s="176" t="s">
        <v>72</v>
      </c>
      <c r="B2" s="176"/>
      <c r="C2" s="176"/>
      <c r="D2" s="176"/>
      <c r="E2" s="176"/>
      <c r="F2" s="176"/>
      <c r="G2" s="176"/>
      <c r="H2" s="176"/>
      <c r="I2" s="176"/>
      <c r="J2" s="176"/>
    </row>
    <row r="3" spans="1:10" ht="15.75" x14ac:dyDescent="0.25">
      <c r="A3" s="186" t="s">
        <v>0</v>
      </c>
      <c r="B3" s="186"/>
      <c r="C3" s="186"/>
      <c r="D3" s="186"/>
      <c r="E3" s="186"/>
      <c r="F3" s="186"/>
      <c r="G3" s="186"/>
      <c r="H3" s="186"/>
      <c r="I3" s="186"/>
      <c r="J3" s="186"/>
    </row>
    <row r="4" spans="1:10" ht="15.75" x14ac:dyDescent="0.25">
      <c r="A4" s="187" t="s">
        <v>71</v>
      </c>
      <c r="B4" s="187"/>
      <c r="C4" s="187"/>
      <c r="D4" s="187"/>
      <c r="E4" s="187"/>
      <c r="F4" s="187"/>
      <c r="G4" s="187"/>
      <c r="H4" s="187"/>
      <c r="I4" s="187"/>
      <c r="J4" s="187"/>
    </row>
    <row r="5" spans="1:10" ht="40.5" customHeight="1" x14ac:dyDescent="0.25">
      <c r="A5" s="181" t="s">
        <v>74</v>
      </c>
      <c r="B5" s="183" t="s">
        <v>2</v>
      </c>
      <c r="C5" s="172" t="s">
        <v>3</v>
      </c>
      <c r="D5" s="172"/>
      <c r="E5" s="172" t="s">
        <v>4</v>
      </c>
      <c r="F5" s="172"/>
      <c r="G5" s="173" t="s">
        <v>5</v>
      </c>
      <c r="H5" s="174"/>
      <c r="I5" s="172" t="s">
        <v>6</v>
      </c>
      <c r="J5" s="172"/>
    </row>
    <row r="6" spans="1:10" ht="15" customHeight="1" thickBot="1" x14ac:dyDescent="0.3">
      <c r="A6" s="182"/>
      <c r="B6" s="183"/>
      <c r="C6" s="3" t="s">
        <v>7</v>
      </c>
      <c r="D6" s="3" t="s">
        <v>8</v>
      </c>
      <c r="E6" s="3" t="s">
        <v>7</v>
      </c>
      <c r="F6" s="3" t="s">
        <v>8</v>
      </c>
      <c r="G6" s="3" t="s">
        <v>7</v>
      </c>
      <c r="H6" s="3" t="s">
        <v>8</v>
      </c>
      <c r="I6" s="3" t="s">
        <v>7</v>
      </c>
      <c r="J6" s="4" t="s">
        <v>8</v>
      </c>
    </row>
    <row r="7" spans="1:10" s="5" customFormat="1" ht="15" customHeight="1" x14ac:dyDescent="0.25">
      <c r="A7" s="154">
        <v>1</v>
      </c>
      <c r="B7" s="155" t="s">
        <v>9</v>
      </c>
      <c r="C7" s="178"/>
      <c r="D7" s="179"/>
      <c r="E7" s="179"/>
      <c r="F7" s="179"/>
      <c r="G7" s="179"/>
      <c r="H7" s="179"/>
      <c r="I7" s="179"/>
      <c r="J7" s="179"/>
    </row>
    <row r="8" spans="1:10" ht="15" customHeight="1" x14ac:dyDescent="0.25">
      <c r="A8" s="102" t="s">
        <v>10</v>
      </c>
      <c r="B8" s="103" t="s">
        <v>11</v>
      </c>
      <c r="C8" s="104">
        <f>C9+C10+C11</f>
        <v>92836</v>
      </c>
      <c r="D8" s="104">
        <f t="shared" ref="D8:F8" si="0">D9+D10+D11</f>
        <v>14040900</v>
      </c>
      <c r="E8" s="104">
        <f t="shared" si="0"/>
        <v>14321</v>
      </c>
      <c r="F8" s="104">
        <f t="shared" si="0"/>
        <v>10241004</v>
      </c>
      <c r="G8" s="139">
        <f>E8/C8*100</f>
        <v>15.426127795251842</v>
      </c>
      <c r="H8" s="139">
        <f>F8/D8*100</f>
        <v>72.936948486208152</v>
      </c>
      <c r="I8" s="104">
        <f t="shared" ref="I8:J8" si="1">I9+I10+I11</f>
        <v>57758</v>
      </c>
      <c r="J8" s="104">
        <f t="shared" si="1"/>
        <v>28295592</v>
      </c>
    </row>
    <row r="9" spans="1:10" ht="15" customHeight="1" x14ac:dyDescent="0.25">
      <c r="A9" s="9" t="s">
        <v>12</v>
      </c>
      <c r="B9" s="10" t="s">
        <v>13</v>
      </c>
      <c r="C9" s="45">
        <v>84876</v>
      </c>
      <c r="D9" s="45">
        <v>9641500</v>
      </c>
      <c r="E9" s="45">
        <v>13957</v>
      </c>
      <c r="F9" s="45">
        <v>2971867</v>
      </c>
      <c r="G9" s="138">
        <f>E9/C9*100</f>
        <v>16.443988877892455</v>
      </c>
      <c r="H9" s="138">
        <f>F9/D9*100</f>
        <v>30.823699631800032</v>
      </c>
      <c r="I9" s="45">
        <v>55984</v>
      </c>
      <c r="J9" s="45">
        <v>10730361</v>
      </c>
    </row>
    <row r="10" spans="1:10" ht="15" customHeight="1" x14ac:dyDescent="0.25">
      <c r="A10" s="9" t="s">
        <v>14</v>
      </c>
      <c r="B10" s="10" t="s">
        <v>15</v>
      </c>
      <c r="C10" s="45">
        <v>5300</v>
      </c>
      <c r="D10" s="45">
        <v>1355600</v>
      </c>
      <c r="E10" s="45">
        <v>67</v>
      </c>
      <c r="F10" s="45">
        <v>78100.000000000015</v>
      </c>
      <c r="G10" s="138">
        <f t="shared" ref="G10:G29" si="2">E10/C10*100</f>
        <v>1.2641509433962264</v>
      </c>
      <c r="H10" s="138">
        <f t="shared" ref="H10:H29" si="3">F10/D10*100</f>
        <v>5.7612865151962245</v>
      </c>
      <c r="I10" s="45">
        <v>487</v>
      </c>
      <c r="J10" s="45">
        <v>977239.99999999977</v>
      </c>
    </row>
    <row r="11" spans="1:10" ht="15" customHeight="1" x14ac:dyDescent="0.25">
      <c r="A11" s="9" t="s">
        <v>16</v>
      </c>
      <c r="B11" s="10" t="s">
        <v>17</v>
      </c>
      <c r="C11" s="45">
        <v>2660</v>
      </c>
      <c r="D11" s="45">
        <v>3043800</v>
      </c>
      <c r="E11" s="45">
        <v>297</v>
      </c>
      <c r="F11" s="45">
        <v>7191037.0000000009</v>
      </c>
      <c r="G11" s="138">
        <f t="shared" si="2"/>
        <v>11.165413533834586</v>
      </c>
      <c r="H11" s="138">
        <f t="shared" si="3"/>
        <v>236.25195479335045</v>
      </c>
      <c r="I11" s="45">
        <v>1287</v>
      </c>
      <c r="J11" s="45">
        <v>16587991</v>
      </c>
    </row>
    <row r="12" spans="1:10" ht="15" customHeight="1" x14ac:dyDescent="0.25">
      <c r="A12" s="9"/>
      <c r="B12" s="12" t="s">
        <v>18</v>
      </c>
      <c r="C12" s="45"/>
      <c r="D12" s="45"/>
      <c r="E12" s="45">
        <v>76</v>
      </c>
      <c r="F12" s="45">
        <v>994244</v>
      </c>
      <c r="G12" s="138" t="e">
        <f t="shared" si="2"/>
        <v>#DIV/0!</v>
      </c>
      <c r="H12" s="138" t="e">
        <f t="shared" si="3"/>
        <v>#DIV/0!</v>
      </c>
      <c r="I12" s="45">
        <v>1185</v>
      </c>
      <c r="J12" s="45">
        <v>11995552</v>
      </c>
    </row>
    <row r="13" spans="1:10" ht="15" customHeight="1" x14ac:dyDescent="0.25">
      <c r="A13" s="9"/>
      <c r="B13" s="12" t="s">
        <v>19</v>
      </c>
      <c r="C13" s="45"/>
      <c r="D13" s="45"/>
      <c r="E13" s="45">
        <v>3589</v>
      </c>
      <c r="F13" s="45">
        <v>357154</v>
      </c>
      <c r="G13" s="138" t="e">
        <f t="shared" si="2"/>
        <v>#DIV/0!</v>
      </c>
      <c r="H13" s="138" t="e">
        <f t="shared" si="3"/>
        <v>#DIV/0!</v>
      </c>
      <c r="I13" s="45">
        <v>44486</v>
      </c>
      <c r="J13" s="45">
        <v>6260011</v>
      </c>
    </row>
    <row r="14" spans="1:10" ht="15" customHeight="1" x14ac:dyDescent="0.25">
      <c r="A14" s="102" t="s">
        <v>20</v>
      </c>
      <c r="B14" s="112" t="s">
        <v>21</v>
      </c>
      <c r="C14" s="104">
        <f>C15+C16+C17+C18</f>
        <v>73189</v>
      </c>
      <c r="D14" s="104">
        <f t="shared" ref="D14:F14" si="4">D15+D16+D17+D18</f>
        <v>103345110</v>
      </c>
      <c r="E14" s="104">
        <f t="shared" si="4"/>
        <v>6305</v>
      </c>
      <c r="F14" s="104">
        <f t="shared" si="4"/>
        <v>46340212</v>
      </c>
      <c r="G14" s="139">
        <f t="shared" si="2"/>
        <v>8.6146825342606128</v>
      </c>
      <c r="H14" s="139">
        <f t="shared" si="3"/>
        <v>44.84025610887636</v>
      </c>
      <c r="I14" s="104">
        <f t="shared" ref="I14:J14" si="5">I15+I16+I17+I18</f>
        <v>56096</v>
      </c>
      <c r="J14" s="104">
        <f t="shared" si="5"/>
        <v>118307837</v>
      </c>
    </row>
    <row r="15" spans="1:10" ht="15" customHeight="1" x14ac:dyDescent="0.25">
      <c r="A15" s="9" t="s">
        <v>22</v>
      </c>
      <c r="B15" s="13" t="s">
        <v>23</v>
      </c>
      <c r="C15" s="45">
        <v>21966</v>
      </c>
      <c r="D15" s="45">
        <v>26708478</v>
      </c>
      <c r="E15" s="45">
        <v>4544</v>
      </c>
      <c r="F15" s="45">
        <v>9301473.0000000019</v>
      </c>
      <c r="G15" s="138">
        <f t="shared" si="2"/>
        <v>20.686515523991623</v>
      </c>
      <c r="H15" s="138">
        <f t="shared" si="3"/>
        <v>34.825919320449486</v>
      </c>
      <c r="I15" s="45">
        <v>46481</v>
      </c>
      <c r="J15" s="45">
        <v>40286713.000000007</v>
      </c>
    </row>
    <row r="16" spans="1:10" ht="15" customHeight="1" x14ac:dyDescent="0.25">
      <c r="A16" s="9" t="s">
        <v>24</v>
      </c>
      <c r="B16" s="14" t="s">
        <v>25</v>
      </c>
      <c r="C16" s="45">
        <v>33504</v>
      </c>
      <c r="D16" s="45">
        <v>44758744</v>
      </c>
      <c r="E16" s="45">
        <v>1331</v>
      </c>
      <c r="F16" s="45">
        <v>14338388</v>
      </c>
      <c r="G16" s="138">
        <f t="shared" si="2"/>
        <v>3.9726599808978031</v>
      </c>
      <c r="H16" s="138">
        <f t="shared" si="3"/>
        <v>32.034831004194395</v>
      </c>
      <c r="I16" s="45">
        <v>8482</v>
      </c>
      <c r="J16" s="45">
        <v>42203570.000000007</v>
      </c>
    </row>
    <row r="17" spans="1:10" ht="15" customHeight="1" x14ac:dyDescent="0.25">
      <c r="A17" s="9" t="s">
        <v>26</v>
      </c>
      <c r="B17" s="14" t="s">
        <v>27</v>
      </c>
      <c r="C17" s="45">
        <v>6745</v>
      </c>
      <c r="D17" s="45">
        <v>20954552</v>
      </c>
      <c r="E17" s="45">
        <v>429</v>
      </c>
      <c r="F17" s="45">
        <v>22699400.999999996</v>
      </c>
      <c r="G17" s="138">
        <f t="shared" si="2"/>
        <v>6.3602668643439584</v>
      </c>
      <c r="H17" s="138">
        <f t="shared" si="3"/>
        <v>108.32682559856207</v>
      </c>
      <c r="I17" s="45">
        <v>1128</v>
      </c>
      <c r="J17" s="45">
        <v>35813638.999999993</v>
      </c>
    </row>
    <row r="18" spans="1:10" ht="15" customHeight="1" x14ac:dyDescent="0.25">
      <c r="A18" s="9" t="s">
        <v>28</v>
      </c>
      <c r="B18" s="11" t="s">
        <v>29</v>
      </c>
      <c r="C18" s="45">
        <v>10974</v>
      </c>
      <c r="D18" s="45">
        <v>10923336</v>
      </c>
      <c r="E18" s="45">
        <v>1</v>
      </c>
      <c r="F18" s="45">
        <v>950</v>
      </c>
      <c r="G18" s="138">
        <f t="shared" si="2"/>
        <v>9.1124476034262804E-3</v>
      </c>
      <c r="H18" s="138">
        <f t="shared" si="3"/>
        <v>8.6969768210004711E-3</v>
      </c>
      <c r="I18" s="45">
        <v>5</v>
      </c>
      <c r="J18" s="45">
        <v>3915</v>
      </c>
    </row>
    <row r="19" spans="1:10" ht="15" customHeight="1" x14ac:dyDescent="0.25">
      <c r="A19" s="9"/>
      <c r="B19" s="15" t="s">
        <v>30</v>
      </c>
      <c r="C19" s="45"/>
      <c r="D19" s="45"/>
      <c r="E19" s="45">
        <v>1</v>
      </c>
      <c r="F19" s="45">
        <v>950</v>
      </c>
      <c r="G19" s="138" t="e">
        <f t="shared" si="2"/>
        <v>#DIV/0!</v>
      </c>
      <c r="H19" s="138" t="e">
        <f t="shared" si="3"/>
        <v>#DIV/0!</v>
      </c>
      <c r="I19" s="45"/>
      <c r="J19" s="45"/>
    </row>
    <row r="20" spans="1:10" ht="15" customHeight="1" x14ac:dyDescent="0.25">
      <c r="A20" s="6" t="s">
        <v>31</v>
      </c>
      <c r="B20" s="7" t="s">
        <v>32</v>
      </c>
      <c r="C20" s="44">
        <v>2631</v>
      </c>
      <c r="D20" s="44">
        <v>1131900</v>
      </c>
      <c r="E20" s="44">
        <v>30</v>
      </c>
      <c r="F20" s="44">
        <v>2118933</v>
      </c>
      <c r="G20" s="138">
        <f t="shared" si="2"/>
        <v>1.1402508551881414</v>
      </c>
      <c r="H20" s="138">
        <f t="shared" si="3"/>
        <v>187.20143122183939</v>
      </c>
      <c r="I20" s="44">
        <v>14</v>
      </c>
      <c r="J20" s="44">
        <v>137214</v>
      </c>
    </row>
    <row r="21" spans="1:10" ht="15" customHeight="1" x14ac:dyDescent="0.25">
      <c r="A21" s="6" t="s">
        <v>33</v>
      </c>
      <c r="B21" s="7" t="s">
        <v>34</v>
      </c>
      <c r="C21" s="44">
        <v>7244</v>
      </c>
      <c r="D21" s="44">
        <v>2073600</v>
      </c>
      <c r="E21" s="44">
        <v>1106</v>
      </c>
      <c r="F21" s="44">
        <v>355852.00000000012</v>
      </c>
      <c r="G21" s="138">
        <f t="shared" si="2"/>
        <v>15.267807840971839</v>
      </c>
      <c r="H21" s="138">
        <f t="shared" si="3"/>
        <v>17.161072530864203</v>
      </c>
      <c r="I21" s="44">
        <v>6648</v>
      </c>
      <c r="J21" s="44">
        <v>4329038</v>
      </c>
    </row>
    <row r="22" spans="1:10" ht="15" customHeight="1" x14ac:dyDescent="0.25">
      <c r="A22" s="6" t="s">
        <v>35</v>
      </c>
      <c r="B22" s="7" t="s">
        <v>36</v>
      </c>
      <c r="C22" s="44">
        <v>13449</v>
      </c>
      <c r="D22" s="44">
        <v>21874300</v>
      </c>
      <c r="E22" s="44">
        <v>1755</v>
      </c>
      <c r="F22" s="44">
        <v>3856801.9999999995</v>
      </c>
      <c r="G22" s="138">
        <f t="shared" si="2"/>
        <v>13.049297345527549</v>
      </c>
      <c r="H22" s="138">
        <f t="shared" si="3"/>
        <v>17.631659070233102</v>
      </c>
      <c r="I22" s="44">
        <v>18401</v>
      </c>
      <c r="J22" s="44">
        <v>29720914.999999993</v>
      </c>
    </row>
    <row r="23" spans="1:10" ht="15" customHeight="1" x14ac:dyDescent="0.25">
      <c r="A23" s="6" t="s">
        <v>37</v>
      </c>
      <c r="B23" s="7" t="s">
        <v>38</v>
      </c>
      <c r="C23" s="44">
        <v>3829</v>
      </c>
      <c r="D23" s="44">
        <v>756400</v>
      </c>
      <c r="E23" s="44">
        <v>0</v>
      </c>
      <c r="F23" s="44">
        <v>0</v>
      </c>
      <c r="G23" s="138">
        <f t="shared" si="2"/>
        <v>0</v>
      </c>
      <c r="H23" s="138">
        <f t="shared" si="3"/>
        <v>0</v>
      </c>
      <c r="I23" s="44">
        <v>0</v>
      </c>
      <c r="J23" s="44">
        <v>0</v>
      </c>
    </row>
    <row r="24" spans="1:10" ht="15" customHeight="1" x14ac:dyDescent="0.25">
      <c r="A24" s="6" t="s">
        <v>39</v>
      </c>
      <c r="B24" s="7" t="s">
        <v>40</v>
      </c>
      <c r="C24" s="44">
        <v>4728</v>
      </c>
      <c r="D24" s="44">
        <v>1071400</v>
      </c>
      <c r="E24" s="44">
        <v>1</v>
      </c>
      <c r="F24" s="44">
        <v>315</v>
      </c>
      <c r="G24" s="138">
        <f t="shared" si="2"/>
        <v>2.1150592216582064E-2</v>
      </c>
      <c r="H24" s="138">
        <f t="shared" si="3"/>
        <v>2.9400784020907223E-2</v>
      </c>
      <c r="I24" s="44">
        <v>2</v>
      </c>
      <c r="J24" s="44">
        <v>26866.000000000004</v>
      </c>
    </row>
    <row r="25" spans="1:10" ht="15" customHeight="1" x14ac:dyDescent="0.25">
      <c r="A25" s="6" t="s">
        <v>41</v>
      </c>
      <c r="B25" s="7" t="s">
        <v>42</v>
      </c>
      <c r="C25" s="44">
        <v>10097</v>
      </c>
      <c r="D25" s="44">
        <v>4687000</v>
      </c>
      <c r="E25" s="44">
        <v>66</v>
      </c>
      <c r="F25" s="44">
        <v>4272</v>
      </c>
      <c r="G25" s="138">
        <f t="shared" si="2"/>
        <v>0.65365950282262064</v>
      </c>
      <c r="H25" s="138">
        <f t="shared" si="3"/>
        <v>9.1145722210369109E-2</v>
      </c>
      <c r="I25" s="44">
        <v>528</v>
      </c>
      <c r="J25" s="44">
        <v>5851</v>
      </c>
    </row>
    <row r="26" spans="1:10" ht="15" customHeight="1" x14ac:dyDescent="0.25">
      <c r="A26" s="9"/>
      <c r="B26" s="12" t="s">
        <v>43</v>
      </c>
      <c r="C26" s="45"/>
      <c r="D26" s="45"/>
      <c r="E26" s="45">
        <v>2</v>
      </c>
      <c r="F26" s="45">
        <v>71</v>
      </c>
      <c r="G26" s="138" t="e">
        <f t="shared" si="2"/>
        <v>#DIV/0!</v>
      </c>
      <c r="H26" s="138" t="e">
        <f t="shared" si="3"/>
        <v>#DIV/0!</v>
      </c>
      <c r="I26" s="45">
        <v>2</v>
      </c>
      <c r="J26" s="45">
        <v>86</v>
      </c>
    </row>
    <row r="27" spans="1:10" ht="15" customHeight="1" x14ac:dyDescent="0.25">
      <c r="A27" s="115">
        <v>2</v>
      </c>
      <c r="B27" s="116" t="s">
        <v>44</v>
      </c>
      <c r="C27" s="117">
        <f>C8+C14+C20+C21+C22+C23+C24+C25</f>
        <v>208003</v>
      </c>
      <c r="D27" s="117">
        <f t="shared" ref="D27:F27" si="6">D8+D14+D20+D21+D22+D23+D24+D25</f>
        <v>148980610</v>
      </c>
      <c r="E27" s="117">
        <f t="shared" si="6"/>
        <v>23584</v>
      </c>
      <c r="F27" s="117">
        <f t="shared" si="6"/>
        <v>62917390</v>
      </c>
      <c r="G27" s="139">
        <f t="shared" si="2"/>
        <v>11.338298005317231</v>
      </c>
      <c r="H27" s="139">
        <f t="shared" si="3"/>
        <v>42.231932061494447</v>
      </c>
      <c r="I27" s="117">
        <f t="shared" ref="I27:J27" si="7">I8+I14+I20+I21+I22+I23+I24+I25</f>
        <v>139447</v>
      </c>
      <c r="J27" s="117">
        <f t="shared" si="7"/>
        <v>180823313</v>
      </c>
    </row>
    <row r="28" spans="1:10" ht="15" customHeight="1" x14ac:dyDescent="0.25">
      <c r="A28" s="9">
        <v>3</v>
      </c>
      <c r="B28" s="16" t="s">
        <v>45</v>
      </c>
      <c r="C28" s="45">
        <v>23301</v>
      </c>
      <c r="D28" s="45">
        <v>8144200</v>
      </c>
      <c r="E28" s="45">
        <v>15171</v>
      </c>
      <c r="F28" s="45">
        <v>3151143.0000000005</v>
      </c>
      <c r="G28" s="138">
        <f t="shared" si="2"/>
        <v>65.108793614007993</v>
      </c>
      <c r="H28" s="138">
        <f t="shared" si="3"/>
        <v>38.691866604454709</v>
      </c>
      <c r="I28" s="45">
        <v>67480</v>
      </c>
      <c r="J28" s="45">
        <v>12444871.000000004</v>
      </c>
    </row>
    <row r="29" spans="1:10" ht="15" customHeight="1" thickBot="1" x14ac:dyDescent="0.3">
      <c r="A29" s="17"/>
      <c r="B29" s="18" t="s">
        <v>46</v>
      </c>
      <c r="C29" s="39"/>
      <c r="D29" s="39"/>
      <c r="E29" s="39">
        <v>1202</v>
      </c>
      <c r="F29" s="39">
        <v>69882</v>
      </c>
      <c r="G29" s="138" t="e">
        <f t="shared" si="2"/>
        <v>#DIV/0!</v>
      </c>
      <c r="H29" s="138" t="e">
        <f t="shared" si="3"/>
        <v>#DIV/0!</v>
      </c>
      <c r="I29" s="39">
        <v>14752</v>
      </c>
      <c r="J29" s="39">
        <v>523131</v>
      </c>
    </row>
    <row r="30" spans="1:10" s="5" customFormat="1" ht="15" customHeight="1" x14ac:dyDescent="0.25">
      <c r="A30" s="150">
        <v>4</v>
      </c>
      <c r="B30" s="151" t="s">
        <v>47</v>
      </c>
      <c r="C30" s="190"/>
      <c r="D30" s="191"/>
      <c r="E30" s="191"/>
      <c r="F30" s="191"/>
      <c r="G30" s="191"/>
      <c r="H30" s="191"/>
      <c r="I30" s="191"/>
      <c r="J30" s="191"/>
    </row>
    <row r="31" spans="1:10" ht="15" customHeight="1" x14ac:dyDescent="0.25">
      <c r="A31" s="20" t="s">
        <v>48</v>
      </c>
      <c r="B31" s="11" t="s">
        <v>49</v>
      </c>
      <c r="C31" s="45">
        <v>68</v>
      </c>
      <c r="D31" s="45">
        <v>8882800</v>
      </c>
      <c r="E31" s="45">
        <v>28</v>
      </c>
      <c r="F31" s="45">
        <v>169622480</v>
      </c>
      <c r="G31" s="138">
        <f t="shared" ref="G31:G37" si="8">E31/C31*100</f>
        <v>41.17647058823529</v>
      </c>
      <c r="H31" s="138">
        <f t="shared" ref="H31:H37" si="9">F31/D31*100</f>
        <v>1909.5609492502365</v>
      </c>
      <c r="I31" s="45">
        <v>29</v>
      </c>
      <c r="J31" s="45">
        <v>2763363.9999999995</v>
      </c>
    </row>
    <row r="32" spans="1:10" ht="15" customHeight="1" x14ac:dyDescent="0.25">
      <c r="A32" s="20" t="s">
        <v>50</v>
      </c>
      <c r="B32" s="11" t="s">
        <v>34</v>
      </c>
      <c r="C32" s="45">
        <v>2974</v>
      </c>
      <c r="D32" s="45">
        <v>2165600</v>
      </c>
      <c r="E32" s="45">
        <v>280</v>
      </c>
      <c r="F32" s="45">
        <v>455931.00000000006</v>
      </c>
      <c r="G32" s="138">
        <f t="shared" si="8"/>
        <v>9.4149293880295897</v>
      </c>
      <c r="H32" s="138">
        <f t="shared" si="9"/>
        <v>21.053333949021059</v>
      </c>
      <c r="I32" s="45">
        <v>393</v>
      </c>
      <c r="J32" s="45">
        <v>612064.99999999988</v>
      </c>
    </row>
    <row r="33" spans="1:10" ht="15" customHeight="1" x14ac:dyDescent="0.25">
      <c r="A33" s="20" t="s">
        <v>51</v>
      </c>
      <c r="B33" s="11" t="s">
        <v>52</v>
      </c>
      <c r="C33" s="45">
        <v>12308</v>
      </c>
      <c r="D33" s="45">
        <v>74217200</v>
      </c>
      <c r="E33" s="45">
        <v>2252</v>
      </c>
      <c r="F33" s="45">
        <v>60230274.999999985</v>
      </c>
      <c r="G33" s="138">
        <f t="shared" si="8"/>
        <v>18.297042573935652</v>
      </c>
      <c r="H33" s="138">
        <f t="shared" si="9"/>
        <v>81.154065364901911</v>
      </c>
      <c r="I33" s="45">
        <v>16026</v>
      </c>
      <c r="J33" s="45">
        <v>107549161.99999999</v>
      </c>
    </row>
    <row r="34" spans="1:10" ht="15" customHeight="1" x14ac:dyDescent="0.25">
      <c r="A34" s="20" t="s">
        <v>53</v>
      </c>
      <c r="B34" s="11" t="s">
        <v>54</v>
      </c>
      <c r="C34" s="45">
        <v>8303</v>
      </c>
      <c r="D34" s="45">
        <v>2234000</v>
      </c>
      <c r="E34" s="45">
        <v>2133</v>
      </c>
      <c r="F34" s="45">
        <v>756249.00000000023</v>
      </c>
      <c r="G34" s="138">
        <f t="shared" si="8"/>
        <v>25.689509815729256</v>
      </c>
      <c r="H34" s="138">
        <f t="shared" si="9"/>
        <v>33.851790510295444</v>
      </c>
      <c r="I34" s="45">
        <v>14130</v>
      </c>
      <c r="J34" s="45">
        <v>2760795</v>
      </c>
    </row>
    <row r="35" spans="1:10" ht="15" customHeight="1" x14ac:dyDescent="0.25">
      <c r="A35" s="20" t="s">
        <v>55</v>
      </c>
      <c r="B35" s="11" t="s">
        <v>42</v>
      </c>
      <c r="C35" s="45">
        <v>30517</v>
      </c>
      <c r="D35" s="45">
        <v>1292745100</v>
      </c>
      <c r="E35" s="45">
        <v>9071</v>
      </c>
      <c r="F35" s="45">
        <v>1353903371.0000002</v>
      </c>
      <c r="G35" s="138">
        <f t="shared" si="8"/>
        <v>29.724415899334801</v>
      </c>
      <c r="H35" s="138">
        <f t="shared" si="9"/>
        <v>104.73088399252104</v>
      </c>
      <c r="I35" s="45">
        <v>33971</v>
      </c>
      <c r="J35" s="45">
        <v>1492764881</v>
      </c>
    </row>
    <row r="36" spans="1:10" ht="15" customHeight="1" thickBot="1" x14ac:dyDescent="0.3">
      <c r="A36" s="21">
        <v>5</v>
      </c>
      <c r="B36" s="22" t="s">
        <v>56</v>
      </c>
      <c r="C36" s="122">
        <f>C31+C32+C33+C34+C35</f>
        <v>54170</v>
      </c>
      <c r="D36" s="122">
        <f t="shared" ref="D36:F36" si="10">D31+D32+D33+D34+D35</f>
        <v>1380244700</v>
      </c>
      <c r="E36" s="122">
        <f t="shared" si="10"/>
        <v>13764</v>
      </c>
      <c r="F36" s="122">
        <f t="shared" si="10"/>
        <v>1584968306.0000002</v>
      </c>
      <c r="G36" s="137">
        <f t="shared" si="8"/>
        <v>25.408897913974528</v>
      </c>
      <c r="H36" s="137">
        <f t="shared" si="9"/>
        <v>114.83241384661721</v>
      </c>
      <c r="I36" s="122">
        <f t="shared" ref="I36:J36" si="11">I31+I32+I33+I34+I35</f>
        <v>64549</v>
      </c>
      <c r="J36" s="122">
        <f t="shared" si="11"/>
        <v>1606450267</v>
      </c>
    </row>
    <row r="37" spans="1:10" s="5" customFormat="1" ht="15" customHeight="1" thickBot="1" x14ac:dyDescent="0.3">
      <c r="A37" s="125"/>
      <c r="B37" s="126" t="s">
        <v>57</v>
      </c>
      <c r="C37" s="127">
        <f>C27+C36</f>
        <v>262173</v>
      </c>
      <c r="D37" s="127">
        <f t="shared" ref="D37:F37" si="12">D27+D36</f>
        <v>1529225310</v>
      </c>
      <c r="E37" s="127">
        <f t="shared" si="12"/>
        <v>37348</v>
      </c>
      <c r="F37" s="127">
        <f t="shared" si="12"/>
        <v>1647885696.0000002</v>
      </c>
      <c r="G37" s="141">
        <f t="shared" si="8"/>
        <v>14.245555415698794</v>
      </c>
      <c r="H37" s="141">
        <f t="shared" si="9"/>
        <v>107.75950968271641</v>
      </c>
      <c r="I37" s="127">
        <f t="shared" ref="I37:J37" si="13">I27+I36</f>
        <v>203996</v>
      </c>
      <c r="J37" s="127">
        <f t="shared" si="13"/>
        <v>1787273580</v>
      </c>
    </row>
  </sheetData>
  <mergeCells count="12">
    <mergeCell ref="A1:J1"/>
    <mergeCell ref="A2:J2"/>
    <mergeCell ref="A3:J3"/>
    <mergeCell ref="C7:J7"/>
    <mergeCell ref="A4:J4"/>
    <mergeCell ref="C30:J30"/>
    <mergeCell ref="A5:A6"/>
    <mergeCell ref="B5:B6"/>
    <mergeCell ref="C5:D5"/>
    <mergeCell ref="E5:F5"/>
    <mergeCell ref="G5:H5"/>
    <mergeCell ref="I5:J5"/>
  </mergeCells>
  <printOptions horizontalCentered="1"/>
  <pageMargins left="0.5" right="0.5" top="0.5" bottom="0.5" header="0.25" footer="0.25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41</vt:i4>
      </vt:variant>
      <vt:variant>
        <vt:lpstr>Named Ranges</vt:lpstr>
      </vt:variant>
      <vt:variant>
        <vt:i4>78</vt:i4>
      </vt:variant>
    </vt:vector>
  </HeadingPairs>
  <TitlesOfParts>
    <vt:vector size="119" baseType="lpstr">
      <vt:lpstr>Summary</vt:lpstr>
      <vt:lpstr>BoB</vt:lpstr>
      <vt:lpstr>BoI</vt:lpstr>
      <vt:lpstr>BoM</vt:lpstr>
      <vt:lpstr>Canara</vt:lpstr>
      <vt:lpstr>CBI</vt:lpstr>
      <vt:lpstr>Indian</vt:lpstr>
      <vt:lpstr>IOB</vt:lpstr>
      <vt:lpstr>PNB</vt:lpstr>
      <vt:lpstr>PSB</vt:lpstr>
      <vt:lpstr>SBI</vt:lpstr>
      <vt:lpstr>UCO</vt:lpstr>
      <vt:lpstr>Union</vt:lpstr>
      <vt:lpstr>Axis</vt:lpstr>
      <vt:lpstr>Bandhan</vt:lpstr>
      <vt:lpstr>CSB</vt:lpstr>
      <vt:lpstr>DCB</vt:lpstr>
      <vt:lpstr>Dhanlaxmi Bank</vt:lpstr>
      <vt:lpstr>Federal</vt:lpstr>
      <vt:lpstr>HDFC</vt:lpstr>
      <vt:lpstr>ICICI</vt:lpstr>
      <vt:lpstr>IDBI</vt:lpstr>
      <vt:lpstr>IDFC</vt:lpstr>
      <vt:lpstr>IndusInd</vt:lpstr>
      <vt:lpstr>Karnataka</vt:lpstr>
      <vt:lpstr>KARUR V</vt:lpstr>
      <vt:lpstr>Kotak</vt:lpstr>
      <vt:lpstr>RBL</vt:lpstr>
      <vt:lpstr>Yes</vt:lpstr>
      <vt:lpstr>MGB</vt:lpstr>
      <vt:lpstr>VKGB</vt:lpstr>
      <vt:lpstr>MSCOOP</vt:lpstr>
      <vt:lpstr>AU</vt:lpstr>
      <vt:lpstr>Equitas</vt:lpstr>
      <vt:lpstr>ESAF</vt:lpstr>
      <vt:lpstr>Fincare</vt:lpstr>
      <vt:lpstr>Jana</vt:lpstr>
      <vt:lpstr>Suryoday</vt:lpstr>
      <vt:lpstr>Ujjivan</vt:lpstr>
      <vt:lpstr>Utkarsh</vt:lpstr>
      <vt:lpstr>DBS</vt:lpstr>
      <vt:lpstr>AU!Print_Area</vt:lpstr>
      <vt:lpstr>Axis!Print_Area</vt:lpstr>
      <vt:lpstr>Bandhan!Print_Area</vt:lpstr>
      <vt:lpstr>BoB!Print_Area</vt:lpstr>
      <vt:lpstr>BoI!Print_Area</vt:lpstr>
      <vt:lpstr>BoM!Print_Area</vt:lpstr>
      <vt:lpstr>Canara!Print_Area</vt:lpstr>
      <vt:lpstr>CBI!Print_Area</vt:lpstr>
      <vt:lpstr>CSB!Print_Area</vt:lpstr>
      <vt:lpstr>DBS!Print_Area</vt:lpstr>
      <vt:lpstr>DCB!Print_Area</vt:lpstr>
      <vt:lpstr>Equitas!Print_Area</vt:lpstr>
      <vt:lpstr>ESAF!Print_Area</vt:lpstr>
      <vt:lpstr>Federal!Print_Area</vt:lpstr>
      <vt:lpstr>Fincare!Print_Area</vt:lpstr>
      <vt:lpstr>HDFC!Print_Area</vt:lpstr>
      <vt:lpstr>ICICI!Print_Area</vt:lpstr>
      <vt:lpstr>IDBI!Print_Area</vt:lpstr>
      <vt:lpstr>IDFC!Print_Area</vt:lpstr>
      <vt:lpstr>Indian!Print_Area</vt:lpstr>
      <vt:lpstr>IndusInd!Print_Area</vt:lpstr>
      <vt:lpstr>IOB!Print_Area</vt:lpstr>
      <vt:lpstr>Jana!Print_Area</vt:lpstr>
      <vt:lpstr>Karnataka!Print_Area</vt:lpstr>
      <vt:lpstr>Kotak!Print_Area</vt:lpstr>
      <vt:lpstr>MGB!Print_Area</vt:lpstr>
      <vt:lpstr>MSCOOP!Print_Area</vt:lpstr>
      <vt:lpstr>PNB!Print_Area</vt:lpstr>
      <vt:lpstr>PSB!Print_Area</vt:lpstr>
      <vt:lpstr>RBL!Print_Area</vt:lpstr>
      <vt:lpstr>SBI!Print_Area</vt:lpstr>
      <vt:lpstr>Summary!Print_Area</vt:lpstr>
      <vt:lpstr>Suryoday!Print_Area</vt:lpstr>
      <vt:lpstr>UCO!Print_Area</vt:lpstr>
      <vt:lpstr>Ujjivan!Print_Area</vt:lpstr>
      <vt:lpstr>Union!Print_Area</vt:lpstr>
      <vt:lpstr>Utkarsh!Print_Area</vt:lpstr>
      <vt:lpstr>VKGB!Print_Area</vt:lpstr>
      <vt:lpstr>Yes!Print_Area</vt:lpstr>
      <vt:lpstr>AU!Print_Titles</vt:lpstr>
      <vt:lpstr>Axis!Print_Titles</vt:lpstr>
      <vt:lpstr>Bandhan!Print_Titles</vt:lpstr>
      <vt:lpstr>BoB!Print_Titles</vt:lpstr>
      <vt:lpstr>BoI!Print_Titles</vt:lpstr>
      <vt:lpstr>BoM!Print_Titles</vt:lpstr>
      <vt:lpstr>Canara!Print_Titles</vt:lpstr>
      <vt:lpstr>CBI!Print_Titles</vt:lpstr>
      <vt:lpstr>CSB!Print_Titles</vt:lpstr>
      <vt:lpstr>DBS!Print_Titles</vt:lpstr>
      <vt:lpstr>DCB!Print_Titles</vt:lpstr>
      <vt:lpstr>Equitas!Print_Titles</vt:lpstr>
      <vt:lpstr>ESAF!Print_Titles</vt:lpstr>
      <vt:lpstr>Federal!Print_Titles</vt:lpstr>
      <vt:lpstr>Fincare!Print_Titles</vt:lpstr>
      <vt:lpstr>HDFC!Print_Titles</vt:lpstr>
      <vt:lpstr>ICICI!Print_Titles</vt:lpstr>
      <vt:lpstr>IDBI!Print_Titles</vt:lpstr>
      <vt:lpstr>IDFC!Print_Titles</vt:lpstr>
      <vt:lpstr>Indian!Print_Titles</vt:lpstr>
      <vt:lpstr>IndusInd!Print_Titles</vt:lpstr>
      <vt:lpstr>IOB!Print_Titles</vt:lpstr>
      <vt:lpstr>Jana!Print_Titles</vt:lpstr>
      <vt:lpstr>Karnataka!Print_Titles</vt:lpstr>
      <vt:lpstr>Kotak!Print_Titles</vt:lpstr>
      <vt:lpstr>MGB!Print_Titles</vt:lpstr>
      <vt:lpstr>MSCOOP!Print_Titles</vt:lpstr>
      <vt:lpstr>PNB!Print_Titles</vt:lpstr>
      <vt:lpstr>PSB!Print_Titles</vt:lpstr>
      <vt:lpstr>RBL!Print_Titles</vt:lpstr>
      <vt:lpstr>SBI!Print_Titles</vt:lpstr>
      <vt:lpstr>Summary!Print_Titles</vt:lpstr>
      <vt:lpstr>Suryoday!Print_Titles</vt:lpstr>
      <vt:lpstr>UCO!Print_Titles</vt:lpstr>
      <vt:lpstr>Ujjivan!Print_Titles</vt:lpstr>
      <vt:lpstr>Union!Print_Titles</vt:lpstr>
      <vt:lpstr>Utkarsh!Print_Titles</vt:lpstr>
      <vt:lpstr>VKGB!Print_Titles</vt:lpstr>
      <vt:lpstr>Yes!Print_Titles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Pravin Walunjkar</dc:creator>
  <cp:lastModifiedBy>A.R.Teke</cp:lastModifiedBy>
  <cp:lastPrinted>2022-04-26T14:22:07Z</cp:lastPrinted>
  <dcterms:created xsi:type="dcterms:W3CDTF">2019-04-15T11:17:30Z</dcterms:created>
  <dcterms:modified xsi:type="dcterms:W3CDTF">2022-05-19T11:30:59Z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LPManualFileClassification">
    <vt:lpwstr>{1A067545-A4E2-4FA1-8094-0D7902669705}</vt:lpwstr>
  </property>
  <property fmtid="{D5CDD505-2E9C-101B-9397-08002B2CF9AE}" pid="3" name="DLPManualFileClassificationLastModifiedBy">
    <vt:lpwstr>MAHABANK\B020800</vt:lpwstr>
  </property>
  <property fmtid="{D5CDD505-2E9C-101B-9397-08002B2CF9AE}" pid="4" name="DLPManualFileClassificationLastModificationDate">
    <vt:lpwstr>1619611739</vt:lpwstr>
  </property>
  <property fmtid="{D5CDD505-2E9C-101B-9397-08002B2CF9AE}" pid="5" name="DLPManualFileClassificationVersion">
    <vt:lpwstr>10.0.100.37</vt:lpwstr>
  </property>
</Properties>
</file>