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3582\AppData\Local\Microsoft\Windows\Temporary Internet Files\Content.Outlook\VSRNWQB7\"/>
    </mc:Choice>
  </mc:AlternateContent>
  <bookViews>
    <workbookView xWindow="0" yWindow="0" windowWidth="20385" windowHeight="6885"/>
  </bookViews>
  <sheets>
    <sheet name="Bank" sheetId="2" r:id="rId1"/>
    <sheet name="District" sheetId="1" r:id="rId2"/>
  </sheets>
  <definedNames>
    <definedName name="_xlnm.Print_Area" localSheetId="0">Bank!$A$1:$AH$8</definedName>
    <definedName name="_xlnm.Print_Area" localSheetId="1">District!$A$1:$AH$8</definedName>
    <definedName name="_xlnm.Print_Titles" localSheetId="0">Bank!$A:$B,Bank!$1:$8</definedName>
    <definedName name="_xlnm.Print_Titles" localSheetId="1">District!$A:$B,District!$1:$8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4" i="2" l="1"/>
  <c r="AB54" i="2"/>
  <c r="P54" i="2"/>
  <c r="K54" i="2"/>
  <c r="AX54" i="2"/>
  <c r="AW54" i="2"/>
  <c r="AV54" i="2"/>
  <c r="AU54" i="2"/>
  <c r="AT54" i="2"/>
  <c r="AS54" i="2"/>
  <c r="AR54" i="2"/>
  <c r="AY53" i="2"/>
  <c r="AY54" i="2" s="1"/>
  <c r="AO54" i="2"/>
  <c r="AN54" i="2"/>
  <c r="AM54" i="2"/>
  <c r="AJ54" i="2"/>
  <c r="AI54" i="2"/>
  <c r="AH54" i="2"/>
  <c r="AG54" i="2"/>
  <c r="AE54" i="2"/>
  <c r="AD54" i="2"/>
  <c r="AC54" i="2"/>
  <c r="AA54" i="2"/>
  <c r="Z54" i="2"/>
  <c r="Y54" i="2"/>
  <c r="X54" i="2"/>
  <c r="W54" i="2"/>
  <c r="V54" i="2"/>
  <c r="U54" i="2"/>
  <c r="T54" i="2"/>
  <c r="S54" i="2"/>
  <c r="R54" i="2"/>
  <c r="Q54" i="2"/>
  <c r="N53" i="2"/>
  <c r="N54" i="2" s="1"/>
  <c r="L54" i="2"/>
  <c r="J54" i="2"/>
  <c r="I54" i="2"/>
  <c r="H54" i="2"/>
  <c r="E54" i="2"/>
  <c r="N51" i="2"/>
  <c r="AX52" i="2"/>
  <c r="AU52" i="2"/>
  <c r="AT52" i="2"/>
  <c r="AP52" i="2"/>
  <c r="AJ52" i="2"/>
  <c r="AF52" i="2"/>
  <c r="AC52" i="2"/>
  <c r="AB52" i="2"/>
  <c r="Y52" i="2"/>
  <c r="X52" i="2"/>
  <c r="T52" i="2"/>
  <c r="K52" i="2"/>
  <c r="J52" i="2"/>
  <c r="G52" i="2"/>
  <c r="AX49" i="2"/>
  <c r="AT49" i="2"/>
  <c r="V49" i="2"/>
  <c r="AW49" i="2"/>
  <c r="AV49" i="2"/>
  <c r="AU49" i="2"/>
  <c r="AS49" i="2"/>
  <c r="AR49" i="2"/>
  <c r="AP49" i="2"/>
  <c r="AO49" i="2"/>
  <c r="AN49" i="2"/>
  <c r="AM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U49" i="2"/>
  <c r="T49" i="2"/>
  <c r="S49" i="2"/>
  <c r="R49" i="2"/>
  <c r="Q49" i="2"/>
  <c r="O49" i="2"/>
  <c r="L49" i="2"/>
  <c r="K49" i="2"/>
  <c r="J49" i="2"/>
  <c r="I49" i="2"/>
  <c r="H49" i="2"/>
  <c r="G49" i="2"/>
  <c r="F49" i="2"/>
  <c r="AZ46" i="2"/>
  <c r="N46" i="2"/>
  <c r="M46" i="2"/>
  <c r="D46" i="2"/>
  <c r="C46" i="2"/>
  <c r="AK46" i="2" s="1"/>
  <c r="M45" i="2"/>
  <c r="D45" i="2"/>
  <c r="AZ43" i="2"/>
  <c r="AY43" i="2"/>
  <c r="N43" i="2"/>
  <c r="M43" i="2"/>
  <c r="M42" i="2"/>
  <c r="C42" i="2"/>
  <c r="AK42" i="2" s="1"/>
  <c r="M41" i="2"/>
  <c r="C41" i="2"/>
  <c r="D41" i="2"/>
  <c r="N40" i="2"/>
  <c r="C40" i="2"/>
  <c r="AU47" i="2"/>
  <c r="AG47" i="2"/>
  <c r="AC47" i="2"/>
  <c r="Y47" i="2"/>
  <c r="U47" i="2"/>
  <c r="Q47" i="2"/>
  <c r="C39" i="2"/>
  <c r="AZ37" i="2"/>
  <c r="M37" i="2"/>
  <c r="N37" i="2"/>
  <c r="C37" i="2"/>
  <c r="AY36" i="2"/>
  <c r="N36" i="2"/>
  <c r="C36" i="2"/>
  <c r="D36" i="2"/>
  <c r="AZ35" i="2"/>
  <c r="AY35" i="2"/>
  <c r="M35" i="2"/>
  <c r="D35" i="2"/>
  <c r="AZ34" i="2"/>
  <c r="M34" i="2"/>
  <c r="AZ33" i="2"/>
  <c r="M33" i="2"/>
  <c r="N33" i="2"/>
  <c r="AZ32" i="2"/>
  <c r="N32" i="2"/>
  <c r="D32" i="2"/>
  <c r="C32" i="2"/>
  <c r="D31" i="2"/>
  <c r="AZ29" i="2"/>
  <c r="N29" i="2"/>
  <c r="M28" i="2"/>
  <c r="D28" i="2"/>
  <c r="C28" i="2"/>
  <c r="AK28" i="2" s="1"/>
  <c r="AY27" i="2"/>
  <c r="M27" i="2"/>
  <c r="D27" i="2"/>
  <c r="AY26" i="2"/>
  <c r="N26" i="2"/>
  <c r="M25" i="2"/>
  <c r="N25" i="2"/>
  <c r="M24" i="2"/>
  <c r="D24" i="2"/>
  <c r="C24" i="2"/>
  <c r="AK24" i="2" s="1"/>
  <c r="AZ23" i="2"/>
  <c r="N23" i="2"/>
  <c r="D23" i="2"/>
  <c r="AL23" i="2" s="1"/>
  <c r="N22" i="2"/>
  <c r="AZ20" i="2"/>
  <c r="C20" i="2"/>
  <c r="AK20" i="2" s="1"/>
  <c r="C19" i="2"/>
  <c r="AK19" i="2" s="1"/>
  <c r="AY18" i="2"/>
  <c r="C18" i="2"/>
  <c r="AK18" i="2" s="1"/>
  <c r="D17" i="2"/>
  <c r="AL17" i="2" s="1"/>
  <c r="C17" i="2"/>
  <c r="AK17" i="2" s="1"/>
  <c r="AZ16" i="2"/>
  <c r="D16" i="2"/>
  <c r="AL16" i="2" s="1"/>
  <c r="BB16" i="2" s="1"/>
  <c r="AY15" i="2"/>
  <c r="AZ13" i="2"/>
  <c r="AY13" i="2"/>
  <c r="AZ12" i="2"/>
  <c r="C12" i="2"/>
  <c r="AK12" i="2" s="1"/>
  <c r="AZ11" i="2"/>
  <c r="C11" i="2"/>
  <c r="AK11" i="2" s="1"/>
  <c r="AY10" i="2"/>
  <c r="AZ10" i="2"/>
  <c r="C10" i="2"/>
  <c r="AK10" i="2" s="1"/>
  <c r="D10" i="2"/>
  <c r="AL10" i="2" s="1"/>
  <c r="BB10" i="2" s="1"/>
  <c r="D9" i="2"/>
  <c r="AE45" i="1"/>
  <c r="AA45" i="1"/>
  <c r="W45" i="1"/>
  <c r="O45" i="1"/>
  <c r="K45" i="1"/>
  <c r="G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D45" i="1"/>
  <c r="AC45" i="1"/>
  <c r="AB45" i="1"/>
  <c r="Z45" i="1"/>
  <c r="Y45" i="1"/>
  <c r="X45" i="1"/>
  <c r="V45" i="1"/>
  <c r="U45" i="1"/>
  <c r="T45" i="1"/>
  <c r="S45" i="1"/>
  <c r="R45" i="1"/>
  <c r="Q45" i="1"/>
  <c r="P45" i="1"/>
  <c r="N45" i="1"/>
  <c r="M45" i="1"/>
  <c r="L45" i="1"/>
  <c r="J45" i="1"/>
  <c r="I45" i="1"/>
  <c r="H45" i="1"/>
  <c r="F45" i="1"/>
  <c r="E45" i="1"/>
  <c r="D45" i="1"/>
  <c r="C45" i="1"/>
  <c r="BA19" i="2" l="1"/>
  <c r="AL41" i="2"/>
  <c r="BB41" i="2" s="1"/>
  <c r="AH38" i="2"/>
  <c r="AR38" i="2"/>
  <c r="I47" i="2"/>
  <c r="M39" i="2"/>
  <c r="AK39" i="2" s="1"/>
  <c r="Z47" i="2"/>
  <c r="C16" i="2"/>
  <c r="AK16" i="2" s="1"/>
  <c r="AY16" i="2"/>
  <c r="AZ17" i="2"/>
  <c r="BB17" i="2" s="1"/>
  <c r="AY19" i="2"/>
  <c r="D22" i="2"/>
  <c r="C25" i="2"/>
  <c r="AK25" i="2" s="1"/>
  <c r="BA25" i="2" s="1"/>
  <c r="AK37" i="2"/>
  <c r="AZ41" i="2"/>
  <c r="D14" i="2"/>
  <c r="AL14" i="2" s="1"/>
  <c r="D15" i="2"/>
  <c r="AL15" i="2" s="1"/>
  <c r="AY25" i="2"/>
  <c r="V47" i="2"/>
  <c r="F52" i="2"/>
  <c r="D50" i="2"/>
  <c r="D52" i="2" s="1"/>
  <c r="U52" i="2"/>
  <c r="N28" i="2"/>
  <c r="AZ28" i="2"/>
  <c r="M31" i="2"/>
  <c r="AY32" i="2"/>
  <c r="C33" i="2"/>
  <c r="AK33" i="2" s="1"/>
  <c r="D37" i="2"/>
  <c r="AL37" i="2" s="1"/>
  <c r="BB37" i="2" s="1"/>
  <c r="D39" i="2"/>
  <c r="AL39" i="2" s="1"/>
  <c r="AS47" i="2"/>
  <c r="AW47" i="2"/>
  <c r="N41" i="2"/>
  <c r="D42" i="2"/>
  <c r="AL42" i="2" s="1"/>
  <c r="BB42" i="2" s="1"/>
  <c r="N42" i="2"/>
  <c r="AB47" i="2"/>
  <c r="AZ42" i="2"/>
  <c r="C44" i="2"/>
  <c r="AK44" i="2" s="1"/>
  <c r="M44" i="2"/>
  <c r="AY45" i="2"/>
  <c r="H52" i="2"/>
  <c r="L52" i="2"/>
  <c r="R52" i="2"/>
  <c r="V52" i="2"/>
  <c r="Z52" i="2"/>
  <c r="AD52" i="2"/>
  <c r="AH52" i="2"/>
  <c r="AN52" i="2"/>
  <c r="AR52" i="2"/>
  <c r="AV52" i="2"/>
  <c r="D51" i="2"/>
  <c r="AL51" i="2" s="1"/>
  <c r="M51" i="2"/>
  <c r="AY9" i="2"/>
  <c r="D11" i="2"/>
  <c r="AL11" i="2" s="1"/>
  <c r="BB11" i="2" s="1"/>
  <c r="AY12" i="2"/>
  <c r="C13" i="2"/>
  <c r="AK13" i="2" s="1"/>
  <c r="BA13" i="2" s="1"/>
  <c r="C15" i="2"/>
  <c r="AK15" i="2" s="1"/>
  <c r="BA15" i="2" s="1"/>
  <c r="AY17" i="2"/>
  <c r="BA17" i="2" s="1"/>
  <c r="D18" i="2"/>
  <c r="AL18" i="2" s="1"/>
  <c r="D19" i="2"/>
  <c r="AL19" i="2" s="1"/>
  <c r="D20" i="2"/>
  <c r="AL20" i="2" s="1"/>
  <c r="BB20" i="2" s="1"/>
  <c r="AY20" i="2"/>
  <c r="BA20" i="2" s="1"/>
  <c r="C22" i="2"/>
  <c r="AZ22" i="2"/>
  <c r="C23" i="2"/>
  <c r="C38" i="2" s="1"/>
  <c r="AY23" i="2"/>
  <c r="D25" i="2"/>
  <c r="AL25" i="2" s="1"/>
  <c r="D26" i="2"/>
  <c r="M26" i="2"/>
  <c r="N27" i="2"/>
  <c r="AL27" i="2" s="1"/>
  <c r="BB27" i="2" s="1"/>
  <c r="AZ27" i="2"/>
  <c r="M29" i="2"/>
  <c r="AY29" i="2"/>
  <c r="C30" i="2"/>
  <c r="AY30" i="2"/>
  <c r="AZ31" i="2"/>
  <c r="C35" i="2"/>
  <c r="AK35" i="2" s="1"/>
  <c r="BA35" i="2" s="1"/>
  <c r="N39" i="2"/>
  <c r="N47" i="2" s="1"/>
  <c r="AY42" i="2"/>
  <c r="BA42" i="2" s="1"/>
  <c r="C43" i="2"/>
  <c r="AK43" i="2" s="1"/>
  <c r="BA43" i="2" s="1"/>
  <c r="D44" i="2"/>
  <c r="AL44" i="2" s="1"/>
  <c r="BB44" i="2" s="1"/>
  <c r="N44" i="2"/>
  <c r="N45" i="2"/>
  <c r="AZ45" i="2"/>
  <c r="E52" i="2"/>
  <c r="I52" i="2"/>
  <c r="AY50" i="2"/>
  <c r="C51" i="2"/>
  <c r="AZ51" i="2"/>
  <c r="AL28" i="2"/>
  <c r="BB28" i="2" s="1"/>
  <c r="AS21" i="2"/>
  <c r="AW21" i="2"/>
  <c r="BA11" i="2"/>
  <c r="AC21" i="2"/>
  <c r="AX21" i="2"/>
  <c r="R38" i="2"/>
  <c r="V38" i="2"/>
  <c r="AV38" i="2"/>
  <c r="C14" i="2"/>
  <c r="AK14" i="2" s="1"/>
  <c r="AY14" i="2"/>
  <c r="AZ15" i="2"/>
  <c r="BB15" i="2" s="1"/>
  <c r="C26" i="2"/>
  <c r="D30" i="2"/>
  <c r="N30" i="2"/>
  <c r="AL30" i="2" s="1"/>
  <c r="BB30" i="2" s="1"/>
  <c r="I21" i="2"/>
  <c r="M21" i="2"/>
  <c r="Q21" i="2"/>
  <c r="Y21" i="2"/>
  <c r="AG21" i="2"/>
  <c r="AY11" i="2"/>
  <c r="D12" i="2"/>
  <c r="AL12" i="2" s="1"/>
  <c r="BB12" i="2" s="1"/>
  <c r="D13" i="2"/>
  <c r="AL13" i="2" s="1"/>
  <c r="BB13" i="2" s="1"/>
  <c r="N21" i="2"/>
  <c r="V21" i="2"/>
  <c r="AZ18" i="2"/>
  <c r="BB18" i="2" s="1"/>
  <c r="AZ19" i="2"/>
  <c r="BB19" i="2" s="1"/>
  <c r="K38" i="2"/>
  <c r="AF38" i="2"/>
  <c r="M23" i="2"/>
  <c r="N24" i="2"/>
  <c r="AL24" i="2" s="1"/>
  <c r="BB24" i="2" s="1"/>
  <c r="AB38" i="2"/>
  <c r="AZ24" i="2"/>
  <c r="AX38" i="2"/>
  <c r="AZ25" i="2"/>
  <c r="BB25" i="2" s="1"/>
  <c r="C27" i="2"/>
  <c r="AK27" i="2" s="1"/>
  <c r="BA27" i="2" s="1"/>
  <c r="D29" i="2"/>
  <c r="AL29" i="2" s="1"/>
  <c r="BB29" i="2" s="1"/>
  <c r="AM47" i="2"/>
  <c r="AQ47" i="2"/>
  <c r="H47" i="2"/>
  <c r="L47" i="2"/>
  <c r="F21" i="2"/>
  <c r="R21" i="2"/>
  <c r="AH21" i="2"/>
  <c r="AN21" i="2"/>
  <c r="AR21" i="2"/>
  <c r="AR55" i="2" s="1"/>
  <c r="AV21" i="2"/>
  <c r="AZ14" i="2"/>
  <c r="BB14" i="2" s="1"/>
  <c r="AM38" i="2"/>
  <c r="AQ38" i="2"/>
  <c r="AU38" i="2"/>
  <c r="BB23" i="2"/>
  <c r="H38" i="2"/>
  <c r="L38" i="2"/>
  <c r="G38" i="2"/>
  <c r="AY24" i="2"/>
  <c r="AL32" i="2"/>
  <c r="BB32" i="2" s="1"/>
  <c r="J47" i="2"/>
  <c r="R47" i="2"/>
  <c r="AD47" i="2"/>
  <c r="AH47" i="2"/>
  <c r="AZ40" i="2"/>
  <c r="AK41" i="2"/>
  <c r="AY44" i="2"/>
  <c r="AL45" i="2"/>
  <c r="BB45" i="2" s="1"/>
  <c r="AL46" i="2"/>
  <c r="BB46" i="2" s="1"/>
  <c r="S52" i="2"/>
  <c r="W52" i="2"/>
  <c r="AA52" i="2"/>
  <c r="AE52" i="2"/>
  <c r="AI52" i="2"/>
  <c r="AS52" i="2"/>
  <c r="AW52" i="2"/>
  <c r="AQ54" i="2"/>
  <c r="AZ30" i="2"/>
  <c r="C31" i="2"/>
  <c r="AY31" i="2"/>
  <c r="D33" i="2"/>
  <c r="AL33" i="2" s="1"/>
  <c r="BB33" i="2" s="1"/>
  <c r="D34" i="2"/>
  <c r="N34" i="2"/>
  <c r="N35" i="2"/>
  <c r="AL35" i="2" s="1"/>
  <c r="BB35" i="2" s="1"/>
  <c r="M36" i="2"/>
  <c r="AK36" i="2" s="1"/>
  <c r="BA36" i="2" s="1"/>
  <c r="AY37" i="2"/>
  <c r="D40" i="2"/>
  <c r="M40" i="2"/>
  <c r="AY41" i="2"/>
  <c r="D43" i="2"/>
  <c r="AL43" i="2" s="1"/>
  <c r="BB43" i="2" s="1"/>
  <c r="AZ44" i="2"/>
  <c r="C45" i="2"/>
  <c r="AK45" i="2" s="1"/>
  <c r="BA45" i="2" s="1"/>
  <c r="AY46" i="2"/>
  <c r="BA46" i="2" s="1"/>
  <c r="D48" i="2"/>
  <c r="AY48" i="2"/>
  <c r="AY49" i="2" s="1"/>
  <c r="AQ49" i="2"/>
  <c r="AY51" i="2"/>
  <c r="H21" i="2"/>
  <c r="L21" i="2"/>
  <c r="P21" i="2"/>
  <c r="T21" i="2"/>
  <c r="X21" i="2"/>
  <c r="AB21" i="2"/>
  <c r="AF21" i="2"/>
  <c r="AJ21" i="2"/>
  <c r="AT21" i="2"/>
  <c r="AD21" i="2"/>
  <c r="AA38" i="2"/>
  <c r="AY28" i="2"/>
  <c r="C29" i="2"/>
  <c r="M30" i="2"/>
  <c r="W38" i="2"/>
  <c r="N31" i="2"/>
  <c r="AL31" i="2" s="1"/>
  <c r="BB31" i="2" s="1"/>
  <c r="M32" i="2"/>
  <c r="AK32" i="2" s="1"/>
  <c r="BA32" i="2" s="1"/>
  <c r="AY33" i="2"/>
  <c r="BA33" i="2" s="1"/>
  <c r="C34" i="2"/>
  <c r="AK34" i="2" s="1"/>
  <c r="AY34" i="2"/>
  <c r="AL36" i="2"/>
  <c r="AZ36" i="2"/>
  <c r="T47" i="2"/>
  <c r="AT47" i="2"/>
  <c r="AX47" i="2"/>
  <c r="X47" i="2"/>
  <c r="AF47" i="2"/>
  <c r="M48" i="2"/>
  <c r="M49" i="2" s="1"/>
  <c r="C50" i="2"/>
  <c r="Q52" i="2"/>
  <c r="AG52" i="2"/>
  <c r="AQ52" i="2"/>
  <c r="AF55" i="2"/>
  <c r="BA16" i="2"/>
  <c r="AY22" i="2"/>
  <c r="BA24" i="2"/>
  <c r="AZ26" i="2"/>
  <c r="E49" i="2"/>
  <c r="C48" i="2"/>
  <c r="AZ48" i="2"/>
  <c r="AZ49" i="2" s="1"/>
  <c r="M50" i="2"/>
  <c r="M52" i="2" s="1"/>
  <c r="O52" i="2"/>
  <c r="AY52" i="2"/>
  <c r="E21" i="2"/>
  <c r="C9" i="2"/>
  <c r="U21" i="2"/>
  <c r="AY21" i="2"/>
  <c r="E38" i="2"/>
  <c r="I38" i="2"/>
  <c r="Z38" i="2"/>
  <c r="AD38" i="2"/>
  <c r="AN38" i="2"/>
  <c r="AT38" i="2"/>
  <c r="AL26" i="2"/>
  <c r="F38" i="2"/>
  <c r="P38" i="2"/>
  <c r="AO47" i="2"/>
  <c r="AY39" i="2"/>
  <c r="AY40" i="2"/>
  <c r="E47" i="2"/>
  <c r="P47" i="2"/>
  <c r="N50" i="2"/>
  <c r="N52" i="2" s="1"/>
  <c r="P52" i="2"/>
  <c r="O54" i="2"/>
  <c r="M53" i="2"/>
  <c r="M54" i="2" s="1"/>
  <c r="J21" i="2"/>
  <c r="Z21" i="2"/>
  <c r="AL9" i="2"/>
  <c r="AP21" i="2"/>
  <c r="BA12" i="2"/>
  <c r="AL22" i="2"/>
  <c r="J38" i="2"/>
  <c r="M22" i="2"/>
  <c r="O38" i="2"/>
  <c r="S38" i="2"/>
  <c r="AE38" i="2"/>
  <c r="AI38" i="2"/>
  <c r="AO38" i="2"/>
  <c r="AS38" i="2"/>
  <c r="AW38" i="2"/>
  <c r="AW55" i="2" s="1"/>
  <c r="AP47" i="2"/>
  <c r="AZ39" i="2"/>
  <c r="F47" i="2"/>
  <c r="C52" i="2"/>
  <c r="AK51" i="2"/>
  <c r="G54" i="2"/>
  <c r="C53" i="2"/>
  <c r="AZ9" i="2"/>
  <c r="BA10" i="2"/>
  <c r="BA18" i="2"/>
  <c r="AO21" i="2"/>
  <c r="T38" i="2"/>
  <c r="X38" i="2"/>
  <c r="AJ38" i="2"/>
  <c r="AP38" i="2"/>
  <c r="BA28" i="2"/>
  <c r="AO52" i="2"/>
  <c r="G47" i="2"/>
  <c r="K47" i="2"/>
  <c r="O47" i="2"/>
  <c r="S47" i="2"/>
  <c r="W47" i="2"/>
  <c r="AA47" i="2"/>
  <c r="AE47" i="2"/>
  <c r="AI47" i="2"/>
  <c r="AK40" i="2"/>
  <c r="AM52" i="2"/>
  <c r="G21" i="2"/>
  <c r="K21" i="2"/>
  <c r="O21" i="2"/>
  <c r="S21" i="2"/>
  <c r="W21" i="2"/>
  <c r="AA21" i="2"/>
  <c r="AE21" i="2"/>
  <c r="AI21" i="2"/>
  <c r="AM21" i="2"/>
  <c r="AQ21" i="2"/>
  <c r="AQ55" i="2" s="1"/>
  <c r="AU21" i="2"/>
  <c r="AU55" i="2" s="1"/>
  <c r="Q38" i="2"/>
  <c r="Q55" i="2" s="1"/>
  <c r="U38" i="2"/>
  <c r="Y38" i="2"/>
  <c r="Y55" i="2" s="1"/>
  <c r="AC38" i="2"/>
  <c r="AC55" i="2" s="1"/>
  <c r="AG38" i="2"/>
  <c r="AJ47" i="2"/>
  <c r="AN47" i="2"/>
  <c r="AR47" i="2"/>
  <c r="AV47" i="2"/>
  <c r="D49" i="2"/>
  <c r="AZ50" i="2"/>
  <c r="AZ52" i="2" s="1"/>
  <c r="P49" i="2"/>
  <c r="N48" i="2"/>
  <c r="N49" i="2" s="1"/>
  <c r="F54" i="2"/>
  <c r="D53" i="2"/>
  <c r="AP54" i="2"/>
  <c r="AZ53" i="2"/>
  <c r="AZ54" i="2" s="1"/>
  <c r="T55" i="2" l="1"/>
  <c r="AZ21" i="2"/>
  <c r="I55" i="2"/>
  <c r="BA34" i="2"/>
  <c r="M47" i="2"/>
  <c r="AV55" i="2"/>
  <c r="AG55" i="2"/>
  <c r="D38" i="2"/>
  <c r="Z55" i="2"/>
  <c r="AK30" i="2"/>
  <c r="BA30" i="2" s="1"/>
  <c r="D47" i="2"/>
  <c r="N38" i="2"/>
  <c r="N55" i="2" s="1"/>
  <c r="AK31" i="2"/>
  <c r="BA31" i="2" s="1"/>
  <c r="C47" i="2"/>
  <c r="AK23" i="2"/>
  <c r="BA23" i="2" s="1"/>
  <c r="BA14" i="2"/>
  <c r="AX55" i="2"/>
  <c r="AL34" i="2"/>
  <c r="BB34" i="2" s="1"/>
  <c r="AZ38" i="2"/>
  <c r="AZ55" i="2" s="1"/>
  <c r="AK50" i="2"/>
  <c r="AK52" i="2" s="1"/>
  <c r="BB36" i="2"/>
  <c r="AK29" i="2"/>
  <c r="BA29" i="2" s="1"/>
  <c r="H55" i="2"/>
  <c r="BA37" i="2"/>
  <c r="R55" i="2"/>
  <c r="V55" i="2"/>
  <c r="AK26" i="2"/>
  <c r="BA26" i="2" s="1"/>
  <c r="BB51" i="2"/>
  <c r="P55" i="2"/>
  <c r="AN55" i="2"/>
  <c r="BA44" i="2"/>
  <c r="AL40" i="2"/>
  <c r="BB40" i="2" s="1"/>
  <c r="M38" i="2"/>
  <c r="M55" i="2" s="1"/>
  <c r="J55" i="2"/>
  <c r="F55" i="2"/>
  <c r="AD55" i="2"/>
  <c r="AY38" i="2"/>
  <c r="D21" i="2"/>
  <c r="BA41" i="2"/>
  <c r="AJ55" i="2"/>
  <c r="AM55" i="2"/>
  <c r="W55" i="2"/>
  <c r="G55" i="2"/>
  <c r="X55" i="2"/>
  <c r="BA51" i="2"/>
  <c r="AZ47" i="2"/>
  <c r="AS55" i="2"/>
  <c r="AT55" i="2"/>
  <c r="AK22" i="2"/>
  <c r="AB55" i="2"/>
  <c r="L55" i="2"/>
  <c r="AH55" i="2"/>
  <c r="BB22" i="2"/>
  <c r="AL38" i="2"/>
  <c r="AL21" i="2"/>
  <c r="BB9" i="2"/>
  <c r="AK47" i="2"/>
  <c r="BA39" i="2"/>
  <c r="E55" i="2"/>
  <c r="AK38" i="2"/>
  <c r="BA22" i="2"/>
  <c r="AL53" i="2"/>
  <c r="D54" i="2"/>
  <c r="AI55" i="2"/>
  <c r="S55" i="2"/>
  <c r="AK48" i="2"/>
  <c r="C49" i="2"/>
  <c r="AE55" i="2"/>
  <c r="O55" i="2"/>
  <c r="AO55" i="2"/>
  <c r="C54" i="2"/>
  <c r="AK53" i="2"/>
  <c r="BB39" i="2"/>
  <c r="AY47" i="2"/>
  <c r="AY55" i="2" s="1"/>
  <c r="U55" i="2"/>
  <c r="AL50" i="2"/>
  <c r="AL48" i="2"/>
  <c r="AA55" i="2"/>
  <c r="K55" i="2"/>
  <c r="BA40" i="2"/>
  <c r="AP55" i="2"/>
  <c r="BB26" i="2"/>
  <c r="C21" i="2"/>
  <c r="AK9" i="2"/>
  <c r="BA50" i="2" l="1"/>
  <c r="D55" i="2"/>
  <c r="AL47" i="2"/>
  <c r="BB48" i="2"/>
  <c r="AL49" i="2"/>
  <c r="AK54" i="2"/>
  <c r="BA53" i="2"/>
  <c r="AL54" i="2"/>
  <c r="BB53" i="2"/>
  <c r="BA47" i="2"/>
  <c r="AK21" i="2"/>
  <c r="BA9" i="2"/>
  <c r="AL52" i="2"/>
  <c r="BB50" i="2"/>
  <c r="BB47" i="2"/>
  <c r="BA38" i="2"/>
  <c r="BB38" i="2"/>
  <c r="C55" i="2"/>
  <c r="BA52" i="2"/>
  <c r="AK49" i="2"/>
  <c r="BA48" i="2"/>
  <c r="BB21" i="2"/>
  <c r="AL55" i="2" l="1"/>
  <c r="BA49" i="2"/>
  <c r="BB54" i="2"/>
  <c r="AK55" i="2"/>
  <c r="BB49" i="2"/>
  <c r="BA21" i="2"/>
  <c r="BB52" i="2"/>
  <c r="BA54" i="2"/>
  <c r="BA55" i="2" l="1"/>
  <c r="BB55" i="2"/>
</calcChain>
</file>

<file path=xl/sharedStrings.xml><?xml version="1.0" encoding="utf-8"?>
<sst xmlns="http://schemas.openxmlformats.org/spreadsheetml/2006/main" count="256" uniqueCount="116">
  <si>
    <t>SLBC Maharashtra</t>
  </si>
  <si>
    <t xml:space="preserve">Disbursement under ACP 2021 - 22 ( 01.04.2021 To 31.3.2022 ) </t>
  </si>
  <si>
    <t>No.s actual / Rs. in Lakh</t>
  </si>
  <si>
    <t>PRIORITY</t>
  </si>
  <si>
    <t>NON PRIORITY</t>
  </si>
  <si>
    <t>Total Plan
62=40+60
63=41+61</t>
  </si>
  <si>
    <t>Sr. No.</t>
  </si>
  <si>
    <t>District</t>
  </si>
  <si>
    <t>Agriculture</t>
  </si>
  <si>
    <t>Farm Credit</t>
  </si>
  <si>
    <t>Agriculture Infrastructure</t>
  </si>
  <si>
    <t>Ancilliary Activities</t>
  </si>
  <si>
    <t>Of Agriculture, Crop Loan</t>
  </si>
  <si>
    <t>MSME</t>
  </si>
  <si>
    <r>
      <t xml:space="preserve">Micro Enterprises
</t>
    </r>
    <r>
      <rPr>
        <b/>
        <sz val="8"/>
        <rFont val="Arial"/>
        <family val="2"/>
      </rPr>
      <t>(Manu + Service Adv up to Rs. 5 Crore)</t>
    </r>
  </si>
  <si>
    <r>
      <t xml:space="preserve">Small Enterprises
</t>
    </r>
    <r>
      <rPr>
        <b/>
        <sz val="8"/>
        <rFont val="Arial"/>
        <family val="2"/>
      </rPr>
      <t>(Manu + Service Adv up to Rs. 5 Crore)</t>
    </r>
  </si>
  <si>
    <r>
      <t xml:space="preserve">Medium Enterprises
</t>
    </r>
    <r>
      <rPr>
        <b/>
        <sz val="8"/>
        <rFont val="Arial"/>
        <family val="2"/>
      </rPr>
      <t>(Manu + Service Adv up to Rs. 10 Crore)</t>
    </r>
  </si>
  <si>
    <t>Khadi &amp; Village Industries</t>
  </si>
  <si>
    <t>Others under MSMEs</t>
  </si>
  <si>
    <t>Export Credit</t>
  </si>
  <si>
    <t>Education</t>
  </si>
  <si>
    <t>Housing</t>
  </si>
  <si>
    <t>Social Infrastructure</t>
  </si>
  <si>
    <t>Renewable Energy</t>
  </si>
  <si>
    <t>Others</t>
  </si>
  <si>
    <t>Total Priority</t>
  </si>
  <si>
    <t>Loans to Weaker Sections Under Priority Sector</t>
  </si>
  <si>
    <t>Personal Loans Under Non Priority</t>
  </si>
  <si>
    <t>Total Non Priority</t>
  </si>
  <si>
    <t>Total Plan</t>
  </si>
  <si>
    <t>No. of Acc</t>
  </si>
  <si>
    <t>Amt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</si>
  <si>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</si>
  <si>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</si>
  <si>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</si>
  <si>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</si>
  <si>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</si>
  <si>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</si>
  <si>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</si>
  <si>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</si>
  <si>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</si>
  <si>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</si>
  <si>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</si>
  <si>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</si>
  <si>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</si>
  <si>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</si>
  <si>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</si>
  <si>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</si>
  <si>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</si>
  <si>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</si>
  <si>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</si>
  <si>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</si>
  <si>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</si>
  <si>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</si>
  <si>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</si>
  <si>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</si>
  <si>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</si>
  <si>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</si>
  <si>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</si>
  <si>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</si>
  <si>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</si>
  <si>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</si>
  <si>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</si>
  <si>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</si>
  <si>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</si>
  <si>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</si>
  <si>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</si>
  <si>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</si>
  <si>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GRAND TOTAL</t>
  </si>
  <si>
    <t>Bank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</si>
  <si>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</si>
  <si>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</si>
  <si>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</si>
  <si>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</si>
  <si>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</si>
  <si>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</si>
  <si>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</si>
  <si>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</si>
  <si>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</si>
  <si>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</si>
  <si>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</si>
  <si>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</si>
  <si>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(PSBs)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</si>
  <si>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</si>
  <si>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</si>
  <si>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</si>
  <si>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</si>
  <si>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</si>
  <si>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</si>
  <si>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</si>
  <si>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</si>
  <si>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</si>
  <si>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</si>
  <si>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</si>
  <si>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</si>
  <si>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</si>
  <si>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</si>
  <si>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</si>
  <si>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</si>
  <si>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 xml:space="preserve">Sub Total   (Pvt Sec Banks) 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</si>
  <si>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</si>
  <si>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</si>
  <si>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</si>
  <si>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</si>
  <si>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</si>
  <si>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</si>
  <si>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</si>
  <si>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</si>
  <si>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 xml:space="preserve">Sub Total  (Small Finance Bank) </t>
  </si>
  <si>
    <t>DBS BANK</t>
  </si>
  <si>
    <t xml:space="preserve">Sub Total  (Wholly Owned Subsidiaries of Foreign Banks) </t>
  </si>
  <si>
    <t>MAHARASHTRA GRAMIN BANK</t>
  </si>
  <si>
    <t>VIDHARBHA KONKAN GRAMIN BANK</t>
  </si>
  <si>
    <t xml:space="preserve">Sub Total  (Gramin Bank) </t>
  </si>
  <si>
    <t>M.S. COOP/DCC BANK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</si>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</sst>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0" fontId="5" fillId="11" borderId="10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vertical="center" wrapText="1"/>
    </xf>
    <xf numFmtId="0" fontId="5" fillId="11" borderId="1" xfId="1" applyFont="1" applyFill="1" applyBorder="1" applyAlignment="1" applyProtection="1">
      <alignment horizontal="center" vertical="center" wrapText="1"/>
      <protection hidden="1"/>
    </xf>
    <xf numFmtId="0" fontId="2" fillId="11" borderId="1" xfId="1" applyFont="1" applyFill="1" applyBorder="1" applyAlignment="1" applyProtection="1">
      <alignment horizontal="center" vertical="center" wrapText="1"/>
      <protection hidden="1"/>
    </xf>
    <xf numFmtId="0" fontId="2" fillId="11" borderId="11" xfId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2" fillId="1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10" borderId="0" xfId="0" applyFont="1" applyFill="1" applyAlignment="1" applyProtection="1">
      <alignment horizontal="left" vertical="center"/>
      <protection locked="0"/>
    </xf>
    <xf numFmtId="0" fontId="0" fillId="13" borderId="1" xfId="0" applyFill="1" applyBorder="1" applyAlignment="1">
      <alignment horizontal="center" vertical="center"/>
    </xf>
    <xf numFmtId="0" fontId="2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5" fillId="14" borderId="1" xfId="1" applyFont="1" applyFill="1" applyBorder="1" applyAlignment="1" applyProtection="1">
      <alignment horizontal="center" vertical="center" wrapText="1"/>
      <protection hidden="1"/>
    </xf>
    <xf numFmtId="0" fontId="2" fillId="14" borderId="1" xfId="1" applyFont="1" applyFill="1" applyBorder="1" applyAlignment="1" applyProtection="1">
      <alignment horizontal="center" vertical="center" wrapText="1"/>
      <protection hidden="1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1" fontId="4" fillId="13" borderId="1" xfId="0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right"/>
    </xf>
    <xf numFmtId="0" fontId="7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right"/>
    </xf>
    <xf numFmtId="0" fontId="0" fillId="13" borderId="1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9" borderId="3" xfId="1" applyFont="1" applyFill="1" applyBorder="1" applyAlignment="1" applyProtection="1">
      <alignment horizontal="center" vertical="center" wrapText="1"/>
      <protection hidden="1"/>
    </xf>
    <xf numFmtId="0" fontId="2" fillId="9" borderId="4" xfId="1" applyFont="1" applyFill="1" applyBorder="1" applyAlignment="1" applyProtection="1">
      <alignment horizontal="center" vertical="center" wrapText="1"/>
      <protection hidden="1"/>
    </xf>
    <xf numFmtId="0" fontId="2" fillId="9" borderId="7" xfId="1" applyFont="1" applyFill="1" applyBorder="1" applyAlignment="1" applyProtection="1">
      <alignment horizontal="center" vertical="center" wrapText="1"/>
      <protection hidden="1"/>
    </xf>
    <xf numFmtId="0" fontId="2" fillId="9" borderId="8" xfId="1" applyFont="1" applyFill="1" applyBorder="1" applyAlignment="1" applyProtection="1">
      <alignment horizontal="center" vertical="center" wrapText="1"/>
      <protection hidden="1"/>
    </xf>
    <xf numFmtId="0" fontId="2" fillId="10" borderId="3" xfId="1" applyFont="1" applyFill="1" applyBorder="1" applyAlignment="1" applyProtection="1">
      <alignment horizontal="center" vertical="center" wrapText="1"/>
      <protection hidden="1"/>
    </xf>
    <xf numFmtId="0" fontId="2" fillId="10" borderId="4" xfId="1" applyFont="1" applyFill="1" applyBorder="1" applyAlignment="1" applyProtection="1">
      <alignment horizontal="center" vertical="center" wrapText="1"/>
      <protection hidden="1"/>
    </xf>
    <xf numFmtId="0" fontId="2" fillId="10" borderId="7" xfId="1" applyFont="1" applyFill="1" applyBorder="1" applyAlignment="1" applyProtection="1">
      <alignment horizontal="center" vertical="center" wrapText="1"/>
      <protection hidden="1"/>
    </xf>
    <xf numFmtId="0" fontId="2" fillId="10" borderId="8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center" vertical="center" wrapText="1"/>
      <protection hidden="1"/>
    </xf>
    <xf numFmtId="0" fontId="2" fillId="9" borderId="9" xfId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" fontId="2" fillId="7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9" borderId="2" xfId="1" applyFont="1" applyFill="1" applyBorder="1" applyAlignment="1" applyProtection="1">
      <alignment horizontal="center" vertical="center" wrapText="1"/>
      <protection hidden="1"/>
    </xf>
    <xf numFmtId="0" fontId="2" fillId="9" borderId="6" xfId="1" applyFont="1" applyFill="1" applyBorder="1" applyAlignment="1" applyProtection="1">
      <alignment horizontal="center" vertical="center" wrapText="1"/>
      <protection hidden="1"/>
    </xf>
    <xf numFmtId="0" fontId="2" fillId="9" borderId="10" xfId="1" applyFont="1" applyFill="1" applyBorder="1" applyAlignment="1" applyProtection="1">
      <alignment horizontal="center" vertical="center" wrapText="1"/>
      <protection hidden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63"/>
  <sheetViews>
    <sheetView tabSelected="1" workbookViewId="0">
      <pane xSplit="2" ySplit="7" topLeftCell="C8" activePane="bottomRight" state="frozen"/>
      <selection activeCell="A9" sqref="A9"/>
      <selection pane="topRight" activeCell="A9" sqref="A9"/>
      <selection pane="bottomLeft" activeCell="A9" sqref="A9"/>
      <selection pane="bottomRight" activeCell="AZ67" sqref="AZ67"/>
    </sheetView>
  </sheetViews>
  <sheetFormatPr defaultRowHeight="12.75" x14ac:dyDescent="0.2"/>
  <cols>
    <col min="1" max="1" width="5.7109375" style="19" customWidth="1"/>
    <col min="2" max="2" width="33.7109375" style="19" customWidth="1"/>
    <col min="3" max="53" width="12.7109375" style="19" customWidth="1"/>
    <col min="54" max="54" width="12.7109375" style="34" customWidth="1"/>
    <col min="55" max="55" width="9.140625" style="19" customWidth="1"/>
    <col min="56" max="16384" width="9.140625" style="19"/>
  </cols>
  <sheetData>
    <row r="1" spans="1:54" ht="20.25" x14ac:dyDescent="0.2">
      <c r="A1" s="1" t="s">
        <v>0</v>
      </c>
      <c r="B1" s="1"/>
      <c r="C1" s="18"/>
      <c r="D1" s="18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8"/>
      <c r="AL1" s="18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8"/>
      <c r="AZ1" s="18"/>
      <c r="BA1" s="18"/>
      <c r="BB1" s="18"/>
    </row>
    <row r="2" spans="1:54" x14ac:dyDescent="0.2">
      <c r="A2" s="3"/>
      <c r="B2" s="3"/>
      <c r="C2" s="20"/>
      <c r="D2" s="20"/>
      <c r="E2" s="3"/>
      <c r="F2" s="3"/>
      <c r="G2" s="3"/>
      <c r="H2" s="3"/>
      <c r="I2" s="3"/>
      <c r="J2" s="3"/>
      <c r="K2" s="3"/>
      <c r="L2" s="3"/>
      <c r="M2" s="20"/>
      <c r="N2" s="20"/>
      <c r="O2" s="20"/>
      <c r="P2" s="20"/>
      <c r="Q2" s="20"/>
      <c r="R2" s="20"/>
      <c r="S2" s="20"/>
      <c r="T2" s="2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0"/>
      <c r="AL2" s="20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20"/>
      <c r="AZ2" s="20"/>
      <c r="BA2" s="20"/>
      <c r="BB2" s="20"/>
    </row>
    <row r="3" spans="1:54" ht="15.75" x14ac:dyDescent="0.2">
      <c r="A3" s="47" t="s">
        <v>1</v>
      </c>
      <c r="B3" s="47"/>
      <c r="C3" s="47"/>
      <c r="D3" s="47"/>
      <c r="E3" s="47"/>
      <c r="F3" s="47"/>
      <c r="G3" s="47"/>
      <c r="H3" s="4"/>
      <c r="I3" s="4"/>
      <c r="J3" s="4"/>
      <c r="K3" s="4"/>
      <c r="L3" s="4"/>
      <c r="M3" s="21"/>
      <c r="N3" s="21"/>
      <c r="O3" s="21"/>
      <c r="P3" s="21"/>
      <c r="Q3" s="21"/>
      <c r="R3" s="21"/>
      <c r="S3" s="21"/>
      <c r="T3" s="21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21"/>
      <c r="AL3" s="21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21"/>
      <c r="AZ3" s="21"/>
      <c r="BA3" s="21"/>
      <c r="BB3" s="21"/>
    </row>
    <row r="4" spans="1:54" ht="15.75" x14ac:dyDescent="0.2">
      <c r="A4" s="5"/>
      <c r="B4" s="5"/>
      <c r="C4" s="21"/>
      <c r="D4" s="21"/>
      <c r="E4" s="5"/>
      <c r="F4" s="5"/>
      <c r="G4" s="5"/>
      <c r="H4" s="5"/>
      <c r="I4" s="5"/>
      <c r="J4" s="5"/>
      <c r="K4" s="5"/>
      <c r="L4" s="5"/>
      <c r="M4" s="21"/>
      <c r="N4" s="21"/>
      <c r="O4" s="21"/>
      <c r="P4" s="21"/>
      <c r="Q4" s="21"/>
      <c r="R4" s="21"/>
      <c r="S4" s="21"/>
      <c r="T4" s="21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21"/>
      <c r="AL4" s="21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21"/>
      <c r="AZ4" s="22"/>
      <c r="BA4" s="22"/>
      <c r="BB4" s="22" t="s">
        <v>2</v>
      </c>
    </row>
    <row r="5" spans="1:54" x14ac:dyDescent="0.2">
      <c r="A5" s="23"/>
      <c r="B5" s="23"/>
      <c r="C5" s="48" t="s">
        <v>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9" t="s">
        <v>4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50" t="s">
        <v>5</v>
      </c>
      <c r="BB5" s="51"/>
    </row>
    <row r="6" spans="1:54" ht="20.100000000000001" customHeight="1" x14ac:dyDescent="0.2">
      <c r="A6" s="52" t="s">
        <v>6</v>
      </c>
      <c r="B6" s="52" t="s">
        <v>69</v>
      </c>
      <c r="C6" s="41" t="s">
        <v>8</v>
      </c>
      <c r="D6" s="42"/>
      <c r="E6" s="37" t="s">
        <v>9</v>
      </c>
      <c r="F6" s="38"/>
      <c r="G6" s="37" t="s">
        <v>10</v>
      </c>
      <c r="H6" s="38"/>
      <c r="I6" s="37" t="s">
        <v>11</v>
      </c>
      <c r="J6" s="38"/>
      <c r="K6" s="37" t="s">
        <v>12</v>
      </c>
      <c r="L6" s="45"/>
      <c r="M6" s="41" t="s">
        <v>13</v>
      </c>
      <c r="N6" s="42"/>
      <c r="O6" s="41" t="s">
        <v>14</v>
      </c>
      <c r="P6" s="42"/>
      <c r="Q6" s="41" t="s">
        <v>15</v>
      </c>
      <c r="R6" s="42"/>
      <c r="S6" s="41" t="s">
        <v>16</v>
      </c>
      <c r="T6" s="42"/>
      <c r="U6" s="37" t="s">
        <v>17</v>
      </c>
      <c r="V6" s="38"/>
      <c r="W6" s="37" t="s">
        <v>18</v>
      </c>
      <c r="X6" s="38"/>
      <c r="Y6" s="37" t="s">
        <v>19</v>
      </c>
      <c r="Z6" s="38"/>
      <c r="AA6" s="37" t="s">
        <v>20</v>
      </c>
      <c r="AB6" s="38"/>
      <c r="AC6" s="37" t="s">
        <v>21</v>
      </c>
      <c r="AD6" s="38"/>
      <c r="AE6" s="37" t="s">
        <v>22</v>
      </c>
      <c r="AF6" s="38"/>
      <c r="AG6" s="37" t="s">
        <v>23</v>
      </c>
      <c r="AH6" s="38"/>
      <c r="AI6" s="37" t="s">
        <v>24</v>
      </c>
      <c r="AJ6" s="38"/>
      <c r="AK6" s="41" t="s">
        <v>25</v>
      </c>
      <c r="AL6" s="42"/>
      <c r="AM6" s="37" t="s">
        <v>26</v>
      </c>
      <c r="AN6" s="38"/>
      <c r="AO6" s="37" t="s">
        <v>8</v>
      </c>
      <c r="AP6" s="38"/>
      <c r="AQ6" s="37" t="s">
        <v>20</v>
      </c>
      <c r="AR6" s="38"/>
      <c r="AS6" s="37" t="s">
        <v>21</v>
      </c>
      <c r="AT6" s="38"/>
      <c r="AU6" s="37" t="s">
        <v>27</v>
      </c>
      <c r="AV6" s="38"/>
      <c r="AW6" s="37" t="s">
        <v>24</v>
      </c>
      <c r="AX6" s="38"/>
      <c r="AY6" s="41" t="s">
        <v>28</v>
      </c>
      <c r="AZ6" s="42"/>
      <c r="BA6" s="41" t="s">
        <v>29</v>
      </c>
      <c r="BB6" s="42"/>
    </row>
    <row r="7" spans="1:54" ht="20.100000000000001" customHeight="1" x14ac:dyDescent="0.2">
      <c r="A7" s="53"/>
      <c r="B7" s="53"/>
      <c r="C7" s="43"/>
      <c r="D7" s="44"/>
      <c r="E7" s="39"/>
      <c r="F7" s="40"/>
      <c r="G7" s="39"/>
      <c r="H7" s="40"/>
      <c r="I7" s="39"/>
      <c r="J7" s="40"/>
      <c r="K7" s="39"/>
      <c r="L7" s="46"/>
      <c r="M7" s="43"/>
      <c r="N7" s="44"/>
      <c r="O7" s="43"/>
      <c r="P7" s="44"/>
      <c r="Q7" s="43"/>
      <c r="R7" s="44"/>
      <c r="S7" s="43"/>
      <c r="T7" s="44"/>
      <c r="U7" s="39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43"/>
      <c r="AL7" s="44"/>
      <c r="AM7" s="39"/>
      <c r="AN7" s="40"/>
      <c r="AO7" s="39"/>
      <c r="AP7" s="40"/>
      <c r="AQ7" s="39"/>
      <c r="AR7" s="40"/>
      <c r="AS7" s="39"/>
      <c r="AT7" s="40"/>
      <c r="AU7" s="39"/>
      <c r="AV7" s="40"/>
      <c r="AW7" s="39"/>
      <c r="AX7" s="40"/>
      <c r="AY7" s="43"/>
      <c r="AZ7" s="44"/>
      <c r="BA7" s="43"/>
      <c r="BB7" s="44"/>
    </row>
    <row r="8" spans="1:54" x14ac:dyDescent="0.2">
      <c r="A8" s="54"/>
      <c r="B8" s="54"/>
      <c r="C8" s="24" t="s">
        <v>30</v>
      </c>
      <c r="D8" s="25" t="s">
        <v>31</v>
      </c>
      <c r="E8" s="24" t="s">
        <v>30</v>
      </c>
      <c r="F8" s="25" t="s">
        <v>31</v>
      </c>
      <c r="G8" s="24" t="s">
        <v>30</v>
      </c>
      <c r="H8" s="25" t="s">
        <v>31</v>
      </c>
      <c r="I8" s="24" t="s">
        <v>30</v>
      </c>
      <c r="J8" s="25" t="s">
        <v>31</v>
      </c>
      <c r="K8" s="24" t="s">
        <v>30</v>
      </c>
      <c r="L8" s="25" t="s">
        <v>31</v>
      </c>
      <c r="M8" s="24" t="s">
        <v>30</v>
      </c>
      <c r="N8" s="25" t="s">
        <v>31</v>
      </c>
      <c r="O8" s="24" t="s">
        <v>30</v>
      </c>
      <c r="P8" s="25" t="s">
        <v>31</v>
      </c>
      <c r="Q8" s="24" t="s">
        <v>30</v>
      </c>
      <c r="R8" s="25" t="s">
        <v>31</v>
      </c>
      <c r="S8" s="24" t="s">
        <v>30</v>
      </c>
      <c r="T8" s="25" t="s">
        <v>31</v>
      </c>
      <c r="U8" s="24" t="s">
        <v>30</v>
      </c>
      <c r="V8" s="25" t="s">
        <v>31</v>
      </c>
      <c r="W8" s="24" t="s">
        <v>30</v>
      </c>
      <c r="X8" s="25" t="s">
        <v>31</v>
      </c>
      <c r="Y8" s="24" t="s">
        <v>30</v>
      </c>
      <c r="Z8" s="25" t="s">
        <v>31</v>
      </c>
      <c r="AA8" s="24" t="s">
        <v>30</v>
      </c>
      <c r="AB8" s="25" t="s">
        <v>31</v>
      </c>
      <c r="AC8" s="24" t="s">
        <v>30</v>
      </c>
      <c r="AD8" s="25" t="s">
        <v>31</v>
      </c>
      <c r="AE8" s="24" t="s">
        <v>30</v>
      </c>
      <c r="AF8" s="25" t="s">
        <v>31</v>
      </c>
      <c r="AG8" s="24" t="s">
        <v>30</v>
      </c>
      <c r="AH8" s="25" t="s">
        <v>31</v>
      </c>
      <c r="AI8" s="24" t="s">
        <v>30</v>
      </c>
      <c r="AJ8" s="25" t="s">
        <v>31</v>
      </c>
      <c r="AK8" s="24" t="s">
        <v>30</v>
      </c>
      <c r="AL8" s="25" t="s">
        <v>31</v>
      </c>
      <c r="AM8" s="24" t="s">
        <v>30</v>
      </c>
      <c r="AN8" s="25" t="s">
        <v>31</v>
      </c>
      <c r="AO8" s="24" t="s">
        <v>30</v>
      </c>
      <c r="AP8" s="25" t="s">
        <v>31</v>
      </c>
      <c r="AQ8" s="24" t="s">
        <v>30</v>
      </c>
      <c r="AR8" s="25" t="s">
        <v>31</v>
      </c>
      <c r="AS8" s="24" t="s">
        <v>30</v>
      </c>
      <c r="AT8" s="25" t="s">
        <v>31</v>
      </c>
      <c r="AU8" s="24" t="s">
        <v>30</v>
      </c>
      <c r="AV8" s="25" t="s">
        <v>31</v>
      </c>
      <c r="AW8" s="24" t="s">
        <v>30</v>
      </c>
      <c r="AX8" s="25" t="s">
        <v>31</v>
      </c>
      <c r="AY8" s="24" t="s">
        <v>30</v>
      </c>
      <c r="AZ8" s="25" t="s">
        <v>31</v>
      </c>
      <c r="BA8" s="24" t="s">
        <v>30</v>
      </c>
      <c r="BB8" s="25" t="s">
        <v>31</v>
      </c>
    </row>
    <row r="9" spans="1:54" s="29" customFormat="1" ht="14.25" x14ac:dyDescent="0.2">
      <c r="A9" s="26">
        <v>1</v>
      </c>
      <c r="B9" s="27" t="s">
        <v>70</v>
      </c>
      <c r="C9" s="28">
        <f t="shared" ref="C9:D20" si="0">(E9+G9+I9)</f>
        <v>176801</v>
      </c>
      <c r="D9" s="28">
        <f t="shared" si="0"/>
        <v>429209.67000000004</v>
      </c>
      <c r="E9" s="28">
        <v>171154</v>
      </c>
      <c r="F9" s="28">
        <v>306660.02</v>
      </c>
      <c r="G9" s="28">
        <v>203</v>
      </c>
      <c r="H9" s="28">
        <v>4970.2400000000007</v>
      </c>
      <c r="I9" s="28">
        <v>5444</v>
      </c>
      <c r="J9" s="28">
        <v>117579.41000000002</v>
      </c>
      <c r="K9" s="28">
        <v>151389</v>
      </c>
      <c r="L9" s="28">
        <v>250640.96999999997</v>
      </c>
      <c r="M9" s="28">
        <v>33528</v>
      </c>
      <c r="N9" s="28">
        <v>811428.21</v>
      </c>
      <c r="O9" s="28">
        <v>30843</v>
      </c>
      <c r="P9" s="28">
        <v>325066.27999999991</v>
      </c>
      <c r="Q9" s="28">
        <v>1984</v>
      </c>
      <c r="R9" s="28">
        <v>272742.23</v>
      </c>
      <c r="S9" s="28">
        <v>418</v>
      </c>
      <c r="T9" s="28">
        <v>212300.82999999996</v>
      </c>
      <c r="U9" s="28">
        <v>281</v>
      </c>
      <c r="V9" s="28">
        <v>1182.25</v>
      </c>
      <c r="W9" s="28">
        <v>2</v>
      </c>
      <c r="X9" s="28">
        <v>136.62</v>
      </c>
      <c r="Y9" s="28">
        <v>0</v>
      </c>
      <c r="Z9" s="28">
        <v>0</v>
      </c>
      <c r="AA9" s="28">
        <v>4124</v>
      </c>
      <c r="AB9" s="28">
        <v>9995.3299999999981</v>
      </c>
      <c r="AC9" s="28">
        <v>5149</v>
      </c>
      <c r="AD9" s="28">
        <v>62675.759999999987</v>
      </c>
      <c r="AE9" s="28">
        <v>11</v>
      </c>
      <c r="AF9" s="28">
        <v>1850.1299999999999</v>
      </c>
      <c r="AG9" s="28">
        <v>8</v>
      </c>
      <c r="AH9" s="28">
        <v>132.19</v>
      </c>
      <c r="AI9" s="28">
        <v>12</v>
      </c>
      <c r="AJ9" s="28">
        <v>51563.11</v>
      </c>
      <c r="AK9" s="28">
        <f t="shared" ref="AK9:AL20" si="1">(C9+M9+Y9+AA9+AC9+AE9+AG9+AI9)</f>
        <v>219633</v>
      </c>
      <c r="AL9" s="28">
        <f t="shared" si="1"/>
        <v>1366854.4</v>
      </c>
      <c r="AM9" s="28">
        <v>136830</v>
      </c>
      <c r="AN9" s="28">
        <v>239279.92</v>
      </c>
      <c r="AO9" s="28">
        <v>28</v>
      </c>
      <c r="AP9" s="28">
        <v>11519.66</v>
      </c>
      <c r="AQ9" s="28">
        <v>1752</v>
      </c>
      <c r="AR9" s="28">
        <v>26699.209999999995</v>
      </c>
      <c r="AS9" s="28">
        <v>9027</v>
      </c>
      <c r="AT9" s="28">
        <v>377952.91000000009</v>
      </c>
      <c r="AU9" s="28">
        <v>90690</v>
      </c>
      <c r="AV9" s="28">
        <v>74818.680000000008</v>
      </c>
      <c r="AW9" s="28">
        <v>32920</v>
      </c>
      <c r="AX9" s="28">
        <v>7697794.1099999975</v>
      </c>
      <c r="AY9" s="28">
        <f t="shared" ref="AY9:AZ20" si="2">(AO9+AQ9+AS9+AU9+AW9)</f>
        <v>134417</v>
      </c>
      <c r="AZ9" s="28">
        <f t="shared" si="2"/>
        <v>8188784.5699999975</v>
      </c>
      <c r="BA9" s="28">
        <f t="shared" ref="BA9:BB20" si="3">(AK9+AY9)</f>
        <v>354050</v>
      </c>
      <c r="BB9" s="28">
        <f t="shared" si="3"/>
        <v>9555638.9699999969</v>
      </c>
    </row>
    <row r="10" spans="1:54" s="29" customFormat="1" ht="14.25" x14ac:dyDescent="0.2">
      <c r="A10" s="26">
        <v>2</v>
      </c>
      <c r="B10" s="27" t="s">
        <v>71</v>
      </c>
      <c r="C10" s="28">
        <f t="shared" si="0"/>
        <v>379663</v>
      </c>
      <c r="D10" s="28">
        <f t="shared" si="0"/>
        <v>645414.12000000011</v>
      </c>
      <c r="E10" s="28">
        <v>346867</v>
      </c>
      <c r="F10" s="28">
        <v>432976.61000000004</v>
      </c>
      <c r="G10" s="28">
        <v>58</v>
      </c>
      <c r="H10" s="28">
        <v>2131.84</v>
      </c>
      <c r="I10" s="28">
        <v>32738</v>
      </c>
      <c r="J10" s="28">
        <v>210305.67</v>
      </c>
      <c r="K10" s="28">
        <v>208764</v>
      </c>
      <c r="L10" s="28">
        <v>198858.66</v>
      </c>
      <c r="M10" s="28">
        <v>122873</v>
      </c>
      <c r="N10" s="28">
        <v>1815249.71</v>
      </c>
      <c r="O10" s="28">
        <v>117969</v>
      </c>
      <c r="P10" s="28">
        <v>991515.78</v>
      </c>
      <c r="Q10" s="28">
        <v>4575</v>
      </c>
      <c r="R10" s="28">
        <v>608836.09999999986</v>
      </c>
      <c r="S10" s="28">
        <v>329</v>
      </c>
      <c r="T10" s="28">
        <v>214897.83000000002</v>
      </c>
      <c r="U10" s="28">
        <v>0</v>
      </c>
      <c r="V10" s="28">
        <v>0</v>
      </c>
      <c r="W10" s="28">
        <v>0</v>
      </c>
      <c r="X10" s="28">
        <v>0</v>
      </c>
      <c r="Y10" s="28">
        <v>16</v>
      </c>
      <c r="Z10" s="28">
        <v>7582.75</v>
      </c>
      <c r="AA10" s="28">
        <v>7574</v>
      </c>
      <c r="AB10" s="28">
        <v>7940.88</v>
      </c>
      <c r="AC10" s="28">
        <v>8030</v>
      </c>
      <c r="AD10" s="28">
        <v>68330.37</v>
      </c>
      <c r="AE10" s="28">
        <v>0</v>
      </c>
      <c r="AF10" s="28">
        <v>0</v>
      </c>
      <c r="AG10" s="28">
        <v>1</v>
      </c>
      <c r="AH10" s="28">
        <v>5.04</v>
      </c>
      <c r="AI10" s="28">
        <v>61</v>
      </c>
      <c r="AJ10" s="28">
        <v>5467.07</v>
      </c>
      <c r="AK10" s="28">
        <f t="shared" si="1"/>
        <v>518218</v>
      </c>
      <c r="AL10" s="28">
        <f t="shared" si="1"/>
        <v>2549989.94</v>
      </c>
      <c r="AM10" s="28">
        <v>362327</v>
      </c>
      <c r="AN10" s="28">
        <v>458670.04</v>
      </c>
      <c r="AO10" s="28">
        <v>0</v>
      </c>
      <c r="AP10" s="28">
        <v>0</v>
      </c>
      <c r="AQ10" s="28">
        <v>469</v>
      </c>
      <c r="AR10" s="28">
        <v>4361.7700000000004</v>
      </c>
      <c r="AS10" s="28">
        <v>6025</v>
      </c>
      <c r="AT10" s="28">
        <v>236572.86</v>
      </c>
      <c r="AU10" s="28">
        <v>31734</v>
      </c>
      <c r="AV10" s="28">
        <v>100495.47999999998</v>
      </c>
      <c r="AW10" s="28">
        <v>59845</v>
      </c>
      <c r="AX10" s="28">
        <v>9575686.0500000007</v>
      </c>
      <c r="AY10" s="28">
        <f t="shared" si="2"/>
        <v>98073</v>
      </c>
      <c r="AZ10" s="28">
        <f t="shared" si="2"/>
        <v>9917116.1600000001</v>
      </c>
      <c r="BA10" s="28">
        <f t="shared" si="3"/>
        <v>616291</v>
      </c>
      <c r="BB10" s="28">
        <f t="shared" si="3"/>
        <v>12467106.1</v>
      </c>
    </row>
    <row r="11" spans="1:54" s="29" customFormat="1" ht="14.25" x14ac:dyDescent="0.2">
      <c r="A11" s="26">
        <v>3</v>
      </c>
      <c r="B11" s="27" t="s">
        <v>72</v>
      </c>
      <c r="C11" s="28">
        <f t="shared" si="0"/>
        <v>261874</v>
      </c>
      <c r="D11" s="28">
        <f t="shared" si="0"/>
        <v>450130.29999999993</v>
      </c>
      <c r="E11" s="28">
        <v>209472</v>
      </c>
      <c r="F11" s="28">
        <v>280832.78999999992</v>
      </c>
      <c r="G11" s="28">
        <v>299</v>
      </c>
      <c r="H11" s="28">
        <v>12134.640000000001</v>
      </c>
      <c r="I11" s="28">
        <v>52103</v>
      </c>
      <c r="J11" s="28">
        <v>157162.87000000002</v>
      </c>
      <c r="K11" s="28">
        <v>196736</v>
      </c>
      <c r="L11" s="28">
        <v>254921.65999999997</v>
      </c>
      <c r="M11" s="28">
        <v>25880</v>
      </c>
      <c r="N11" s="28">
        <v>404079.01000000007</v>
      </c>
      <c r="O11" s="28">
        <v>23917</v>
      </c>
      <c r="P11" s="28">
        <v>248749.65</v>
      </c>
      <c r="Q11" s="28">
        <v>1785</v>
      </c>
      <c r="R11" s="28">
        <v>101309.28999999998</v>
      </c>
      <c r="S11" s="28">
        <v>170</v>
      </c>
      <c r="T11" s="28">
        <v>54018.650000000009</v>
      </c>
      <c r="U11" s="28">
        <v>8</v>
      </c>
      <c r="V11" s="28">
        <v>1.42</v>
      </c>
      <c r="W11" s="28">
        <v>0</v>
      </c>
      <c r="X11" s="28">
        <v>0</v>
      </c>
      <c r="Y11" s="28">
        <v>18</v>
      </c>
      <c r="Z11" s="28">
        <v>2627.3</v>
      </c>
      <c r="AA11" s="28">
        <v>6548</v>
      </c>
      <c r="AB11" s="28">
        <v>9503.77</v>
      </c>
      <c r="AC11" s="28">
        <v>12227</v>
      </c>
      <c r="AD11" s="28">
        <v>73084.540000000008</v>
      </c>
      <c r="AE11" s="28">
        <v>2</v>
      </c>
      <c r="AF11" s="28">
        <v>1751</v>
      </c>
      <c r="AG11" s="28">
        <v>9</v>
      </c>
      <c r="AH11" s="28">
        <v>56.79</v>
      </c>
      <c r="AI11" s="28">
        <v>299477</v>
      </c>
      <c r="AJ11" s="28">
        <v>909869.66</v>
      </c>
      <c r="AK11" s="28">
        <f t="shared" si="1"/>
        <v>606035</v>
      </c>
      <c r="AL11" s="28">
        <f t="shared" si="1"/>
        <v>1851102.37</v>
      </c>
      <c r="AM11" s="28">
        <v>227106</v>
      </c>
      <c r="AN11" s="28">
        <v>297776.12000000005</v>
      </c>
      <c r="AO11" s="28">
        <v>0</v>
      </c>
      <c r="AP11" s="28">
        <v>0</v>
      </c>
      <c r="AQ11" s="28">
        <v>1147</v>
      </c>
      <c r="AR11" s="28">
        <v>12961.869999999999</v>
      </c>
      <c r="AS11" s="28">
        <v>8268</v>
      </c>
      <c r="AT11" s="28">
        <v>225022.99000000002</v>
      </c>
      <c r="AU11" s="28">
        <v>6433</v>
      </c>
      <c r="AV11" s="28">
        <v>37495.620000000003</v>
      </c>
      <c r="AW11" s="28">
        <v>39014</v>
      </c>
      <c r="AX11" s="28">
        <v>1491238.7799999996</v>
      </c>
      <c r="AY11" s="28">
        <f t="shared" si="2"/>
        <v>54862</v>
      </c>
      <c r="AZ11" s="28">
        <f t="shared" si="2"/>
        <v>1766719.2599999995</v>
      </c>
      <c r="BA11" s="28">
        <f t="shared" si="3"/>
        <v>660897</v>
      </c>
      <c r="BB11" s="28">
        <f t="shared" si="3"/>
        <v>3617821.63</v>
      </c>
    </row>
    <row r="12" spans="1:54" s="29" customFormat="1" ht="14.25" x14ac:dyDescent="0.2">
      <c r="A12" s="26">
        <v>4</v>
      </c>
      <c r="B12" s="27" t="s">
        <v>73</v>
      </c>
      <c r="C12" s="28">
        <f t="shared" si="0"/>
        <v>97278</v>
      </c>
      <c r="D12" s="28">
        <f t="shared" si="0"/>
        <v>189011.21999999994</v>
      </c>
      <c r="E12" s="28">
        <v>93879</v>
      </c>
      <c r="F12" s="28">
        <v>160046.92999999996</v>
      </c>
      <c r="G12" s="28">
        <v>69</v>
      </c>
      <c r="H12" s="28">
        <v>2835.86</v>
      </c>
      <c r="I12" s="28">
        <v>3330</v>
      </c>
      <c r="J12" s="28">
        <v>26128.43</v>
      </c>
      <c r="K12" s="28">
        <v>42695</v>
      </c>
      <c r="L12" s="28">
        <v>51465.689999999995</v>
      </c>
      <c r="M12" s="28">
        <v>28114</v>
      </c>
      <c r="N12" s="28">
        <v>418611.49000000005</v>
      </c>
      <c r="O12" s="28">
        <v>19395</v>
      </c>
      <c r="P12" s="28">
        <v>124706.50999999998</v>
      </c>
      <c r="Q12" s="28">
        <v>4523</v>
      </c>
      <c r="R12" s="28">
        <v>163091.07</v>
      </c>
      <c r="S12" s="28">
        <v>1380</v>
      </c>
      <c r="T12" s="28">
        <v>87890.57</v>
      </c>
      <c r="U12" s="28">
        <v>0</v>
      </c>
      <c r="V12" s="28">
        <v>0</v>
      </c>
      <c r="W12" s="28">
        <v>2816</v>
      </c>
      <c r="X12" s="28">
        <v>42923.34</v>
      </c>
      <c r="Y12" s="28">
        <v>0</v>
      </c>
      <c r="Z12" s="28">
        <v>0</v>
      </c>
      <c r="AA12" s="28">
        <v>4508</v>
      </c>
      <c r="AB12" s="28">
        <v>16720.46</v>
      </c>
      <c r="AC12" s="28">
        <v>3758</v>
      </c>
      <c r="AD12" s="28">
        <v>53784.450000000012</v>
      </c>
      <c r="AE12" s="28">
        <v>8</v>
      </c>
      <c r="AF12" s="28">
        <v>150022.72</v>
      </c>
      <c r="AG12" s="28">
        <v>0</v>
      </c>
      <c r="AH12" s="28">
        <v>0</v>
      </c>
      <c r="AI12" s="28">
        <v>4316</v>
      </c>
      <c r="AJ12" s="28">
        <v>93128.97</v>
      </c>
      <c r="AK12" s="28">
        <f t="shared" si="1"/>
        <v>137982</v>
      </c>
      <c r="AL12" s="28">
        <f t="shared" si="1"/>
        <v>921279.30999999982</v>
      </c>
      <c r="AM12" s="28">
        <v>78358</v>
      </c>
      <c r="AN12" s="28">
        <v>155009.72999999995</v>
      </c>
      <c r="AO12" s="28">
        <v>22</v>
      </c>
      <c r="AP12" s="28">
        <v>637.69000000000005</v>
      </c>
      <c r="AQ12" s="28">
        <v>817</v>
      </c>
      <c r="AR12" s="28">
        <v>22739.829999999998</v>
      </c>
      <c r="AS12" s="28">
        <v>3738</v>
      </c>
      <c r="AT12" s="28">
        <v>193405.63999999996</v>
      </c>
      <c r="AU12" s="28">
        <v>18400</v>
      </c>
      <c r="AV12" s="28">
        <v>43207.98</v>
      </c>
      <c r="AW12" s="28">
        <v>23581</v>
      </c>
      <c r="AX12" s="28">
        <v>6160203.4600000009</v>
      </c>
      <c r="AY12" s="28">
        <f t="shared" si="2"/>
        <v>46558</v>
      </c>
      <c r="AZ12" s="28">
        <f t="shared" si="2"/>
        <v>6420194.6000000006</v>
      </c>
      <c r="BA12" s="28">
        <f t="shared" si="3"/>
        <v>184540</v>
      </c>
      <c r="BB12" s="28">
        <f t="shared" si="3"/>
        <v>7341473.9100000001</v>
      </c>
    </row>
    <row r="13" spans="1:54" s="29" customFormat="1" ht="14.25" x14ac:dyDescent="0.2">
      <c r="A13" s="26">
        <v>5</v>
      </c>
      <c r="B13" s="27" t="s">
        <v>74</v>
      </c>
      <c r="C13" s="28">
        <f t="shared" si="0"/>
        <v>324688</v>
      </c>
      <c r="D13" s="28">
        <f t="shared" si="0"/>
        <v>331781.56999999995</v>
      </c>
      <c r="E13" s="28">
        <v>324260</v>
      </c>
      <c r="F13" s="28">
        <v>295282.77999999997</v>
      </c>
      <c r="G13" s="28">
        <v>56</v>
      </c>
      <c r="H13" s="28">
        <v>682.09999999999991</v>
      </c>
      <c r="I13" s="28">
        <v>372</v>
      </c>
      <c r="J13" s="28">
        <v>35816.69</v>
      </c>
      <c r="K13" s="28">
        <v>155674</v>
      </c>
      <c r="L13" s="28">
        <v>136461.03</v>
      </c>
      <c r="M13" s="28">
        <v>20216</v>
      </c>
      <c r="N13" s="28">
        <v>344005.38999999996</v>
      </c>
      <c r="O13" s="28">
        <v>17381</v>
      </c>
      <c r="P13" s="28">
        <v>92810.319999999992</v>
      </c>
      <c r="Q13" s="28">
        <v>1737</v>
      </c>
      <c r="R13" s="28">
        <v>120642.61999999997</v>
      </c>
      <c r="S13" s="28">
        <v>95</v>
      </c>
      <c r="T13" s="28">
        <v>116834.08</v>
      </c>
      <c r="U13" s="28">
        <v>862</v>
      </c>
      <c r="V13" s="28">
        <v>3080.9900000000007</v>
      </c>
      <c r="W13" s="28">
        <v>141</v>
      </c>
      <c r="X13" s="28">
        <v>10637.380000000001</v>
      </c>
      <c r="Y13" s="28">
        <v>0</v>
      </c>
      <c r="Z13" s="28">
        <v>0</v>
      </c>
      <c r="AA13" s="28">
        <v>2224</v>
      </c>
      <c r="AB13" s="28">
        <v>3665.8599999999992</v>
      </c>
      <c r="AC13" s="28">
        <v>18362</v>
      </c>
      <c r="AD13" s="28">
        <v>201957.69999999998</v>
      </c>
      <c r="AE13" s="28">
        <v>8</v>
      </c>
      <c r="AF13" s="28">
        <v>107.38</v>
      </c>
      <c r="AG13" s="28">
        <v>2</v>
      </c>
      <c r="AH13" s="28">
        <v>4.38</v>
      </c>
      <c r="AI13" s="28">
        <v>26</v>
      </c>
      <c r="AJ13" s="28">
        <v>58.12</v>
      </c>
      <c r="AK13" s="28">
        <f t="shared" si="1"/>
        <v>365526</v>
      </c>
      <c r="AL13" s="28">
        <f t="shared" si="1"/>
        <v>881580.39999999991</v>
      </c>
      <c r="AM13" s="28">
        <v>153135</v>
      </c>
      <c r="AN13" s="28">
        <v>159348.75000000006</v>
      </c>
      <c r="AO13" s="28">
        <v>0</v>
      </c>
      <c r="AP13" s="28">
        <v>0</v>
      </c>
      <c r="AQ13" s="28">
        <v>19</v>
      </c>
      <c r="AR13" s="28">
        <v>88.75</v>
      </c>
      <c r="AS13" s="28">
        <v>255</v>
      </c>
      <c r="AT13" s="28">
        <v>1505.09</v>
      </c>
      <c r="AU13" s="28">
        <v>16953</v>
      </c>
      <c r="AV13" s="28">
        <v>276191.3000000001</v>
      </c>
      <c r="AW13" s="28">
        <v>26870</v>
      </c>
      <c r="AX13" s="28">
        <v>1920943.25</v>
      </c>
      <c r="AY13" s="28">
        <f t="shared" si="2"/>
        <v>44097</v>
      </c>
      <c r="AZ13" s="28">
        <f t="shared" si="2"/>
        <v>2198728.39</v>
      </c>
      <c r="BA13" s="28">
        <f t="shared" si="3"/>
        <v>409623</v>
      </c>
      <c r="BB13" s="28">
        <f t="shared" si="3"/>
        <v>3080308.79</v>
      </c>
    </row>
    <row r="14" spans="1:54" s="29" customFormat="1" ht="14.25" x14ac:dyDescent="0.2">
      <c r="A14" s="26">
        <v>6</v>
      </c>
      <c r="B14" s="27" t="s">
        <v>75</v>
      </c>
      <c r="C14" s="28">
        <f t="shared" si="0"/>
        <v>20405</v>
      </c>
      <c r="D14" s="28">
        <f t="shared" si="0"/>
        <v>53932.67</v>
      </c>
      <c r="E14" s="28">
        <v>19930</v>
      </c>
      <c r="F14" s="28">
        <v>23192.489999999998</v>
      </c>
      <c r="G14" s="28">
        <v>68</v>
      </c>
      <c r="H14" s="28">
        <v>537.95999999999992</v>
      </c>
      <c r="I14" s="28">
        <v>407</v>
      </c>
      <c r="J14" s="28">
        <v>30202.22</v>
      </c>
      <c r="K14" s="28">
        <v>19546</v>
      </c>
      <c r="L14" s="28">
        <v>22214.990000000005</v>
      </c>
      <c r="M14" s="28">
        <v>20122</v>
      </c>
      <c r="N14" s="28">
        <v>376887.03999999992</v>
      </c>
      <c r="O14" s="28">
        <v>15784</v>
      </c>
      <c r="P14" s="28">
        <v>111006.52999999998</v>
      </c>
      <c r="Q14" s="28">
        <v>4162</v>
      </c>
      <c r="R14" s="28">
        <v>204237.59999999998</v>
      </c>
      <c r="S14" s="28">
        <v>176</v>
      </c>
      <c r="T14" s="28">
        <v>61642.91</v>
      </c>
      <c r="U14" s="28">
        <v>0</v>
      </c>
      <c r="V14" s="28">
        <v>0</v>
      </c>
      <c r="W14" s="28">
        <v>0</v>
      </c>
      <c r="X14" s="28">
        <v>0</v>
      </c>
      <c r="Y14" s="28">
        <v>7</v>
      </c>
      <c r="Z14" s="28">
        <v>1614.16</v>
      </c>
      <c r="AA14" s="28">
        <v>765</v>
      </c>
      <c r="AB14" s="28">
        <v>4499.9900000000016</v>
      </c>
      <c r="AC14" s="28">
        <v>1117</v>
      </c>
      <c r="AD14" s="28">
        <v>65198.709999999992</v>
      </c>
      <c r="AE14" s="28">
        <v>6</v>
      </c>
      <c r="AF14" s="28">
        <v>12.43</v>
      </c>
      <c r="AG14" s="28">
        <v>5</v>
      </c>
      <c r="AH14" s="28">
        <v>20.8</v>
      </c>
      <c r="AI14" s="28">
        <v>0</v>
      </c>
      <c r="AJ14" s="28">
        <v>0</v>
      </c>
      <c r="AK14" s="28">
        <f t="shared" si="1"/>
        <v>42427</v>
      </c>
      <c r="AL14" s="28">
        <f t="shared" si="1"/>
        <v>502165.79999999981</v>
      </c>
      <c r="AM14" s="28">
        <v>11012</v>
      </c>
      <c r="AN14" s="28">
        <v>0.93</v>
      </c>
      <c r="AO14" s="28">
        <v>3</v>
      </c>
      <c r="AP14" s="28">
        <v>54.68</v>
      </c>
      <c r="AQ14" s="28">
        <v>0</v>
      </c>
      <c r="AR14" s="28">
        <v>0</v>
      </c>
      <c r="AS14" s="28">
        <v>2147</v>
      </c>
      <c r="AT14" s="28">
        <v>85390.87000000001</v>
      </c>
      <c r="AU14" s="28">
        <v>30725</v>
      </c>
      <c r="AV14" s="28">
        <v>354958.42</v>
      </c>
      <c r="AW14" s="28">
        <v>3986</v>
      </c>
      <c r="AX14" s="28">
        <v>2747086.03</v>
      </c>
      <c r="AY14" s="28">
        <f t="shared" si="2"/>
        <v>36861</v>
      </c>
      <c r="AZ14" s="28">
        <f t="shared" si="2"/>
        <v>3187490</v>
      </c>
      <c r="BA14" s="28">
        <f t="shared" si="3"/>
        <v>79288</v>
      </c>
      <c r="BB14" s="28">
        <f t="shared" si="3"/>
        <v>3689655.8</v>
      </c>
    </row>
    <row r="15" spans="1:54" s="29" customFormat="1" ht="14.25" x14ac:dyDescent="0.2">
      <c r="A15" s="26">
        <v>7</v>
      </c>
      <c r="B15" s="27" t="s">
        <v>76</v>
      </c>
      <c r="C15" s="28">
        <f t="shared" si="0"/>
        <v>14175</v>
      </c>
      <c r="D15" s="28">
        <f t="shared" si="0"/>
        <v>30001.169999999995</v>
      </c>
      <c r="E15" s="28">
        <v>14055</v>
      </c>
      <c r="F15" s="28">
        <v>29716.399999999998</v>
      </c>
      <c r="G15" s="28">
        <v>13</v>
      </c>
      <c r="H15" s="28">
        <v>70.010000000000005</v>
      </c>
      <c r="I15" s="28">
        <v>107</v>
      </c>
      <c r="J15" s="28">
        <v>214.76000000000002</v>
      </c>
      <c r="K15" s="28">
        <v>7674</v>
      </c>
      <c r="L15" s="28">
        <v>14013.83</v>
      </c>
      <c r="M15" s="28">
        <v>6382</v>
      </c>
      <c r="N15" s="28">
        <v>117890.79000000002</v>
      </c>
      <c r="O15" s="28">
        <v>6069</v>
      </c>
      <c r="P15" s="28">
        <v>39344.75</v>
      </c>
      <c r="Q15" s="28">
        <v>208</v>
      </c>
      <c r="R15" s="28">
        <v>14024.41</v>
      </c>
      <c r="S15" s="28">
        <v>105</v>
      </c>
      <c r="T15" s="28">
        <v>64521.630000000005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295</v>
      </c>
      <c r="AB15" s="28">
        <v>492.4</v>
      </c>
      <c r="AC15" s="28">
        <v>1664</v>
      </c>
      <c r="AD15" s="28">
        <v>23204.030000000006</v>
      </c>
      <c r="AE15" s="28">
        <v>0</v>
      </c>
      <c r="AF15" s="28">
        <v>0</v>
      </c>
      <c r="AG15" s="28">
        <v>3</v>
      </c>
      <c r="AH15" s="28">
        <v>3.09</v>
      </c>
      <c r="AI15" s="28">
        <v>0</v>
      </c>
      <c r="AJ15" s="28">
        <v>0</v>
      </c>
      <c r="AK15" s="28">
        <f t="shared" si="1"/>
        <v>22519</v>
      </c>
      <c r="AL15" s="28">
        <f t="shared" si="1"/>
        <v>171591.48</v>
      </c>
      <c r="AM15" s="28">
        <v>13400</v>
      </c>
      <c r="AN15" s="28">
        <v>19468.259999999998</v>
      </c>
      <c r="AO15" s="28">
        <v>5</v>
      </c>
      <c r="AP15" s="28">
        <v>3.8699999999999997</v>
      </c>
      <c r="AQ15" s="28">
        <v>48</v>
      </c>
      <c r="AR15" s="28">
        <v>734.23</v>
      </c>
      <c r="AS15" s="28">
        <v>959</v>
      </c>
      <c r="AT15" s="28">
        <v>35050.57</v>
      </c>
      <c r="AU15" s="28">
        <v>610</v>
      </c>
      <c r="AV15" s="28">
        <v>2235.61</v>
      </c>
      <c r="AW15" s="28">
        <v>7455</v>
      </c>
      <c r="AX15" s="28">
        <v>410871.63999999996</v>
      </c>
      <c r="AY15" s="28">
        <f t="shared" si="2"/>
        <v>9077</v>
      </c>
      <c r="AZ15" s="28">
        <f t="shared" si="2"/>
        <v>448895.91999999993</v>
      </c>
      <c r="BA15" s="28">
        <f t="shared" si="3"/>
        <v>31596</v>
      </c>
      <c r="BB15" s="28">
        <f t="shared" si="3"/>
        <v>620487.39999999991</v>
      </c>
    </row>
    <row r="16" spans="1:54" s="29" customFormat="1" ht="14.25" x14ac:dyDescent="0.2">
      <c r="A16" s="26">
        <v>8</v>
      </c>
      <c r="B16" s="27" t="s">
        <v>77</v>
      </c>
      <c r="C16" s="28">
        <f t="shared" si="0"/>
        <v>58</v>
      </c>
      <c r="D16" s="28">
        <f t="shared" si="0"/>
        <v>670.56</v>
      </c>
      <c r="E16" s="28">
        <v>54</v>
      </c>
      <c r="F16" s="28">
        <v>496.03</v>
      </c>
      <c r="G16" s="28">
        <v>0</v>
      </c>
      <c r="H16" s="28">
        <v>0</v>
      </c>
      <c r="I16" s="28">
        <v>4</v>
      </c>
      <c r="J16" s="28">
        <v>174.53</v>
      </c>
      <c r="K16" s="28">
        <v>29</v>
      </c>
      <c r="L16" s="28">
        <v>131.82</v>
      </c>
      <c r="M16" s="28">
        <v>205</v>
      </c>
      <c r="N16" s="28">
        <v>30110.61</v>
      </c>
      <c r="O16" s="28">
        <v>159</v>
      </c>
      <c r="P16" s="28">
        <v>28961.440000000002</v>
      </c>
      <c r="Q16" s="28">
        <v>46</v>
      </c>
      <c r="R16" s="28">
        <v>1149.1699999999998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15</v>
      </c>
      <c r="AB16" s="28">
        <v>65.37</v>
      </c>
      <c r="AC16" s="28">
        <v>35</v>
      </c>
      <c r="AD16" s="28">
        <v>530.94000000000005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f t="shared" si="1"/>
        <v>313</v>
      </c>
      <c r="AL16" s="28">
        <f t="shared" si="1"/>
        <v>31377.48</v>
      </c>
      <c r="AM16" s="28">
        <v>76</v>
      </c>
      <c r="AN16" s="28">
        <v>322.84000000000003</v>
      </c>
      <c r="AO16" s="28">
        <v>0</v>
      </c>
      <c r="AP16" s="28">
        <v>0</v>
      </c>
      <c r="AQ16" s="28">
        <v>4</v>
      </c>
      <c r="AR16" s="28">
        <v>83.63</v>
      </c>
      <c r="AS16" s="28">
        <v>13</v>
      </c>
      <c r="AT16" s="28">
        <v>522.27</v>
      </c>
      <c r="AU16" s="28">
        <v>163</v>
      </c>
      <c r="AV16" s="28">
        <v>895.18999999999994</v>
      </c>
      <c r="AW16" s="28">
        <v>2007</v>
      </c>
      <c r="AX16" s="28">
        <v>511112.23000000004</v>
      </c>
      <c r="AY16" s="28">
        <f t="shared" si="2"/>
        <v>2187</v>
      </c>
      <c r="AZ16" s="28">
        <f t="shared" si="2"/>
        <v>512613.32000000007</v>
      </c>
      <c r="BA16" s="28">
        <f t="shared" si="3"/>
        <v>2500</v>
      </c>
      <c r="BB16" s="28">
        <f t="shared" si="3"/>
        <v>543990.80000000005</v>
      </c>
    </row>
    <row r="17" spans="1:54" s="29" customFormat="1" ht="14.25" x14ac:dyDescent="0.2">
      <c r="A17" s="26">
        <v>9</v>
      </c>
      <c r="B17" s="27" t="s">
        <v>78</v>
      </c>
      <c r="C17" s="28">
        <f t="shared" si="0"/>
        <v>14321</v>
      </c>
      <c r="D17" s="28">
        <f t="shared" si="0"/>
        <v>102410.04000000001</v>
      </c>
      <c r="E17" s="28">
        <v>13957</v>
      </c>
      <c r="F17" s="28">
        <v>29718.67</v>
      </c>
      <c r="G17" s="28">
        <v>67</v>
      </c>
      <c r="H17" s="28">
        <v>781.00000000000011</v>
      </c>
      <c r="I17" s="28">
        <v>297</v>
      </c>
      <c r="J17" s="28">
        <v>71910.37000000001</v>
      </c>
      <c r="K17" s="28">
        <v>13700</v>
      </c>
      <c r="L17" s="28">
        <v>26940.759999999995</v>
      </c>
      <c r="M17" s="28">
        <v>6305</v>
      </c>
      <c r="N17" s="28">
        <v>463402.12</v>
      </c>
      <c r="O17" s="28">
        <v>4544</v>
      </c>
      <c r="P17" s="28">
        <v>93014.73000000001</v>
      </c>
      <c r="Q17" s="28">
        <v>1331</v>
      </c>
      <c r="R17" s="28">
        <v>143383.88</v>
      </c>
      <c r="S17" s="28">
        <v>429</v>
      </c>
      <c r="T17" s="28">
        <v>226994.00999999998</v>
      </c>
      <c r="U17" s="28">
        <v>1</v>
      </c>
      <c r="V17" s="28">
        <v>9.5</v>
      </c>
      <c r="W17" s="28">
        <v>0</v>
      </c>
      <c r="X17" s="28">
        <v>0</v>
      </c>
      <c r="Y17" s="28">
        <v>30</v>
      </c>
      <c r="Z17" s="28">
        <v>21189.33</v>
      </c>
      <c r="AA17" s="28">
        <v>1106</v>
      </c>
      <c r="AB17" s="28">
        <v>3558.5200000000009</v>
      </c>
      <c r="AC17" s="28">
        <v>1755</v>
      </c>
      <c r="AD17" s="28">
        <v>38568.019999999997</v>
      </c>
      <c r="AE17" s="28">
        <v>0</v>
      </c>
      <c r="AF17" s="28">
        <v>0</v>
      </c>
      <c r="AG17" s="28">
        <v>1</v>
      </c>
      <c r="AH17" s="28">
        <v>3.15</v>
      </c>
      <c r="AI17" s="28">
        <v>66</v>
      </c>
      <c r="AJ17" s="28">
        <v>42.72</v>
      </c>
      <c r="AK17" s="28">
        <f t="shared" si="1"/>
        <v>23584</v>
      </c>
      <c r="AL17" s="28">
        <f t="shared" si="1"/>
        <v>629173.9</v>
      </c>
      <c r="AM17" s="28">
        <v>15171</v>
      </c>
      <c r="AN17" s="28">
        <v>31511.430000000004</v>
      </c>
      <c r="AO17" s="28">
        <v>28</v>
      </c>
      <c r="AP17" s="28">
        <v>1696224.8</v>
      </c>
      <c r="AQ17" s="28">
        <v>280</v>
      </c>
      <c r="AR17" s="28">
        <v>4559.3100000000004</v>
      </c>
      <c r="AS17" s="28">
        <v>2252</v>
      </c>
      <c r="AT17" s="28">
        <v>602302.74999999988</v>
      </c>
      <c r="AU17" s="28">
        <v>2133</v>
      </c>
      <c r="AV17" s="28">
        <v>7562.4900000000025</v>
      </c>
      <c r="AW17" s="28">
        <v>9071</v>
      </c>
      <c r="AX17" s="28">
        <v>13539033.710000003</v>
      </c>
      <c r="AY17" s="28">
        <f t="shared" si="2"/>
        <v>13764</v>
      </c>
      <c r="AZ17" s="28">
        <f t="shared" si="2"/>
        <v>15849683.060000002</v>
      </c>
      <c r="BA17" s="28">
        <f t="shared" si="3"/>
        <v>37348</v>
      </c>
      <c r="BB17" s="28">
        <f t="shared" si="3"/>
        <v>16478856.960000003</v>
      </c>
    </row>
    <row r="18" spans="1:54" s="29" customFormat="1" ht="14.25" x14ac:dyDescent="0.2">
      <c r="A18" s="26">
        <v>10</v>
      </c>
      <c r="B18" s="27" t="s">
        <v>79</v>
      </c>
      <c r="C18" s="28">
        <f t="shared" si="0"/>
        <v>800840</v>
      </c>
      <c r="D18" s="28">
        <f t="shared" si="0"/>
        <v>1419096.9900000002</v>
      </c>
      <c r="E18" s="28">
        <v>799681</v>
      </c>
      <c r="F18" s="28">
        <v>897950.8200000003</v>
      </c>
      <c r="G18" s="28">
        <v>9</v>
      </c>
      <c r="H18" s="28">
        <v>2000.4900000000002</v>
      </c>
      <c r="I18" s="28">
        <v>1150</v>
      </c>
      <c r="J18" s="28">
        <v>519145.67999999993</v>
      </c>
      <c r="K18" s="28">
        <v>765237</v>
      </c>
      <c r="L18" s="28">
        <v>864552.95000000007</v>
      </c>
      <c r="M18" s="28">
        <v>82063</v>
      </c>
      <c r="N18" s="28">
        <v>2566316.5999999996</v>
      </c>
      <c r="O18" s="28">
        <v>69264</v>
      </c>
      <c r="P18" s="28">
        <v>1167216.8600000001</v>
      </c>
      <c r="Q18" s="28">
        <v>8173</v>
      </c>
      <c r="R18" s="28">
        <v>739415.99999999965</v>
      </c>
      <c r="S18" s="28">
        <v>1026</v>
      </c>
      <c r="T18" s="28">
        <v>636826.91000000015</v>
      </c>
      <c r="U18" s="28">
        <v>0</v>
      </c>
      <c r="V18" s="28">
        <v>0</v>
      </c>
      <c r="W18" s="28">
        <v>3600</v>
      </c>
      <c r="X18" s="28">
        <v>22856.829999999998</v>
      </c>
      <c r="Y18" s="28">
        <v>29</v>
      </c>
      <c r="Z18" s="28">
        <v>10853.17</v>
      </c>
      <c r="AA18" s="28">
        <v>22767</v>
      </c>
      <c r="AB18" s="28">
        <v>44512.609999999986</v>
      </c>
      <c r="AC18" s="28">
        <v>103360</v>
      </c>
      <c r="AD18" s="28">
        <v>681690.12</v>
      </c>
      <c r="AE18" s="28">
        <v>5</v>
      </c>
      <c r="AF18" s="28">
        <v>12.690000000000001</v>
      </c>
      <c r="AG18" s="28">
        <v>9</v>
      </c>
      <c r="AH18" s="28">
        <v>935.4699999999998</v>
      </c>
      <c r="AI18" s="28">
        <v>0</v>
      </c>
      <c r="AJ18" s="28">
        <v>0</v>
      </c>
      <c r="AK18" s="28">
        <f t="shared" si="1"/>
        <v>1009073</v>
      </c>
      <c r="AL18" s="28">
        <f t="shared" si="1"/>
        <v>4723417.6499999994</v>
      </c>
      <c r="AM18" s="28">
        <v>743588</v>
      </c>
      <c r="AN18" s="28">
        <v>848525.55</v>
      </c>
      <c r="AO18" s="28">
        <v>2553</v>
      </c>
      <c r="AP18" s="28">
        <v>25757.129999999997</v>
      </c>
      <c r="AQ18" s="28">
        <v>0</v>
      </c>
      <c r="AR18" s="28">
        <v>0</v>
      </c>
      <c r="AS18" s="28">
        <v>68493</v>
      </c>
      <c r="AT18" s="28">
        <v>756441.04</v>
      </c>
      <c r="AU18" s="28">
        <v>25498</v>
      </c>
      <c r="AV18" s="28">
        <v>88783.580000000016</v>
      </c>
      <c r="AW18" s="28">
        <v>503332</v>
      </c>
      <c r="AX18" s="28">
        <v>21196585.850000001</v>
      </c>
      <c r="AY18" s="28">
        <f t="shared" si="2"/>
        <v>599876</v>
      </c>
      <c r="AZ18" s="28">
        <f t="shared" si="2"/>
        <v>22067567.600000001</v>
      </c>
      <c r="BA18" s="28">
        <f t="shared" si="3"/>
        <v>1608949</v>
      </c>
      <c r="BB18" s="28">
        <f t="shared" si="3"/>
        <v>26790985.25</v>
      </c>
    </row>
    <row r="19" spans="1:54" s="29" customFormat="1" ht="14.25" x14ac:dyDescent="0.2">
      <c r="A19" s="26">
        <v>11</v>
      </c>
      <c r="B19" s="27" t="s">
        <v>80</v>
      </c>
      <c r="C19" s="28">
        <f t="shared" si="0"/>
        <v>12621</v>
      </c>
      <c r="D19" s="28">
        <f t="shared" si="0"/>
        <v>23697.680000000004</v>
      </c>
      <c r="E19" s="28">
        <v>12542</v>
      </c>
      <c r="F19" s="28">
        <v>21787.660000000003</v>
      </c>
      <c r="G19" s="28">
        <v>27</v>
      </c>
      <c r="H19" s="28">
        <v>128.44999999999999</v>
      </c>
      <c r="I19" s="28">
        <v>52</v>
      </c>
      <c r="J19" s="28">
        <v>1781.5700000000002</v>
      </c>
      <c r="K19" s="28">
        <v>9150</v>
      </c>
      <c r="L19" s="28">
        <v>15863.209999999997</v>
      </c>
      <c r="M19" s="28">
        <v>5114</v>
      </c>
      <c r="N19" s="28">
        <v>234549.42</v>
      </c>
      <c r="O19" s="28">
        <v>4388</v>
      </c>
      <c r="P19" s="28">
        <v>12464.79</v>
      </c>
      <c r="Q19" s="28">
        <v>721</v>
      </c>
      <c r="R19" s="28">
        <v>219344.62999999995</v>
      </c>
      <c r="S19" s="28">
        <v>5</v>
      </c>
      <c r="T19" s="28">
        <v>2740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382</v>
      </c>
      <c r="AB19" s="28">
        <v>554.26999999999987</v>
      </c>
      <c r="AC19" s="28">
        <v>1008</v>
      </c>
      <c r="AD19" s="28">
        <v>10479.390000000003</v>
      </c>
      <c r="AE19" s="28">
        <v>6</v>
      </c>
      <c r="AF19" s="28">
        <v>95040.43</v>
      </c>
      <c r="AG19" s="28">
        <v>0</v>
      </c>
      <c r="AH19" s="28">
        <v>0</v>
      </c>
      <c r="AI19" s="28">
        <v>8130</v>
      </c>
      <c r="AJ19" s="28">
        <v>96731.50999999998</v>
      </c>
      <c r="AK19" s="28">
        <f t="shared" si="1"/>
        <v>27261</v>
      </c>
      <c r="AL19" s="28">
        <f t="shared" si="1"/>
        <v>461052.69999999995</v>
      </c>
      <c r="AM19" s="28">
        <v>8416</v>
      </c>
      <c r="AN19" s="28">
        <v>20235.339999999997</v>
      </c>
      <c r="AO19" s="28">
        <v>0</v>
      </c>
      <c r="AP19" s="28">
        <v>0</v>
      </c>
      <c r="AQ19" s="28">
        <v>14</v>
      </c>
      <c r="AR19" s="28">
        <v>146.56</v>
      </c>
      <c r="AS19" s="28">
        <v>915</v>
      </c>
      <c r="AT19" s="28">
        <v>29019.140000000003</v>
      </c>
      <c r="AU19" s="28">
        <v>368</v>
      </c>
      <c r="AV19" s="28">
        <v>644.17999999999995</v>
      </c>
      <c r="AW19" s="28">
        <v>8214</v>
      </c>
      <c r="AX19" s="28">
        <v>574859.42999999993</v>
      </c>
      <c r="AY19" s="28">
        <f t="shared" si="2"/>
        <v>9511</v>
      </c>
      <c r="AZ19" s="28">
        <f t="shared" si="2"/>
        <v>604669.30999999994</v>
      </c>
      <c r="BA19" s="28">
        <f t="shared" si="3"/>
        <v>36772</v>
      </c>
      <c r="BB19" s="28">
        <f t="shared" si="3"/>
        <v>1065722.0099999998</v>
      </c>
    </row>
    <row r="20" spans="1:54" s="29" customFormat="1" ht="14.25" x14ac:dyDescent="0.2">
      <c r="A20" s="26">
        <v>12</v>
      </c>
      <c r="B20" s="27" t="s">
        <v>81</v>
      </c>
      <c r="C20" s="28">
        <f t="shared" si="0"/>
        <v>102172</v>
      </c>
      <c r="D20" s="28">
        <f t="shared" si="0"/>
        <v>456293.72999999986</v>
      </c>
      <c r="E20" s="28">
        <v>98501</v>
      </c>
      <c r="F20" s="28">
        <v>186976.11</v>
      </c>
      <c r="G20" s="28">
        <v>364</v>
      </c>
      <c r="H20" s="28">
        <v>2674.52</v>
      </c>
      <c r="I20" s="28">
        <v>3307</v>
      </c>
      <c r="J20" s="28">
        <v>266643.09999999992</v>
      </c>
      <c r="K20" s="28">
        <v>88528</v>
      </c>
      <c r="L20" s="28">
        <v>152905.62000000002</v>
      </c>
      <c r="M20" s="28">
        <v>42689</v>
      </c>
      <c r="N20" s="28">
        <v>1570254.45</v>
      </c>
      <c r="O20" s="28">
        <v>36668</v>
      </c>
      <c r="P20" s="28">
        <v>533450.22</v>
      </c>
      <c r="Q20" s="28">
        <v>4971</v>
      </c>
      <c r="R20" s="28">
        <v>645700.06000000017</v>
      </c>
      <c r="S20" s="28">
        <v>1000</v>
      </c>
      <c r="T20" s="28">
        <v>390786.9599999999</v>
      </c>
      <c r="U20" s="28">
        <v>50</v>
      </c>
      <c r="V20" s="28">
        <v>317.21000000000004</v>
      </c>
      <c r="W20" s="28">
        <v>0</v>
      </c>
      <c r="X20" s="28">
        <v>0</v>
      </c>
      <c r="Y20" s="28">
        <v>0</v>
      </c>
      <c r="Z20" s="28">
        <v>0</v>
      </c>
      <c r="AA20" s="28">
        <v>2937</v>
      </c>
      <c r="AB20" s="28">
        <v>5712.5499999999993</v>
      </c>
      <c r="AC20" s="28">
        <v>10977</v>
      </c>
      <c r="AD20" s="28">
        <v>115427.04000000004</v>
      </c>
      <c r="AE20" s="28">
        <v>13</v>
      </c>
      <c r="AF20" s="28">
        <v>950.6400000000001</v>
      </c>
      <c r="AG20" s="28">
        <v>9</v>
      </c>
      <c r="AH20" s="28">
        <v>2464.94</v>
      </c>
      <c r="AI20" s="28">
        <v>1</v>
      </c>
      <c r="AJ20" s="28">
        <v>0.3</v>
      </c>
      <c r="AK20" s="28">
        <f t="shared" si="1"/>
        <v>158798</v>
      </c>
      <c r="AL20" s="28">
        <f t="shared" si="1"/>
        <v>2151103.6499999994</v>
      </c>
      <c r="AM20" s="28">
        <v>108188</v>
      </c>
      <c r="AN20" s="28">
        <v>315705.33999999997</v>
      </c>
      <c r="AO20" s="28">
        <v>32</v>
      </c>
      <c r="AP20" s="28">
        <v>71125.509999999995</v>
      </c>
      <c r="AQ20" s="28">
        <v>663</v>
      </c>
      <c r="AR20" s="28">
        <v>8897.2100000000009</v>
      </c>
      <c r="AS20" s="28">
        <v>15946</v>
      </c>
      <c r="AT20" s="28">
        <v>326372.16000000003</v>
      </c>
      <c r="AU20" s="28">
        <v>32302</v>
      </c>
      <c r="AV20" s="28">
        <v>246875.69000000003</v>
      </c>
      <c r="AW20" s="28">
        <v>13923</v>
      </c>
      <c r="AX20" s="28">
        <v>8952099.9100000001</v>
      </c>
      <c r="AY20" s="28">
        <f t="shared" si="2"/>
        <v>62866</v>
      </c>
      <c r="AZ20" s="28">
        <f t="shared" si="2"/>
        <v>9605370.4800000004</v>
      </c>
      <c r="BA20" s="28">
        <f t="shared" si="3"/>
        <v>221664</v>
      </c>
      <c r="BB20" s="28">
        <f t="shared" si="3"/>
        <v>11756474.129999999</v>
      </c>
    </row>
    <row r="21" spans="1:54" s="31" customFormat="1" ht="16.5" x14ac:dyDescent="0.2">
      <c r="A21" s="35" t="s">
        <v>82</v>
      </c>
      <c r="B21" s="35"/>
      <c r="C21" s="30">
        <f t="shared" ref="C21:BB21" si="4">SUM(C9:C20)</f>
        <v>2204896</v>
      </c>
      <c r="D21" s="30">
        <f t="shared" si="4"/>
        <v>4131649.72</v>
      </c>
      <c r="E21" s="30">
        <f t="shared" si="4"/>
        <v>2104352</v>
      </c>
      <c r="F21" s="30">
        <f t="shared" si="4"/>
        <v>2665637.31</v>
      </c>
      <c r="G21" s="30">
        <f t="shared" si="4"/>
        <v>1233</v>
      </c>
      <c r="H21" s="30">
        <f t="shared" si="4"/>
        <v>28947.11</v>
      </c>
      <c r="I21" s="30">
        <f t="shared" si="4"/>
        <v>99311</v>
      </c>
      <c r="J21" s="30">
        <f t="shared" si="4"/>
        <v>1437065.2999999998</v>
      </c>
      <c r="K21" s="30">
        <f t="shared" si="4"/>
        <v>1659122</v>
      </c>
      <c r="L21" s="30">
        <f t="shared" si="4"/>
        <v>1988971.19</v>
      </c>
      <c r="M21" s="30">
        <f t="shared" si="4"/>
        <v>393491</v>
      </c>
      <c r="N21" s="30">
        <f t="shared" si="4"/>
        <v>9152784.8399999999</v>
      </c>
      <c r="O21" s="30">
        <f t="shared" si="4"/>
        <v>346381</v>
      </c>
      <c r="P21" s="30">
        <f t="shared" si="4"/>
        <v>3768307.8600000003</v>
      </c>
      <c r="Q21" s="30">
        <f t="shared" si="4"/>
        <v>34216</v>
      </c>
      <c r="R21" s="30">
        <f t="shared" si="4"/>
        <v>3233877.0599999991</v>
      </c>
      <c r="S21" s="30">
        <f t="shared" si="4"/>
        <v>5133</v>
      </c>
      <c r="T21" s="30">
        <f t="shared" si="4"/>
        <v>2069454.3800000001</v>
      </c>
      <c r="U21" s="30">
        <f t="shared" si="4"/>
        <v>1202</v>
      </c>
      <c r="V21" s="30">
        <f t="shared" si="4"/>
        <v>4591.3700000000008</v>
      </c>
      <c r="W21" s="30">
        <f t="shared" si="4"/>
        <v>6559</v>
      </c>
      <c r="X21" s="30">
        <f t="shared" si="4"/>
        <v>76554.17</v>
      </c>
      <c r="Y21" s="30">
        <f t="shared" si="4"/>
        <v>100</v>
      </c>
      <c r="Z21" s="30">
        <f t="shared" si="4"/>
        <v>43866.71</v>
      </c>
      <c r="AA21" s="30">
        <f t="shared" si="4"/>
        <v>53245</v>
      </c>
      <c r="AB21" s="30">
        <f t="shared" si="4"/>
        <v>107222.01000000001</v>
      </c>
      <c r="AC21" s="30">
        <f t="shared" si="4"/>
        <v>167442</v>
      </c>
      <c r="AD21" s="30">
        <f t="shared" si="4"/>
        <v>1394931.0699999998</v>
      </c>
      <c r="AE21" s="30">
        <f t="shared" si="4"/>
        <v>59</v>
      </c>
      <c r="AF21" s="30">
        <f t="shared" si="4"/>
        <v>249747.42</v>
      </c>
      <c r="AG21" s="30">
        <f t="shared" si="4"/>
        <v>47</v>
      </c>
      <c r="AH21" s="30">
        <f t="shared" si="4"/>
        <v>3625.85</v>
      </c>
      <c r="AI21" s="30">
        <f t="shared" si="4"/>
        <v>312089</v>
      </c>
      <c r="AJ21" s="30">
        <f t="shared" si="4"/>
        <v>1156861.4600000002</v>
      </c>
      <c r="AK21" s="30">
        <f t="shared" si="4"/>
        <v>3131369</v>
      </c>
      <c r="AL21" s="30">
        <f t="shared" si="4"/>
        <v>16240689.079999998</v>
      </c>
      <c r="AM21" s="30">
        <f t="shared" si="4"/>
        <v>1857607</v>
      </c>
      <c r="AN21" s="30">
        <f t="shared" si="4"/>
        <v>2545854.25</v>
      </c>
      <c r="AO21" s="30">
        <f t="shared" si="4"/>
        <v>2671</v>
      </c>
      <c r="AP21" s="30">
        <f t="shared" si="4"/>
        <v>1805323.3399999999</v>
      </c>
      <c r="AQ21" s="30">
        <f t="shared" si="4"/>
        <v>5213</v>
      </c>
      <c r="AR21" s="30">
        <f t="shared" si="4"/>
        <v>81272.37</v>
      </c>
      <c r="AS21" s="30">
        <f t="shared" si="4"/>
        <v>118038</v>
      </c>
      <c r="AT21" s="30">
        <f t="shared" si="4"/>
        <v>2869558.29</v>
      </c>
      <c r="AU21" s="30">
        <f t="shared" si="4"/>
        <v>256009</v>
      </c>
      <c r="AV21" s="30">
        <f t="shared" si="4"/>
        <v>1234164.22</v>
      </c>
      <c r="AW21" s="30">
        <f t="shared" si="4"/>
        <v>730218</v>
      </c>
      <c r="AX21" s="30">
        <f t="shared" si="4"/>
        <v>74777514.450000003</v>
      </c>
      <c r="AY21" s="30">
        <f t="shared" si="4"/>
        <v>1112149</v>
      </c>
      <c r="AZ21" s="30">
        <f t="shared" si="4"/>
        <v>80767832.670000002</v>
      </c>
      <c r="BA21" s="30">
        <f t="shared" si="4"/>
        <v>4243518</v>
      </c>
      <c r="BB21" s="30">
        <f t="shared" si="4"/>
        <v>97008521.749999985</v>
      </c>
    </row>
    <row r="22" spans="1:54" s="29" customFormat="1" ht="14.25" x14ac:dyDescent="0.2">
      <c r="A22" s="26">
        <v>13</v>
      </c>
      <c r="B22" s="27" t="s">
        <v>83</v>
      </c>
      <c r="C22" s="28">
        <f t="shared" ref="C22:D37" si="5">(E22+G22+I22)</f>
        <v>38589</v>
      </c>
      <c r="D22" s="28">
        <f t="shared" si="5"/>
        <v>668163.80000000005</v>
      </c>
      <c r="E22" s="28">
        <v>38354</v>
      </c>
      <c r="F22" s="28">
        <v>268411.64</v>
      </c>
      <c r="G22" s="28">
        <v>30</v>
      </c>
      <c r="H22" s="28">
        <v>1642.96</v>
      </c>
      <c r="I22" s="28">
        <v>205</v>
      </c>
      <c r="J22" s="28">
        <v>398109.20000000007</v>
      </c>
      <c r="K22" s="28">
        <v>7632</v>
      </c>
      <c r="L22" s="28">
        <v>47598.679999999993</v>
      </c>
      <c r="M22" s="28">
        <f t="shared" ref="M22:N37" si="6">(O22+Q22+S22+U22+W22)</f>
        <v>11746</v>
      </c>
      <c r="N22" s="28">
        <f t="shared" si="6"/>
        <v>899092.45000000007</v>
      </c>
      <c r="O22" s="28">
        <v>6598</v>
      </c>
      <c r="P22" s="28">
        <v>307763.25</v>
      </c>
      <c r="Q22" s="28">
        <v>3826</v>
      </c>
      <c r="R22" s="28">
        <v>318187.55</v>
      </c>
      <c r="S22" s="28">
        <v>1322</v>
      </c>
      <c r="T22" s="28">
        <v>273141.65000000002</v>
      </c>
      <c r="U22" s="28">
        <v>0</v>
      </c>
      <c r="V22" s="28">
        <v>0</v>
      </c>
      <c r="W22" s="28">
        <v>0</v>
      </c>
      <c r="X22" s="28">
        <v>0</v>
      </c>
      <c r="Y22" s="28">
        <v>26</v>
      </c>
      <c r="Z22" s="28">
        <v>30747.239999999998</v>
      </c>
      <c r="AA22" s="28">
        <v>622</v>
      </c>
      <c r="AB22" s="28">
        <v>4120.62</v>
      </c>
      <c r="AC22" s="28">
        <v>24521</v>
      </c>
      <c r="AD22" s="28">
        <v>386452.18</v>
      </c>
      <c r="AE22" s="28">
        <v>0</v>
      </c>
      <c r="AF22" s="28">
        <v>0</v>
      </c>
      <c r="AG22" s="28">
        <v>4</v>
      </c>
      <c r="AH22" s="28">
        <v>4362.93</v>
      </c>
      <c r="AI22" s="28">
        <v>3316</v>
      </c>
      <c r="AJ22" s="28">
        <v>9001.4500000000007</v>
      </c>
      <c r="AK22" s="28">
        <f t="shared" ref="AK22:AL37" si="7">(C22+M22+Y22+AA22+AC22+AE22+AG22+AI22)</f>
        <v>78824</v>
      </c>
      <c r="AL22" s="28">
        <f t="shared" si="7"/>
        <v>2001940.67</v>
      </c>
      <c r="AM22" s="28">
        <v>38448</v>
      </c>
      <c r="AN22" s="28">
        <v>207321.75000000003</v>
      </c>
      <c r="AO22" s="28">
        <v>9</v>
      </c>
      <c r="AP22" s="28">
        <v>5138.1399999999994</v>
      </c>
      <c r="AQ22" s="28">
        <v>0</v>
      </c>
      <c r="AR22" s="28">
        <v>0</v>
      </c>
      <c r="AS22" s="28">
        <v>19504</v>
      </c>
      <c r="AT22" s="28">
        <v>1138524.0099999998</v>
      </c>
      <c r="AU22" s="28">
        <v>18741</v>
      </c>
      <c r="AV22" s="28">
        <v>306988.49999999994</v>
      </c>
      <c r="AW22" s="28">
        <v>131337</v>
      </c>
      <c r="AX22" s="28">
        <v>7464839.7800000003</v>
      </c>
      <c r="AY22" s="28">
        <f t="shared" ref="AY22:AZ37" si="8">(AO22+AQ22+AS22+AU22+AW22)</f>
        <v>169591</v>
      </c>
      <c r="AZ22" s="28">
        <f t="shared" si="8"/>
        <v>8915490.4299999997</v>
      </c>
      <c r="BA22" s="28">
        <f t="shared" ref="BA22:BB37" si="9">(AK22+AY22)</f>
        <v>248415</v>
      </c>
      <c r="BB22" s="28">
        <f t="shared" si="9"/>
        <v>10917431.1</v>
      </c>
    </row>
    <row r="23" spans="1:54" s="29" customFormat="1" ht="14.25" x14ac:dyDescent="0.2">
      <c r="A23" s="26">
        <v>14</v>
      </c>
      <c r="B23" s="27" t="s">
        <v>84</v>
      </c>
      <c r="C23" s="28">
        <f t="shared" si="5"/>
        <v>85557</v>
      </c>
      <c r="D23" s="28">
        <f t="shared" si="5"/>
        <v>55072.410000000018</v>
      </c>
      <c r="E23" s="28">
        <v>50250</v>
      </c>
      <c r="F23" s="28">
        <v>27398.160000000011</v>
      </c>
      <c r="G23" s="28">
        <v>524</v>
      </c>
      <c r="H23" s="28">
        <v>248.60000000000002</v>
      </c>
      <c r="I23" s="28">
        <v>34783</v>
      </c>
      <c r="J23" s="28">
        <v>27425.650000000009</v>
      </c>
      <c r="K23" s="28">
        <v>0</v>
      </c>
      <c r="L23" s="28">
        <v>0</v>
      </c>
      <c r="M23" s="28">
        <f t="shared" si="6"/>
        <v>635</v>
      </c>
      <c r="N23" s="28">
        <f t="shared" si="6"/>
        <v>5964.43</v>
      </c>
      <c r="O23" s="28">
        <v>618</v>
      </c>
      <c r="P23" s="28">
        <v>4043.23</v>
      </c>
      <c r="Q23" s="28">
        <v>13</v>
      </c>
      <c r="R23" s="28">
        <v>656.2</v>
      </c>
      <c r="S23" s="28">
        <v>4</v>
      </c>
      <c r="T23" s="28">
        <v>1265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4949</v>
      </c>
      <c r="AD23" s="28">
        <v>47164.43</v>
      </c>
      <c r="AE23" s="28">
        <v>0</v>
      </c>
      <c r="AF23" s="28">
        <v>0</v>
      </c>
      <c r="AG23" s="28">
        <v>0</v>
      </c>
      <c r="AH23" s="28">
        <v>0</v>
      </c>
      <c r="AI23" s="28">
        <v>356041</v>
      </c>
      <c r="AJ23" s="28">
        <v>175667.15999999997</v>
      </c>
      <c r="AK23" s="28">
        <f t="shared" si="7"/>
        <v>447182</v>
      </c>
      <c r="AL23" s="28">
        <f t="shared" si="7"/>
        <v>283868.43</v>
      </c>
      <c r="AM23" s="28">
        <v>341653</v>
      </c>
      <c r="AN23" s="28">
        <v>141685.15999999997</v>
      </c>
      <c r="AO23" s="28">
        <v>0</v>
      </c>
      <c r="AP23" s="28">
        <v>0</v>
      </c>
      <c r="AQ23" s="28">
        <v>0</v>
      </c>
      <c r="AR23" s="28">
        <v>0</v>
      </c>
      <c r="AS23" s="28">
        <v>2361</v>
      </c>
      <c r="AT23" s="28">
        <v>30248.509999999995</v>
      </c>
      <c r="AU23" s="28">
        <v>2734</v>
      </c>
      <c r="AV23" s="28">
        <v>5172.5299999999988</v>
      </c>
      <c r="AW23" s="28">
        <v>61300</v>
      </c>
      <c r="AX23" s="28">
        <v>178902.37999999998</v>
      </c>
      <c r="AY23" s="28">
        <f t="shared" si="8"/>
        <v>66395</v>
      </c>
      <c r="AZ23" s="28">
        <f t="shared" si="8"/>
        <v>214323.41999999998</v>
      </c>
      <c r="BA23" s="28">
        <f t="shared" si="9"/>
        <v>513577</v>
      </c>
      <c r="BB23" s="28">
        <f t="shared" si="9"/>
        <v>498191.85</v>
      </c>
    </row>
    <row r="24" spans="1:54" s="29" customFormat="1" ht="14.25" x14ac:dyDescent="0.2">
      <c r="A24" s="26">
        <v>15</v>
      </c>
      <c r="B24" s="27" t="s">
        <v>85</v>
      </c>
      <c r="C24" s="28">
        <f t="shared" si="5"/>
        <v>8550</v>
      </c>
      <c r="D24" s="28">
        <f t="shared" si="5"/>
        <v>13910.93</v>
      </c>
      <c r="E24" s="28">
        <v>8533</v>
      </c>
      <c r="F24" s="28">
        <v>13176.32</v>
      </c>
      <c r="G24" s="28">
        <v>4</v>
      </c>
      <c r="H24" s="28">
        <v>89.52</v>
      </c>
      <c r="I24" s="28">
        <v>13</v>
      </c>
      <c r="J24" s="28">
        <v>645.08999999999992</v>
      </c>
      <c r="K24" s="28">
        <v>2653</v>
      </c>
      <c r="L24" s="28">
        <v>5955.1100000000006</v>
      </c>
      <c r="M24" s="28">
        <f t="shared" si="6"/>
        <v>59</v>
      </c>
      <c r="N24" s="28">
        <f t="shared" si="6"/>
        <v>24012.059999999998</v>
      </c>
      <c r="O24" s="28">
        <v>41</v>
      </c>
      <c r="P24" s="28">
        <v>17136.46</v>
      </c>
      <c r="Q24" s="28">
        <v>10</v>
      </c>
      <c r="R24" s="28">
        <v>1131.26</v>
      </c>
      <c r="S24" s="28">
        <v>8</v>
      </c>
      <c r="T24" s="28">
        <v>5744.34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1</v>
      </c>
      <c r="AB24" s="28">
        <v>8.5</v>
      </c>
      <c r="AC24" s="28">
        <v>3</v>
      </c>
      <c r="AD24" s="28">
        <v>54.25</v>
      </c>
      <c r="AE24" s="28">
        <v>1</v>
      </c>
      <c r="AF24" s="28">
        <v>67.5</v>
      </c>
      <c r="AG24" s="28">
        <v>0</v>
      </c>
      <c r="AH24" s="28">
        <v>0</v>
      </c>
      <c r="AI24" s="28">
        <v>3847</v>
      </c>
      <c r="AJ24" s="28">
        <v>1464.0800000000002</v>
      </c>
      <c r="AK24" s="28">
        <f t="shared" si="7"/>
        <v>12461</v>
      </c>
      <c r="AL24" s="28">
        <f t="shared" si="7"/>
        <v>39517.32</v>
      </c>
      <c r="AM24" s="28">
        <v>31</v>
      </c>
      <c r="AN24" s="28">
        <v>43.35</v>
      </c>
      <c r="AO24" s="28">
        <v>17</v>
      </c>
      <c r="AP24" s="28">
        <v>10551</v>
      </c>
      <c r="AQ24" s="28">
        <v>0</v>
      </c>
      <c r="AR24" s="28">
        <v>0</v>
      </c>
      <c r="AS24" s="28">
        <v>0</v>
      </c>
      <c r="AT24" s="28">
        <v>0</v>
      </c>
      <c r="AU24" s="28">
        <v>14985</v>
      </c>
      <c r="AV24" s="28">
        <v>22514.55</v>
      </c>
      <c r="AW24" s="28">
        <v>4363</v>
      </c>
      <c r="AX24" s="28">
        <v>252865.83000000002</v>
      </c>
      <c r="AY24" s="28">
        <f t="shared" si="8"/>
        <v>19365</v>
      </c>
      <c r="AZ24" s="28">
        <f t="shared" si="8"/>
        <v>285931.38</v>
      </c>
      <c r="BA24" s="28">
        <f t="shared" si="9"/>
        <v>31826</v>
      </c>
      <c r="BB24" s="28">
        <f t="shared" si="9"/>
        <v>325448.7</v>
      </c>
    </row>
    <row r="25" spans="1:54" s="29" customFormat="1" ht="14.25" x14ac:dyDescent="0.2">
      <c r="A25" s="26">
        <v>16</v>
      </c>
      <c r="B25" s="27" t="s">
        <v>86</v>
      </c>
      <c r="C25" s="28">
        <f t="shared" si="5"/>
        <v>35978</v>
      </c>
      <c r="D25" s="28">
        <f t="shared" si="5"/>
        <v>27921.129999999994</v>
      </c>
      <c r="E25" s="28">
        <v>35948</v>
      </c>
      <c r="F25" s="28">
        <v>27013.509999999995</v>
      </c>
      <c r="G25" s="28">
        <v>0</v>
      </c>
      <c r="H25" s="28">
        <v>0</v>
      </c>
      <c r="I25" s="28">
        <v>30</v>
      </c>
      <c r="J25" s="28">
        <v>907.61999999999989</v>
      </c>
      <c r="K25" s="28">
        <v>5016</v>
      </c>
      <c r="L25" s="28">
        <v>3654.380000000001</v>
      </c>
      <c r="M25" s="28">
        <f t="shared" si="6"/>
        <v>1520</v>
      </c>
      <c r="N25" s="28">
        <f t="shared" si="6"/>
        <v>69380.84</v>
      </c>
      <c r="O25" s="28">
        <v>1232</v>
      </c>
      <c r="P25" s="28">
        <v>30036.400000000001</v>
      </c>
      <c r="Q25" s="28">
        <v>223</v>
      </c>
      <c r="R25" s="28">
        <v>17070.68</v>
      </c>
      <c r="S25" s="28">
        <v>65</v>
      </c>
      <c r="T25" s="28">
        <v>22273.759999999998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101</v>
      </c>
      <c r="AB25" s="28">
        <v>313.27000000000004</v>
      </c>
      <c r="AC25" s="28">
        <v>9826</v>
      </c>
      <c r="AD25" s="28">
        <v>34241.440000000002</v>
      </c>
      <c r="AE25" s="28">
        <v>0</v>
      </c>
      <c r="AF25" s="28">
        <v>0</v>
      </c>
      <c r="AG25" s="28">
        <v>0</v>
      </c>
      <c r="AH25" s="28">
        <v>0</v>
      </c>
      <c r="AI25" s="28">
        <v>538</v>
      </c>
      <c r="AJ25" s="28">
        <v>435.82999999999993</v>
      </c>
      <c r="AK25" s="28">
        <f t="shared" si="7"/>
        <v>47963</v>
      </c>
      <c r="AL25" s="28">
        <f t="shared" si="7"/>
        <v>132292.50999999998</v>
      </c>
      <c r="AM25" s="28">
        <v>11597</v>
      </c>
      <c r="AN25" s="28">
        <v>20058.46</v>
      </c>
      <c r="AO25" s="28">
        <v>12510</v>
      </c>
      <c r="AP25" s="28">
        <v>129988.32999999999</v>
      </c>
      <c r="AQ25" s="28">
        <v>19</v>
      </c>
      <c r="AR25" s="28">
        <v>74.779999999999987</v>
      </c>
      <c r="AS25" s="28">
        <v>554</v>
      </c>
      <c r="AT25" s="28">
        <v>19482.489999999998</v>
      </c>
      <c r="AU25" s="28">
        <v>187</v>
      </c>
      <c r="AV25" s="28">
        <v>309.35000000000002</v>
      </c>
      <c r="AW25" s="28">
        <v>99128</v>
      </c>
      <c r="AX25" s="28">
        <v>227995.4</v>
      </c>
      <c r="AY25" s="28">
        <f t="shared" si="8"/>
        <v>112398</v>
      </c>
      <c r="AZ25" s="28">
        <f t="shared" si="8"/>
        <v>377850.35</v>
      </c>
      <c r="BA25" s="28">
        <f t="shared" si="9"/>
        <v>160361</v>
      </c>
      <c r="BB25" s="28">
        <f t="shared" si="9"/>
        <v>510142.86</v>
      </c>
    </row>
    <row r="26" spans="1:54" s="29" customFormat="1" ht="14.25" x14ac:dyDescent="0.2">
      <c r="A26" s="26">
        <v>17</v>
      </c>
      <c r="B26" s="27" t="s">
        <v>87</v>
      </c>
      <c r="C26" s="28">
        <f t="shared" si="5"/>
        <v>149</v>
      </c>
      <c r="D26" s="28">
        <f t="shared" si="5"/>
        <v>587.22</v>
      </c>
      <c r="E26" s="28">
        <v>149</v>
      </c>
      <c r="F26" s="28">
        <v>587.22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f t="shared" si="6"/>
        <v>1</v>
      </c>
      <c r="N26" s="28">
        <f t="shared" si="6"/>
        <v>300</v>
      </c>
      <c r="O26" s="28">
        <v>1</v>
      </c>
      <c r="P26" s="28">
        <v>300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3</v>
      </c>
      <c r="AB26" s="28">
        <v>15.91</v>
      </c>
      <c r="AC26" s="28">
        <v>175</v>
      </c>
      <c r="AD26" s="28">
        <v>2533.59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f t="shared" si="7"/>
        <v>328</v>
      </c>
      <c r="AL26" s="28">
        <f t="shared" si="7"/>
        <v>3436.7200000000003</v>
      </c>
      <c r="AM26" s="28">
        <v>0</v>
      </c>
      <c r="AN26" s="28">
        <v>0</v>
      </c>
      <c r="AO26" s="28">
        <v>0</v>
      </c>
      <c r="AP26" s="28">
        <v>0</v>
      </c>
      <c r="AQ26" s="28">
        <v>1</v>
      </c>
      <c r="AR26" s="28">
        <v>5.92</v>
      </c>
      <c r="AS26" s="28">
        <v>12</v>
      </c>
      <c r="AT26" s="28">
        <v>440.35</v>
      </c>
      <c r="AU26" s="28">
        <v>0</v>
      </c>
      <c r="AV26" s="28">
        <v>0</v>
      </c>
      <c r="AW26" s="28">
        <v>6276</v>
      </c>
      <c r="AX26" s="28">
        <v>92633.19</v>
      </c>
      <c r="AY26" s="28">
        <f t="shared" si="8"/>
        <v>6289</v>
      </c>
      <c r="AZ26" s="28">
        <f t="shared" si="8"/>
        <v>93079.46</v>
      </c>
      <c r="BA26" s="28">
        <f t="shared" si="9"/>
        <v>6617</v>
      </c>
      <c r="BB26" s="28">
        <f t="shared" si="9"/>
        <v>96516.180000000008</v>
      </c>
    </row>
    <row r="27" spans="1:54" s="29" customFormat="1" ht="14.25" x14ac:dyDescent="0.2">
      <c r="A27" s="26">
        <v>18</v>
      </c>
      <c r="B27" s="27" t="s">
        <v>88</v>
      </c>
      <c r="C27" s="28">
        <f t="shared" si="5"/>
        <v>37172</v>
      </c>
      <c r="D27" s="28">
        <f t="shared" si="5"/>
        <v>88665.650000000009</v>
      </c>
      <c r="E27" s="28">
        <v>36961</v>
      </c>
      <c r="F27" s="28">
        <v>72772.05</v>
      </c>
      <c r="G27" s="28">
        <v>12</v>
      </c>
      <c r="H27" s="28">
        <v>805.96</v>
      </c>
      <c r="I27" s="28">
        <v>199</v>
      </c>
      <c r="J27" s="28">
        <v>15087.64</v>
      </c>
      <c r="K27" s="28">
        <v>36163</v>
      </c>
      <c r="L27" s="28">
        <v>65084.47</v>
      </c>
      <c r="M27" s="28">
        <f t="shared" si="6"/>
        <v>2166</v>
      </c>
      <c r="N27" s="28">
        <f t="shared" si="6"/>
        <v>193568.74</v>
      </c>
      <c r="O27" s="28">
        <v>1340</v>
      </c>
      <c r="P27" s="28">
        <v>58115.200000000012</v>
      </c>
      <c r="Q27" s="28">
        <v>658</v>
      </c>
      <c r="R27" s="28">
        <v>79623.360000000001</v>
      </c>
      <c r="S27" s="28">
        <v>168</v>
      </c>
      <c r="T27" s="28">
        <v>55830.179999999993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34</v>
      </c>
      <c r="AB27" s="28">
        <v>165.79</v>
      </c>
      <c r="AC27" s="28">
        <v>297</v>
      </c>
      <c r="AD27" s="28">
        <v>4419.4800000000005</v>
      </c>
      <c r="AE27" s="28">
        <v>0</v>
      </c>
      <c r="AF27" s="28">
        <v>0</v>
      </c>
      <c r="AG27" s="28">
        <v>0</v>
      </c>
      <c r="AH27" s="28">
        <v>0</v>
      </c>
      <c r="AI27" s="28">
        <v>60</v>
      </c>
      <c r="AJ27" s="28">
        <v>101.85</v>
      </c>
      <c r="AK27" s="28">
        <f t="shared" si="7"/>
        <v>39729</v>
      </c>
      <c r="AL27" s="28">
        <f t="shared" si="7"/>
        <v>286921.50999999995</v>
      </c>
      <c r="AM27" s="28">
        <v>19770</v>
      </c>
      <c r="AN27" s="28">
        <v>32784.479999999996</v>
      </c>
      <c r="AO27" s="28">
        <v>0</v>
      </c>
      <c r="AP27" s="28">
        <v>0</v>
      </c>
      <c r="AQ27" s="28">
        <v>18</v>
      </c>
      <c r="AR27" s="28">
        <v>248.18000000000004</v>
      </c>
      <c r="AS27" s="28">
        <v>2646</v>
      </c>
      <c r="AT27" s="28">
        <v>295507.96999999997</v>
      </c>
      <c r="AU27" s="28">
        <v>3875</v>
      </c>
      <c r="AV27" s="28">
        <v>4937.9100000000008</v>
      </c>
      <c r="AW27" s="28">
        <v>99964</v>
      </c>
      <c r="AX27" s="28">
        <v>3118127.5399999996</v>
      </c>
      <c r="AY27" s="28">
        <f t="shared" si="8"/>
        <v>106503</v>
      </c>
      <c r="AZ27" s="28">
        <f t="shared" si="8"/>
        <v>3418821.5999999996</v>
      </c>
      <c r="BA27" s="28">
        <f t="shared" si="9"/>
        <v>146232</v>
      </c>
      <c r="BB27" s="28">
        <f t="shared" si="9"/>
        <v>3705743.1099999994</v>
      </c>
    </row>
    <row r="28" spans="1:54" s="29" customFormat="1" ht="14.25" x14ac:dyDescent="0.2">
      <c r="A28" s="26">
        <v>19</v>
      </c>
      <c r="B28" s="27" t="s">
        <v>89</v>
      </c>
      <c r="C28" s="28">
        <f t="shared" si="5"/>
        <v>199997</v>
      </c>
      <c r="D28" s="28">
        <f t="shared" si="5"/>
        <v>1150059.2100000002</v>
      </c>
      <c r="E28" s="28">
        <v>198287</v>
      </c>
      <c r="F28" s="28">
        <v>867418.8600000001</v>
      </c>
      <c r="G28" s="28">
        <v>106</v>
      </c>
      <c r="H28" s="28">
        <v>71959.38</v>
      </c>
      <c r="I28" s="28">
        <v>1604</v>
      </c>
      <c r="J28" s="28">
        <v>210680.97</v>
      </c>
      <c r="K28" s="28">
        <v>42670</v>
      </c>
      <c r="L28" s="28">
        <v>125943.94999999998</v>
      </c>
      <c r="M28" s="28">
        <f t="shared" si="6"/>
        <v>155905</v>
      </c>
      <c r="N28" s="28">
        <f t="shared" si="6"/>
        <v>3953695.7599999988</v>
      </c>
      <c r="O28" s="28">
        <v>62042</v>
      </c>
      <c r="P28" s="28">
        <v>662456.92000000004</v>
      </c>
      <c r="Q28" s="28">
        <v>53513</v>
      </c>
      <c r="R28" s="28">
        <v>1421234.1999999993</v>
      </c>
      <c r="S28" s="28">
        <v>40350</v>
      </c>
      <c r="T28" s="28">
        <v>1870004.6399999997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1048</v>
      </c>
      <c r="AB28" s="28">
        <v>1961.1600000000003</v>
      </c>
      <c r="AC28" s="28">
        <v>23857</v>
      </c>
      <c r="AD28" s="28">
        <v>63007.599999999991</v>
      </c>
      <c r="AE28" s="28">
        <v>0</v>
      </c>
      <c r="AF28" s="28">
        <v>0</v>
      </c>
      <c r="AG28" s="28">
        <v>0</v>
      </c>
      <c r="AH28" s="28">
        <v>0</v>
      </c>
      <c r="AI28" s="28">
        <v>217501</v>
      </c>
      <c r="AJ28" s="28">
        <v>64312.6</v>
      </c>
      <c r="AK28" s="28">
        <f t="shared" si="7"/>
        <v>598308</v>
      </c>
      <c r="AL28" s="28">
        <f t="shared" si="7"/>
        <v>5233036.3299999982</v>
      </c>
      <c r="AM28" s="28">
        <v>412804</v>
      </c>
      <c r="AN28" s="28">
        <v>331545.36999999994</v>
      </c>
      <c r="AO28" s="28">
        <v>0</v>
      </c>
      <c r="AP28" s="28">
        <v>0</v>
      </c>
      <c r="AQ28" s="28">
        <v>88</v>
      </c>
      <c r="AR28" s="28">
        <v>179.21</v>
      </c>
      <c r="AS28" s="28">
        <v>0</v>
      </c>
      <c r="AT28" s="28">
        <v>0</v>
      </c>
      <c r="AU28" s="28">
        <v>247196</v>
      </c>
      <c r="AV28" s="28">
        <v>1597293.1</v>
      </c>
      <c r="AW28" s="28">
        <v>958085</v>
      </c>
      <c r="AX28" s="28">
        <v>37945060.82</v>
      </c>
      <c r="AY28" s="28">
        <f t="shared" si="8"/>
        <v>1205369</v>
      </c>
      <c r="AZ28" s="28">
        <f t="shared" si="8"/>
        <v>39542533.130000003</v>
      </c>
      <c r="BA28" s="28">
        <f t="shared" si="9"/>
        <v>1803677</v>
      </c>
      <c r="BB28" s="28">
        <f t="shared" si="9"/>
        <v>44775569.460000001</v>
      </c>
    </row>
    <row r="29" spans="1:54" s="29" customFormat="1" ht="14.25" x14ac:dyDescent="0.2">
      <c r="A29" s="26">
        <v>20</v>
      </c>
      <c r="B29" s="27" t="s">
        <v>90</v>
      </c>
      <c r="C29" s="28">
        <f t="shared" si="5"/>
        <v>162149</v>
      </c>
      <c r="D29" s="28">
        <f t="shared" si="5"/>
        <v>327006.74</v>
      </c>
      <c r="E29" s="28">
        <v>161814</v>
      </c>
      <c r="F29" s="28">
        <v>257964.7</v>
      </c>
      <c r="G29" s="28">
        <v>1</v>
      </c>
      <c r="H29" s="28">
        <v>76.010000000000005</v>
      </c>
      <c r="I29" s="28">
        <v>334</v>
      </c>
      <c r="J29" s="28">
        <v>68966.03</v>
      </c>
      <c r="K29" s="28">
        <v>41089</v>
      </c>
      <c r="L29" s="28">
        <v>58684.110000000008</v>
      </c>
      <c r="M29" s="28">
        <f t="shared" si="6"/>
        <v>30347</v>
      </c>
      <c r="N29" s="28">
        <f t="shared" si="6"/>
        <v>2476352.98</v>
      </c>
      <c r="O29" s="28">
        <v>17852</v>
      </c>
      <c r="P29" s="28">
        <v>832207.8899999999</v>
      </c>
      <c r="Q29" s="28">
        <v>9719</v>
      </c>
      <c r="R29" s="28">
        <v>1102396.5</v>
      </c>
      <c r="S29" s="28">
        <v>2776</v>
      </c>
      <c r="T29" s="28">
        <v>541748.59000000008</v>
      </c>
      <c r="U29" s="28">
        <v>0</v>
      </c>
      <c r="V29" s="28">
        <v>0</v>
      </c>
      <c r="W29" s="28">
        <v>0</v>
      </c>
      <c r="X29" s="28">
        <v>0</v>
      </c>
      <c r="Y29" s="28">
        <v>37</v>
      </c>
      <c r="Z29" s="28">
        <v>21303.89</v>
      </c>
      <c r="AA29" s="28">
        <v>773</v>
      </c>
      <c r="AB29" s="28">
        <v>8957.3999999999978</v>
      </c>
      <c r="AC29" s="28">
        <v>17611</v>
      </c>
      <c r="AD29" s="28">
        <v>335193.64000000007</v>
      </c>
      <c r="AE29" s="28">
        <v>0</v>
      </c>
      <c r="AF29" s="28">
        <v>0</v>
      </c>
      <c r="AG29" s="28">
        <v>7</v>
      </c>
      <c r="AH29" s="28">
        <v>331.75</v>
      </c>
      <c r="AI29" s="28">
        <v>3545</v>
      </c>
      <c r="AJ29" s="28">
        <v>9203.6900000000023</v>
      </c>
      <c r="AK29" s="28">
        <f t="shared" si="7"/>
        <v>214469</v>
      </c>
      <c r="AL29" s="28">
        <f t="shared" si="7"/>
        <v>3178350.09</v>
      </c>
      <c r="AM29" s="28">
        <v>214282</v>
      </c>
      <c r="AN29" s="28">
        <v>425657.38999999996</v>
      </c>
      <c r="AO29" s="28">
        <v>0</v>
      </c>
      <c r="AP29" s="28">
        <v>0</v>
      </c>
      <c r="AQ29" s="28">
        <v>641</v>
      </c>
      <c r="AR29" s="28">
        <v>16248.78</v>
      </c>
      <c r="AS29" s="28">
        <v>34834</v>
      </c>
      <c r="AT29" s="28">
        <v>1826784.15</v>
      </c>
      <c r="AU29" s="28">
        <v>99640</v>
      </c>
      <c r="AV29" s="28">
        <v>559129.67000000004</v>
      </c>
      <c r="AW29" s="28">
        <v>1844836</v>
      </c>
      <c r="AX29" s="28">
        <v>14245240.17</v>
      </c>
      <c r="AY29" s="28">
        <f t="shared" si="8"/>
        <v>1979951</v>
      </c>
      <c r="AZ29" s="28">
        <f t="shared" si="8"/>
        <v>16647402.77</v>
      </c>
      <c r="BA29" s="28">
        <f t="shared" si="9"/>
        <v>2194420</v>
      </c>
      <c r="BB29" s="28">
        <f t="shared" si="9"/>
        <v>19825752.859999999</v>
      </c>
    </row>
    <row r="30" spans="1:54" s="29" customFormat="1" ht="14.25" x14ac:dyDescent="0.2">
      <c r="A30" s="26">
        <v>21</v>
      </c>
      <c r="B30" s="27" t="s">
        <v>91</v>
      </c>
      <c r="C30" s="28">
        <f t="shared" si="5"/>
        <v>79399</v>
      </c>
      <c r="D30" s="28">
        <f t="shared" si="5"/>
        <v>175190.77000000002</v>
      </c>
      <c r="E30" s="28">
        <v>76857</v>
      </c>
      <c r="F30" s="28">
        <v>134457.08000000002</v>
      </c>
      <c r="G30" s="28">
        <v>330</v>
      </c>
      <c r="H30" s="28">
        <v>8249.2200000000012</v>
      </c>
      <c r="I30" s="28">
        <v>2212</v>
      </c>
      <c r="J30" s="28">
        <v>32484.470000000008</v>
      </c>
      <c r="K30" s="28">
        <v>70295</v>
      </c>
      <c r="L30" s="28">
        <v>112358.92000000001</v>
      </c>
      <c r="M30" s="28">
        <f t="shared" si="6"/>
        <v>50658</v>
      </c>
      <c r="N30" s="28">
        <f t="shared" si="6"/>
        <v>374674.38</v>
      </c>
      <c r="O30" s="28">
        <v>47027</v>
      </c>
      <c r="P30" s="28">
        <v>236253.93999999997</v>
      </c>
      <c r="Q30" s="28">
        <v>3364</v>
      </c>
      <c r="R30" s="28">
        <v>84626.69</v>
      </c>
      <c r="S30" s="28">
        <v>211</v>
      </c>
      <c r="T30" s="28">
        <v>49836.75</v>
      </c>
      <c r="U30" s="28">
        <v>38</v>
      </c>
      <c r="V30" s="28">
        <v>3140.6099999999997</v>
      </c>
      <c r="W30" s="28">
        <v>18</v>
      </c>
      <c r="X30" s="28">
        <v>816.39</v>
      </c>
      <c r="Y30" s="28">
        <v>0</v>
      </c>
      <c r="Z30" s="28">
        <v>0</v>
      </c>
      <c r="AA30" s="28">
        <v>1554</v>
      </c>
      <c r="AB30" s="28">
        <v>3838</v>
      </c>
      <c r="AC30" s="28">
        <v>10480</v>
      </c>
      <c r="AD30" s="28">
        <v>106438.43999999999</v>
      </c>
      <c r="AE30" s="28">
        <v>133</v>
      </c>
      <c r="AF30" s="28">
        <v>2282.9299999999998</v>
      </c>
      <c r="AG30" s="28">
        <v>0</v>
      </c>
      <c r="AH30" s="28">
        <v>0</v>
      </c>
      <c r="AI30" s="28">
        <v>0</v>
      </c>
      <c r="AJ30" s="28">
        <v>0</v>
      </c>
      <c r="AK30" s="28">
        <f t="shared" si="7"/>
        <v>142224</v>
      </c>
      <c r="AL30" s="28">
        <f t="shared" si="7"/>
        <v>662424.52</v>
      </c>
      <c r="AM30" s="28">
        <v>80901</v>
      </c>
      <c r="AN30" s="28">
        <v>139093.36000000002</v>
      </c>
      <c r="AO30" s="28">
        <v>40</v>
      </c>
      <c r="AP30" s="28">
        <v>19430</v>
      </c>
      <c r="AQ30" s="28">
        <v>415</v>
      </c>
      <c r="AR30" s="28">
        <v>3378.7099999999996</v>
      </c>
      <c r="AS30" s="28">
        <v>10762</v>
      </c>
      <c r="AT30" s="28">
        <v>323960.87000000005</v>
      </c>
      <c r="AU30" s="28">
        <v>14872</v>
      </c>
      <c r="AV30" s="28">
        <v>93372.479999999996</v>
      </c>
      <c r="AW30" s="28">
        <v>16847</v>
      </c>
      <c r="AX30" s="28">
        <v>2856213.61</v>
      </c>
      <c r="AY30" s="28">
        <f t="shared" si="8"/>
        <v>42936</v>
      </c>
      <c r="AZ30" s="28">
        <f t="shared" si="8"/>
        <v>3296355.67</v>
      </c>
      <c r="BA30" s="28">
        <f t="shared" si="9"/>
        <v>185160</v>
      </c>
      <c r="BB30" s="28">
        <f t="shared" si="9"/>
        <v>3958780.19</v>
      </c>
    </row>
    <row r="31" spans="1:54" s="29" customFormat="1" ht="14.25" x14ac:dyDescent="0.2">
      <c r="A31" s="26">
        <v>22</v>
      </c>
      <c r="B31" s="27" t="s">
        <v>92</v>
      </c>
      <c r="C31" s="28">
        <f t="shared" si="5"/>
        <v>362656</v>
      </c>
      <c r="D31" s="28">
        <f t="shared" si="5"/>
        <v>348528.07</v>
      </c>
      <c r="E31" s="28">
        <v>341629</v>
      </c>
      <c r="F31" s="28">
        <v>340955.44</v>
      </c>
      <c r="G31" s="28">
        <v>0</v>
      </c>
      <c r="H31" s="28">
        <v>0</v>
      </c>
      <c r="I31" s="28">
        <v>21027</v>
      </c>
      <c r="J31" s="28">
        <v>7572.63</v>
      </c>
      <c r="K31" s="28">
        <v>504</v>
      </c>
      <c r="L31" s="28">
        <v>4133.93</v>
      </c>
      <c r="M31" s="28">
        <f t="shared" si="6"/>
        <v>4348</v>
      </c>
      <c r="N31" s="28">
        <f t="shared" si="6"/>
        <v>131390.79</v>
      </c>
      <c r="O31" s="28">
        <v>3052</v>
      </c>
      <c r="P31" s="28">
        <v>68446.78</v>
      </c>
      <c r="Q31" s="28">
        <v>1103</v>
      </c>
      <c r="R31" s="28">
        <v>53824.95</v>
      </c>
      <c r="S31" s="28">
        <v>191</v>
      </c>
      <c r="T31" s="28">
        <v>9116.16</v>
      </c>
      <c r="U31" s="28">
        <v>1</v>
      </c>
      <c r="V31" s="28">
        <v>1.45</v>
      </c>
      <c r="W31" s="28">
        <v>1</v>
      </c>
      <c r="X31" s="28">
        <v>1.45</v>
      </c>
      <c r="Y31" s="28">
        <v>0</v>
      </c>
      <c r="Z31" s="28">
        <v>0</v>
      </c>
      <c r="AA31" s="28">
        <v>0</v>
      </c>
      <c r="AB31" s="28">
        <v>0</v>
      </c>
      <c r="AC31" s="28">
        <v>19139</v>
      </c>
      <c r="AD31" s="28">
        <v>137035.54999999996</v>
      </c>
      <c r="AE31" s="28">
        <v>3595</v>
      </c>
      <c r="AF31" s="28">
        <v>1554.41</v>
      </c>
      <c r="AG31" s="28">
        <v>0</v>
      </c>
      <c r="AH31" s="28">
        <v>0</v>
      </c>
      <c r="AI31" s="28">
        <v>0</v>
      </c>
      <c r="AJ31" s="28">
        <v>0</v>
      </c>
      <c r="AK31" s="28">
        <f t="shared" si="7"/>
        <v>389738</v>
      </c>
      <c r="AL31" s="28">
        <f t="shared" si="7"/>
        <v>618508.81999999995</v>
      </c>
      <c r="AM31" s="28">
        <v>208406</v>
      </c>
      <c r="AN31" s="28">
        <v>80497.689999999988</v>
      </c>
      <c r="AO31" s="28">
        <v>0</v>
      </c>
      <c r="AP31" s="28">
        <v>0</v>
      </c>
      <c r="AQ31" s="28">
        <v>0</v>
      </c>
      <c r="AR31" s="28">
        <v>0</v>
      </c>
      <c r="AS31" s="28">
        <v>5965</v>
      </c>
      <c r="AT31" s="28">
        <v>322173.47000000003</v>
      </c>
      <c r="AU31" s="28">
        <v>20921</v>
      </c>
      <c r="AV31" s="28">
        <v>94181.799999999988</v>
      </c>
      <c r="AW31" s="28">
        <v>13422057</v>
      </c>
      <c r="AX31" s="28">
        <v>5543214.6900000004</v>
      </c>
      <c r="AY31" s="28">
        <f t="shared" si="8"/>
        <v>13448943</v>
      </c>
      <c r="AZ31" s="28">
        <f t="shared" si="8"/>
        <v>5959569.9600000009</v>
      </c>
      <c r="BA31" s="28">
        <f t="shared" si="9"/>
        <v>13838681</v>
      </c>
      <c r="BB31" s="28">
        <f t="shared" si="9"/>
        <v>6578078.7800000012</v>
      </c>
    </row>
    <row r="32" spans="1:54" s="29" customFormat="1" ht="14.25" x14ac:dyDescent="0.2">
      <c r="A32" s="26">
        <v>23</v>
      </c>
      <c r="B32" s="27" t="s">
        <v>93</v>
      </c>
      <c r="C32" s="28">
        <f t="shared" si="5"/>
        <v>1083639</v>
      </c>
      <c r="D32" s="28">
        <f t="shared" si="5"/>
        <v>425749</v>
      </c>
      <c r="E32" s="28">
        <v>1083546</v>
      </c>
      <c r="F32" s="28">
        <v>407980.1</v>
      </c>
      <c r="G32" s="28">
        <v>5</v>
      </c>
      <c r="H32" s="28">
        <v>439.58</v>
      </c>
      <c r="I32" s="28">
        <v>88</v>
      </c>
      <c r="J32" s="28">
        <v>17329.320000000003</v>
      </c>
      <c r="K32" s="28">
        <v>1879</v>
      </c>
      <c r="L32" s="28">
        <v>16279.810000000001</v>
      </c>
      <c r="M32" s="28">
        <f t="shared" si="6"/>
        <v>208893</v>
      </c>
      <c r="N32" s="28">
        <f t="shared" si="6"/>
        <v>1648234.2399999998</v>
      </c>
      <c r="O32" s="28">
        <v>205075</v>
      </c>
      <c r="P32" s="28">
        <v>320501.87999999995</v>
      </c>
      <c r="Q32" s="28">
        <v>2971</v>
      </c>
      <c r="R32" s="28">
        <v>656709.12999999989</v>
      </c>
      <c r="S32" s="28">
        <v>847</v>
      </c>
      <c r="T32" s="28">
        <v>671023.2300000001</v>
      </c>
      <c r="U32" s="28">
        <v>0</v>
      </c>
      <c r="V32" s="28">
        <v>0</v>
      </c>
      <c r="W32" s="28">
        <v>0</v>
      </c>
      <c r="X32" s="28">
        <v>0</v>
      </c>
      <c r="Y32" s="28">
        <v>307</v>
      </c>
      <c r="Z32" s="28">
        <v>416488.63999999996</v>
      </c>
      <c r="AA32" s="28">
        <v>0</v>
      </c>
      <c r="AB32" s="28">
        <v>0</v>
      </c>
      <c r="AC32" s="28">
        <v>459</v>
      </c>
      <c r="AD32" s="28">
        <v>2389.0400000000004</v>
      </c>
      <c r="AE32" s="28">
        <v>0</v>
      </c>
      <c r="AF32" s="28">
        <v>0</v>
      </c>
      <c r="AG32" s="28">
        <v>0</v>
      </c>
      <c r="AH32" s="28">
        <v>0</v>
      </c>
      <c r="AI32" s="28">
        <v>44</v>
      </c>
      <c r="AJ32" s="28">
        <v>13.15</v>
      </c>
      <c r="AK32" s="28">
        <f t="shared" si="7"/>
        <v>1293342</v>
      </c>
      <c r="AL32" s="28">
        <f t="shared" si="7"/>
        <v>2492874.0699999998</v>
      </c>
      <c r="AM32" s="28">
        <v>1827672</v>
      </c>
      <c r="AN32" s="28">
        <v>554223.52</v>
      </c>
      <c r="AO32" s="28">
        <v>0</v>
      </c>
      <c r="AP32" s="28">
        <v>0</v>
      </c>
      <c r="AQ32" s="28">
        <v>0</v>
      </c>
      <c r="AR32" s="28">
        <v>0</v>
      </c>
      <c r="AS32" s="28">
        <v>201</v>
      </c>
      <c r="AT32" s="28">
        <v>1489.1899999999998</v>
      </c>
      <c r="AU32" s="28">
        <v>0</v>
      </c>
      <c r="AV32" s="28">
        <v>0</v>
      </c>
      <c r="AW32" s="28">
        <v>199899</v>
      </c>
      <c r="AX32" s="28">
        <v>7147251.7499999991</v>
      </c>
      <c r="AY32" s="28">
        <f t="shared" si="8"/>
        <v>200100</v>
      </c>
      <c r="AZ32" s="28">
        <f t="shared" si="8"/>
        <v>7148740.9399999995</v>
      </c>
      <c r="BA32" s="28">
        <f t="shared" si="9"/>
        <v>1493442</v>
      </c>
      <c r="BB32" s="28">
        <f t="shared" si="9"/>
        <v>9641615.0099999998</v>
      </c>
    </row>
    <row r="33" spans="1:54" s="29" customFormat="1" ht="14.25" x14ac:dyDescent="0.2">
      <c r="A33" s="26">
        <v>24</v>
      </c>
      <c r="B33" s="27" t="s">
        <v>94</v>
      </c>
      <c r="C33" s="28">
        <f t="shared" si="5"/>
        <v>290</v>
      </c>
      <c r="D33" s="28">
        <f t="shared" si="5"/>
        <v>40382</v>
      </c>
      <c r="E33" s="28">
        <v>264</v>
      </c>
      <c r="F33" s="28">
        <v>1535.5599999999997</v>
      </c>
      <c r="G33" s="28">
        <v>12</v>
      </c>
      <c r="H33" s="28">
        <v>920.99</v>
      </c>
      <c r="I33" s="28">
        <v>14</v>
      </c>
      <c r="J33" s="28">
        <v>37925.449999999997</v>
      </c>
      <c r="K33" s="28">
        <v>247</v>
      </c>
      <c r="L33" s="28">
        <v>669.36</v>
      </c>
      <c r="M33" s="28">
        <f t="shared" si="6"/>
        <v>517</v>
      </c>
      <c r="N33" s="28">
        <f t="shared" si="6"/>
        <v>32656.25</v>
      </c>
      <c r="O33" s="28">
        <v>377</v>
      </c>
      <c r="P33" s="28">
        <v>8277.5500000000011</v>
      </c>
      <c r="Q33" s="28">
        <v>111</v>
      </c>
      <c r="R33" s="28">
        <v>11614.309999999998</v>
      </c>
      <c r="S33" s="28">
        <v>29</v>
      </c>
      <c r="T33" s="28">
        <v>12764.390000000001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41</v>
      </c>
      <c r="AB33" s="28">
        <v>205.06</v>
      </c>
      <c r="AC33" s="28">
        <v>362</v>
      </c>
      <c r="AD33" s="28">
        <v>3279.48</v>
      </c>
      <c r="AE33" s="28">
        <v>0</v>
      </c>
      <c r="AF33" s="28">
        <v>0</v>
      </c>
      <c r="AG33" s="28">
        <v>0</v>
      </c>
      <c r="AH33" s="28">
        <v>0</v>
      </c>
      <c r="AI33" s="28">
        <v>66</v>
      </c>
      <c r="AJ33" s="28">
        <v>20.48</v>
      </c>
      <c r="AK33" s="28">
        <f t="shared" si="7"/>
        <v>1276</v>
      </c>
      <c r="AL33" s="28">
        <f t="shared" si="7"/>
        <v>76543.26999999999</v>
      </c>
      <c r="AM33" s="28">
        <v>374</v>
      </c>
      <c r="AN33" s="28">
        <v>4278.26</v>
      </c>
      <c r="AO33" s="28">
        <v>1</v>
      </c>
      <c r="AP33" s="28">
        <v>75</v>
      </c>
      <c r="AQ33" s="28">
        <v>10</v>
      </c>
      <c r="AR33" s="28">
        <v>121.05000000000001</v>
      </c>
      <c r="AS33" s="28">
        <v>246</v>
      </c>
      <c r="AT33" s="28">
        <v>9361.89</v>
      </c>
      <c r="AU33" s="28">
        <v>245</v>
      </c>
      <c r="AV33" s="28">
        <v>6570.3599999999988</v>
      </c>
      <c r="AW33" s="28">
        <v>4366</v>
      </c>
      <c r="AX33" s="28">
        <v>712160.24</v>
      </c>
      <c r="AY33" s="28">
        <f t="shared" si="8"/>
        <v>4868</v>
      </c>
      <c r="AZ33" s="28">
        <f t="shared" si="8"/>
        <v>728288.54</v>
      </c>
      <c r="BA33" s="28">
        <f t="shared" si="9"/>
        <v>6144</v>
      </c>
      <c r="BB33" s="28">
        <f t="shared" si="9"/>
        <v>804831.81</v>
      </c>
    </row>
    <row r="34" spans="1:54" s="29" customFormat="1" ht="14.25" x14ac:dyDescent="0.2">
      <c r="A34" s="26">
        <v>25</v>
      </c>
      <c r="B34" s="27" t="s">
        <v>95</v>
      </c>
      <c r="C34" s="28">
        <f t="shared" si="5"/>
        <v>378</v>
      </c>
      <c r="D34" s="28">
        <f t="shared" si="5"/>
        <v>1053.75</v>
      </c>
      <c r="E34" s="28">
        <v>378</v>
      </c>
      <c r="F34" s="28">
        <v>1053.75</v>
      </c>
      <c r="G34" s="28">
        <v>0</v>
      </c>
      <c r="H34" s="28">
        <v>0</v>
      </c>
      <c r="I34" s="28">
        <v>0</v>
      </c>
      <c r="J34" s="28">
        <v>0</v>
      </c>
      <c r="K34" s="28">
        <v>362</v>
      </c>
      <c r="L34" s="28">
        <v>838.15000000000009</v>
      </c>
      <c r="M34" s="28">
        <f t="shared" si="6"/>
        <v>206</v>
      </c>
      <c r="N34" s="28">
        <f t="shared" si="6"/>
        <v>12185.060000000001</v>
      </c>
      <c r="O34" s="28">
        <v>103</v>
      </c>
      <c r="P34" s="28">
        <v>5073.55</v>
      </c>
      <c r="Q34" s="28">
        <v>64</v>
      </c>
      <c r="R34" s="28">
        <v>4100.7800000000007</v>
      </c>
      <c r="S34" s="28">
        <v>39</v>
      </c>
      <c r="T34" s="28">
        <v>3010.73</v>
      </c>
      <c r="U34" s="28">
        <v>0</v>
      </c>
      <c r="V34" s="28">
        <v>0</v>
      </c>
      <c r="W34" s="28">
        <v>0</v>
      </c>
      <c r="X34" s="28">
        <v>0</v>
      </c>
      <c r="Y34" s="28">
        <v>33</v>
      </c>
      <c r="Z34" s="28">
        <v>0</v>
      </c>
      <c r="AA34" s="28">
        <v>2</v>
      </c>
      <c r="AB34" s="28">
        <v>8.4</v>
      </c>
      <c r="AC34" s="28">
        <v>142</v>
      </c>
      <c r="AD34" s="28">
        <v>2620.1400000000003</v>
      </c>
      <c r="AE34" s="28">
        <v>0</v>
      </c>
      <c r="AF34" s="28">
        <v>0</v>
      </c>
      <c r="AG34" s="28">
        <v>0</v>
      </c>
      <c r="AH34" s="28">
        <v>0</v>
      </c>
      <c r="AI34" s="28">
        <v>6</v>
      </c>
      <c r="AJ34" s="28">
        <v>0.6</v>
      </c>
      <c r="AK34" s="28">
        <f t="shared" si="7"/>
        <v>767</v>
      </c>
      <c r="AL34" s="28">
        <f t="shared" si="7"/>
        <v>15867.950000000003</v>
      </c>
      <c r="AM34" s="28">
        <v>271</v>
      </c>
      <c r="AN34" s="28">
        <v>373.66</v>
      </c>
      <c r="AO34" s="28">
        <v>299</v>
      </c>
      <c r="AP34" s="28">
        <v>1155.2</v>
      </c>
      <c r="AQ34" s="28">
        <v>0</v>
      </c>
      <c r="AR34" s="28">
        <v>0</v>
      </c>
      <c r="AS34" s="28">
        <v>251</v>
      </c>
      <c r="AT34" s="28">
        <v>15281.660000000002</v>
      </c>
      <c r="AU34" s="28">
        <v>1262</v>
      </c>
      <c r="AV34" s="28">
        <v>5043.68</v>
      </c>
      <c r="AW34" s="28">
        <v>177</v>
      </c>
      <c r="AX34" s="28">
        <v>71311.13</v>
      </c>
      <c r="AY34" s="28">
        <f t="shared" si="8"/>
        <v>1989</v>
      </c>
      <c r="AZ34" s="28">
        <f t="shared" si="8"/>
        <v>92791.670000000013</v>
      </c>
      <c r="BA34" s="28">
        <f t="shared" si="9"/>
        <v>2756</v>
      </c>
      <c r="BB34" s="28">
        <f t="shared" si="9"/>
        <v>108659.62000000001</v>
      </c>
    </row>
    <row r="35" spans="1:54" s="29" customFormat="1" ht="14.25" x14ac:dyDescent="0.2">
      <c r="A35" s="26">
        <v>26</v>
      </c>
      <c r="B35" s="27" t="s">
        <v>96</v>
      </c>
      <c r="C35" s="28">
        <f t="shared" si="5"/>
        <v>57275</v>
      </c>
      <c r="D35" s="28">
        <f t="shared" si="5"/>
        <v>328894.24</v>
      </c>
      <c r="E35" s="28">
        <v>54904</v>
      </c>
      <c r="F35" s="28">
        <v>125561.12999999999</v>
      </c>
      <c r="G35" s="28">
        <v>61</v>
      </c>
      <c r="H35" s="28">
        <v>3685.6499999999996</v>
      </c>
      <c r="I35" s="28">
        <v>2310</v>
      </c>
      <c r="J35" s="28">
        <v>199647.46000000002</v>
      </c>
      <c r="K35" s="28">
        <v>128</v>
      </c>
      <c r="L35" s="28">
        <v>6891.5500000000011</v>
      </c>
      <c r="M35" s="28">
        <f t="shared" si="6"/>
        <v>42258</v>
      </c>
      <c r="N35" s="28">
        <f t="shared" si="6"/>
        <v>1480347.83</v>
      </c>
      <c r="O35" s="28">
        <v>7565</v>
      </c>
      <c r="P35" s="28">
        <v>230061.36</v>
      </c>
      <c r="Q35" s="28">
        <v>17544</v>
      </c>
      <c r="R35" s="28">
        <v>551875.55000000005</v>
      </c>
      <c r="S35" s="28">
        <v>17149</v>
      </c>
      <c r="T35" s="28">
        <v>698410.91999999993</v>
      </c>
      <c r="U35" s="28">
        <v>0</v>
      </c>
      <c r="V35" s="28">
        <v>0</v>
      </c>
      <c r="W35" s="28">
        <v>0</v>
      </c>
      <c r="X35" s="28">
        <v>0</v>
      </c>
      <c r="Y35" s="28">
        <v>47</v>
      </c>
      <c r="Z35" s="28">
        <v>10408.810000000001</v>
      </c>
      <c r="AA35" s="28">
        <v>0</v>
      </c>
      <c r="AB35" s="28">
        <v>0</v>
      </c>
      <c r="AC35" s="28">
        <v>191</v>
      </c>
      <c r="AD35" s="28">
        <v>2542.7799999999993</v>
      </c>
      <c r="AE35" s="28">
        <v>0</v>
      </c>
      <c r="AF35" s="28">
        <v>0</v>
      </c>
      <c r="AG35" s="28">
        <v>0</v>
      </c>
      <c r="AH35" s="28">
        <v>0</v>
      </c>
      <c r="AI35" s="28">
        <v>13210</v>
      </c>
      <c r="AJ35" s="28">
        <v>4160.2700000000004</v>
      </c>
      <c r="AK35" s="28">
        <f t="shared" si="7"/>
        <v>112981</v>
      </c>
      <c r="AL35" s="28">
        <f t="shared" si="7"/>
        <v>1826353.9300000002</v>
      </c>
      <c r="AM35" s="28">
        <v>67573</v>
      </c>
      <c r="AN35" s="28">
        <v>208346.67000000004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1164143</v>
      </c>
      <c r="AX35" s="28">
        <v>9755608.410000002</v>
      </c>
      <c r="AY35" s="28">
        <f t="shared" si="8"/>
        <v>1164143</v>
      </c>
      <c r="AZ35" s="28">
        <f t="shared" si="8"/>
        <v>9755608.410000002</v>
      </c>
      <c r="BA35" s="28">
        <f t="shared" si="9"/>
        <v>1277124</v>
      </c>
      <c r="BB35" s="28">
        <f t="shared" si="9"/>
        <v>11581962.340000002</v>
      </c>
    </row>
    <row r="36" spans="1:54" s="29" customFormat="1" ht="14.25" x14ac:dyDescent="0.2">
      <c r="A36" s="26">
        <v>27</v>
      </c>
      <c r="B36" s="27" t="s">
        <v>97</v>
      </c>
      <c r="C36" s="28">
        <f t="shared" si="5"/>
        <v>29676</v>
      </c>
      <c r="D36" s="28">
        <f t="shared" si="5"/>
        <v>99927.559999999983</v>
      </c>
      <c r="E36" s="28">
        <v>29657</v>
      </c>
      <c r="F36" s="28">
        <v>91378.799999999988</v>
      </c>
      <c r="G36" s="28">
        <v>4</v>
      </c>
      <c r="H36" s="28">
        <v>1944.64</v>
      </c>
      <c r="I36" s="28">
        <v>15</v>
      </c>
      <c r="J36" s="28">
        <v>6604.119999999999</v>
      </c>
      <c r="K36" s="28">
        <v>3017</v>
      </c>
      <c r="L36" s="28">
        <v>8479.26</v>
      </c>
      <c r="M36" s="28">
        <f t="shared" si="6"/>
        <v>14413</v>
      </c>
      <c r="N36" s="28">
        <f t="shared" si="6"/>
        <v>616777.6399999999</v>
      </c>
      <c r="O36" s="28">
        <v>13660</v>
      </c>
      <c r="P36" s="28">
        <v>103349.36000000002</v>
      </c>
      <c r="Q36" s="28">
        <v>641</v>
      </c>
      <c r="R36" s="28">
        <v>310097.86</v>
      </c>
      <c r="S36" s="28">
        <v>112</v>
      </c>
      <c r="T36" s="28">
        <v>203330.41999999998</v>
      </c>
      <c r="U36" s="28">
        <v>0</v>
      </c>
      <c r="V36" s="28">
        <v>0</v>
      </c>
      <c r="W36" s="28">
        <v>0</v>
      </c>
      <c r="X36" s="28">
        <v>0</v>
      </c>
      <c r="Y36" s="28">
        <v>70</v>
      </c>
      <c r="Z36" s="28">
        <v>58011.92</v>
      </c>
      <c r="AA36" s="28">
        <v>334</v>
      </c>
      <c r="AB36" s="28">
        <v>99.050000000000011</v>
      </c>
      <c r="AC36" s="28">
        <v>692</v>
      </c>
      <c r="AD36" s="28">
        <v>2784.5200000000004</v>
      </c>
      <c r="AE36" s="28">
        <v>0</v>
      </c>
      <c r="AF36" s="28">
        <v>0</v>
      </c>
      <c r="AG36" s="28">
        <v>0</v>
      </c>
      <c r="AH36" s="28">
        <v>0</v>
      </c>
      <c r="AI36" s="28">
        <v>18342</v>
      </c>
      <c r="AJ36" s="28">
        <v>6258.8099999999995</v>
      </c>
      <c r="AK36" s="28">
        <f t="shared" si="7"/>
        <v>63527</v>
      </c>
      <c r="AL36" s="28">
        <f t="shared" si="7"/>
        <v>783859.5</v>
      </c>
      <c r="AM36" s="28">
        <v>84288</v>
      </c>
      <c r="AN36" s="28">
        <v>32051.9</v>
      </c>
      <c r="AO36" s="28">
        <v>48</v>
      </c>
      <c r="AP36" s="28">
        <v>6463.3099999999995</v>
      </c>
      <c r="AQ36" s="28">
        <v>0</v>
      </c>
      <c r="AR36" s="28">
        <v>0</v>
      </c>
      <c r="AS36" s="28">
        <v>103</v>
      </c>
      <c r="AT36" s="28">
        <v>2453.42</v>
      </c>
      <c r="AU36" s="28">
        <v>744</v>
      </c>
      <c r="AV36" s="28">
        <v>3459.2599999999998</v>
      </c>
      <c r="AW36" s="28">
        <v>8091570</v>
      </c>
      <c r="AX36" s="28">
        <v>9502744.8900000025</v>
      </c>
      <c r="AY36" s="28">
        <f t="shared" si="8"/>
        <v>8092465</v>
      </c>
      <c r="AZ36" s="28">
        <f t="shared" si="8"/>
        <v>9515120.8800000027</v>
      </c>
      <c r="BA36" s="28">
        <f t="shared" si="9"/>
        <v>8155992</v>
      </c>
      <c r="BB36" s="28">
        <f t="shared" si="9"/>
        <v>10298980.380000003</v>
      </c>
    </row>
    <row r="37" spans="1:54" s="29" customFormat="1" ht="14.25" x14ac:dyDescent="0.2">
      <c r="A37" s="26">
        <v>28</v>
      </c>
      <c r="B37" s="27" t="s">
        <v>98</v>
      </c>
      <c r="C37" s="28">
        <f t="shared" si="5"/>
        <v>59251</v>
      </c>
      <c r="D37" s="28">
        <f t="shared" si="5"/>
        <v>196074.71</v>
      </c>
      <c r="E37" s="28">
        <v>58557</v>
      </c>
      <c r="F37" s="28">
        <v>61074.729999999989</v>
      </c>
      <c r="G37" s="28">
        <v>25</v>
      </c>
      <c r="H37" s="28">
        <v>2695.48</v>
      </c>
      <c r="I37" s="28">
        <v>669</v>
      </c>
      <c r="J37" s="28">
        <v>132304.5</v>
      </c>
      <c r="K37" s="28">
        <v>4171</v>
      </c>
      <c r="L37" s="28">
        <v>33030.28</v>
      </c>
      <c r="M37" s="28">
        <f t="shared" si="6"/>
        <v>24127</v>
      </c>
      <c r="N37" s="28">
        <f t="shared" si="6"/>
        <v>2049425.7799999998</v>
      </c>
      <c r="O37" s="28">
        <v>8765</v>
      </c>
      <c r="P37" s="28">
        <v>380280.06</v>
      </c>
      <c r="Q37" s="28">
        <v>8264</v>
      </c>
      <c r="R37" s="28">
        <v>847092.69000000006</v>
      </c>
      <c r="S37" s="28">
        <v>7098</v>
      </c>
      <c r="T37" s="28">
        <v>822053.02999999991</v>
      </c>
      <c r="U37" s="28">
        <v>0</v>
      </c>
      <c r="V37" s="28">
        <v>0</v>
      </c>
      <c r="W37" s="28">
        <v>0</v>
      </c>
      <c r="X37" s="28">
        <v>0</v>
      </c>
      <c r="Y37" s="28">
        <v>378</v>
      </c>
      <c r="Z37" s="28">
        <v>57061.049999999996</v>
      </c>
      <c r="AA37" s="28">
        <v>0</v>
      </c>
      <c r="AB37" s="28">
        <v>0</v>
      </c>
      <c r="AC37" s="28">
        <v>6408</v>
      </c>
      <c r="AD37" s="28">
        <v>50394.32</v>
      </c>
      <c r="AE37" s="28">
        <v>0</v>
      </c>
      <c r="AF37" s="28">
        <v>0</v>
      </c>
      <c r="AG37" s="28">
        <v>0</v>
      </c>
      <c r="AH37" s="28">
        <v>0</v>
      </c>
      <c r="AI37" s="28">
        <v>9959</v>
      </c>
      <c r="AJ37" s="28">
        <v>33008.670000000006</v>
      </c>
      <c r="AK37" s="28">
        <f t="shared" si="7"/>
        <v>100123</v>
      </c>
      <c r="AL37" s="28">
        <f t="shared" si="7"/>
        <v>2385964.5299999993</v>
      </c>
      <c r="AM37" s="28">
        <v>110581</v>
      </c>
      <c r="AN37" s="28">
        <v>313418.51999999996</v>
      </c>
      <c r="AO37" s="28">
        <v>0</v>
      </c>
      <c r="AP37" s="28">
        <v>0</v>
      </c>
      <c r="AQ37" s="28">
        <v>0</v>
      </c>
      <c r="AR37" s="28">
        <v>0</v>
      </c>
      <c r="AS37" s="28">
        <v>9178</v>
      </c>
      <c r="AT37" s="28">
        <v>94632.61</v>
      </c>
      <c r="AU37" s="28">
        <v>12630</v>
      </c>
      <c r="AV37" s="28">
        <v>101195.27</v>
      </c>
      <c r="AW37" s="28">
        <v>307376</v>
      </c>
      <c r="AX37" s="28">
        <v>6554315.3300000001</v>
      </c>
      <c r="AY37" s="28">
        <f t="shared" si="8"/>
        <v>329184</v>
      </c>
      <c r="AZ37" s="28">
        <f t="shared" si="8"/>
        <v>6750143.21</v>
      </c>
      <c r="BA37" s="28">
        <f t="shared" si="9"/>
        <v>429307</v>
      </c>
      <c r="BB37" s="28">
        <f t="shared" si="9"/>
        <v>9136107.7399999984</v>
      </c>
    </row>
    <row r="38" spans="1:54" s="31" customFormat="1" ht="16.5" x14ac:dyDescent="0.2">
      <c r="A38" s="35" t="s">
        <v>99</v>
      </c>
      <c r="B38" s="35"/>
      <c r="C38" s="30">
        <f t="shared" ref="C38:BB38" si="10">SUM(C22:C37)</f>
        <v>2240705</v>
      </c>
      <c r="D38" s="30">
        <f t="shared" si="10"/>
        <v>3947187.19</v>
      </c>
      <c r="E38" s="30">
        <f t="shared" si="10"/>
        <v>2176088</v>
      </c>
      <c r="F38" s="30">
        <f t="shared" si="10"/>
        <v>2698739.05</v>
      </c>
      <c r="G38" s="30">
        <f t="shared" si="10"/>
        <v>1114</v>
      </c>
      <c r="H38" s="30">
        <f t="shared" si="10"/>
        <v>92757.989999999991</v>
      </c>
      <c r="I38" s="30">
        <f t="shared" si="10"/>
        <v>63503</v>
      </c>
      <c r="J38" s="30">
        <f t="shared" si="10"/>
        <v>1155690.1499999999</v>
      </c>
      <c r="K38" s="30">
        <f t="shared" si="10"/>
        <v>215826</v>
      </c>
      <c r="L38" s="30">
        <f t="shared" si="10"/>
        <v>489601.95999999996</v>
      </c>
      <c r="M38" s="30">
        <f t="shared" si="10"/>
        <v>547799</v>
      </c>
      <c r="N38" s="30">
        <f t="shared" si="10"/>
        <v>13968059.23</v>
      </c>
      <c r="O38" s="30">
        <f t="shared" si="10"/>
        <v>375348</v>
      </c>
      <c r="P38" s="30">
        <f t="shared" si="10"/>
        <v>3264303.8299999991</v>
      </c>
      <c r="Q38" s="30">
        <f t="shared" si="10"/>
        <v>102024</v>
      </c>
      <c r="R38" s="30">
        <f t="shared" si="10"/>
        <v>5460241.71</v>
      </c>
      <c r="S38" s="30">
        <f t="shared" si="10"/>
        <v>70369</v>
      </c>
      <c r="T38" s="30">
        <f t="shared" si="10"/>
        <v>5239553.79</v>
      </c>
      <c r="U38" s="30">
        <f t="shared" si="10"/>
        <v>39</v>
      </c>
      <c r="V38" s="30">
        <f t="shared" si="10"/>
        <v>3142.0599999999995</v>
      </c>
      <c r="W38" s="30">
        <f t="shared" si="10"/>
        <v>19</v>
      </c>
      <c r="X38" s="30">
        <f t="shared" si="10"/>
        <v>817.84</v>
      </c>
      <c r="Y38" s="30">
        <f t="shared" si="10"/>
        <v>898</v>
      </c>
      <c r="Z38" s="30">
        <f t="shared" si="10"/>
        <v>594021.55000000005</v>
      </c>
      <c r="AA38" s="30">
        <f t="shared" si="10"/>
        <v>4513</v>
      </c>
      <c r="AB38" s="30">
        <f t="shared" si="10"/>
        <v>19693.16</v>
      </c>
      <c r="AC38" s="30">
        <f t="shared" si="10"/>
        <v>119112</v>
      </c>
      <c r="AD38" s="30">
        <f t="shared" si="10"/>
        <v>1180550.8800000001</v>
      </c>
      <c r="AE38" s="30">
        <f t="shared" si="10"/>
        <v>3729</v>
      </c>
      <c r="AF38" s="30">
        <f t="shared" si="10"/>
        <v>3904.84</v>
      </c>
      <c r="AG38" s="30">
        <f t="shared" si="10"/>
        <v>11</v>
      </c>
      <c r="AH38" s="30">
        <f t="shared" si="10"/>
        <v>4694.68</v>
      </c>
      <c r="AI38" s="30">
        <f t="shared" si="10"/>
        <v>626475</v>
      </c>
      <c r="AJ38" s="30">
        <f t="shared" si="10"/>
        <v>303648.63999999996</v>
      </c>
      <c r="AK38" s="30">
        <f t="shared" si="10"/>
        <v>3543242</v>
      </c>
      <c r="AL38" s="30">
        <f t="shared" si="10"/>
        <v>20021760.169999994</v>
      </c>
      <c r="AM38" s="30">
        <f t="shared" si="10"/>
        <v>3418651</v>
      </c>
      <c r="AN38" s="30">
        <f t="shared" si="10"/>
        <v>2491379.54</v>
      </c>
      <c r="AO38" s="30">
        <f t="shared" si="10"/>
        <v>12924</v>
      </c>
      <c r="AP38" s="30">
        <f t="shared" si="10"/>
        <v>172800.97999999998</v>
      </c>
      <c r="AQ38" s="30">
        <f t="shared" si="10"/>
        <v>1192</v>
      </c>
      <c r="AR38" s="30">
        <f t="shared" si="10"/>
        <v>20256.629999999997</v>
      </c>
      <c r="AS38" s="30">
        <f t="shared" si="10"/>
        <v>86617</v>
      </c>
      <c r="AT38" s="30">
        <f t="shared" si="10"/>
        <v>4080340.59</v>
      </c>
      <c r="AU38" s="30">
        <f t="shared" si="10"/>
        <v>438032</v>
      </c>
      <c r="AV38" s="30">
        <f t="shared" si="10"/>
        <v>2800168.4599999995</v>
      </c>
      <c r="AW38" s="30">
        <f t="shared" si="10"/>
        <v>26411724</v>
      </c>
      <c r="AX38" s="30">
        <f t="shared" si="10"/>
        <v>105668485.15999998</v>
      </c>
      <c r="AY38" s="30">
        <f t="shared" si="10"/>
        <v>26950489</v>
      </c>
      <c r="AZ38" s="30">
        <f t="shared" si="10"/>
        <v>112742051.82000001</v>
      </c>
      <c r="BA38" s="30">
        <f t="shared" si="10"/>
        <v>30493731</v>
      </c>
      <c r="BB38" s="30">
        <f t="shared" si="10"/>
        <v>132763811.99000002</v>
      </c>
    </row>
    <row r="39" spans="1:54" s="29" customFormat="1" ht="14.25" x14ac:dyDescent="0.2">
      <c r="A39" s="26">
        <v>29</v>
      </c>
      <c r="B39" s="27" t="s">
        <v>100</v>
      </c>
      <c r="C39" s="28">
        <f t="shared" ref="C39:D46" si="11">(E39+G39+I39)</f>
        <v>12327</v>
      </c>
      <c r="D39" s="28">
        <f t="shared" si="11"/>
        <v>61530.900000000009</v>
      </c>
      <c r="E39" s="28">
        <v>11815</v>
      </c>
      <c r="F39" s="28">
        <v>53527.040000000008</v>
      </c>
      <c r="G39" s="28">
        <v>10</v>
      </c>
      <c r="H39" s="28">
        <v>943.19</v>
      </c>
      <c r="I39" s="28">
        <v>502</v>
      </c>
      <c r="J39" s="28">
        <v>7060.6699999999992</v>
      </c>
      <c r="K39" s="28">
        <v>0</v>
      </c>
      <c r="L39" s="28">
        <v>0</v>
      </c>
      <c r="M39" s="28">
        <f t="shared" ref="M39:N46" si="12">(O39+Q39+S39+U39+W39)</f>
        <v>13667</v>
      </c>
      <c r="N39" s="28">
        <f t="shared" si="12"/>
        <v>98570.049999999988</v>
      </c>
      <c r="O39" s="28">
        <v>12924</v>
      </c>
      <c r="P39" s="28">
        <v>83792.929999999978</v>
      </c>
      <c r="Q39" s="28">
        <v>709</v>
      </c>
      <c r="R39" s="28">
        <v>10521.66</v>
      </c>
      <c r="S39" s="28">
        <v>34</v>
      </c>
      <c r="T39" s="28">
        <v>4255.4600000000009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703</v>
      </c>
      <c r="AD39" s="28">
        <v>31498.39</v>
      </c>
      <c r="AE39" s="28">
        <v>0</v>
      </c>
      <c r="AF39" s="28">
        <v>0</v>
      </c>
      <c r="AG39" s="28">
        <v>0</v>
      </c>
      <c r="AH39" s="28">
        <v>0</v>
      </c>
      <c r="AI39" s="28">
        <v>4</v>
      </c>
      <c r="AJ39" s="28">
        <v>0.4</v>
      </c>
      <c r="AK39" s="28">
        <f t="shared" ref="AK39:AL46" si="13">(C39+M39+Y39+AA39+AC39+AE39+AG39+AI39)</f>
        <v>26701</v>
      </c>
      <c r="AL39" s="28">
        <f t="shared" si="13"/>
        <v>191599.74000000002</v>
      </c>
      <c r="AM39" s="28">
        <v>11973</v>
      </c>
      <c r="AN39" s="28">
        <v>55281.219999999994</v>
      </c>
      <c r="AO39" s="28">
        <v>0</v>
      </c>
      <c r="AP39" s="28">
        <v>0</v>
      </c>
      <c r="AQ39" s="28">
        <v>0</v>
      </c>
      <c r="AR39" s="28">
        <v>0</v>
      </c>
      <c r="AS39" s="28">
        <v>247</v>
      </c>
      <c r="AT39" s="28">
        <v>6901.71</v>
      </c>
      <c r="AU39" s="28">
        <v>0</v>
      </c>
      <c r="AV39" s="28">
        <v>0</v>
      </c>
      <c r="AW39" s="28">
        <v>38437</v>
      </c>
      <c r="AX39" s="28">
        <v>203802.11000000002</v>
      </c>
      <c r="AY39" s="28">
        <f t="shared" ref="AY39:AZ46" si="14">(AO39+AQ39+AS39+AU39+AW39)</f>
        <v>38684</v>
      </c>
      <c r="AZ39" s="28">
        <f t="shared" si="14"/>
        <v>210703.82</v>
      </c>
      <c r="BA39" s="28">
        <f t="shared" ref="BA39:BB46" si="15">(AK39+AY39)</f>
        <v>65385</v>
      </c>
      <c r="BB39" s="28">
        <f t="shared" si="15"/>
        <v>402303.56000000006</v>
      </c>
    </row>
    <row r="40" spans="1:54" s="29" customFormat="1" ht="14.25" x14ac:dyDescent="0.2">
      <c r="A40" s="26">
        <v>30</v>
      </c>
      <c r="B40" s="27" t="s">
        <v>101</v>
      </c>
      <c r="C40" s="28">
        <f t="shared" si="11"/>
        <v>32721</v>
      </c>
      <c r="D40" s="28">
        <f t="shared" si="11"/>
        <v>15954.489999999998</v>
      </c>
      <c r="E40" s="28">
        <v>28488</v>
      </c>
      <c r="F40" s="28">
        <v>14585.279999999999</v>
      </c>
      <c r="G40" s="28">
        <v>0</v>
      </c>
      <c r="H40" s="28">
        <v>0</v>
      </c>
      <c r="I40" s="28">
        <v>4233</v>
      </c>
      <c r="J40" s="28">
        <v>1369.21</v>
      </c>
      <c r="K40" s="28">
        <v>0</v>
      </c>
      <c r="L40" s="28">
        <v>0</v>
      </c>
      <c r="M40" s="28">
        <f t="shared" si="12"/>
        <v>25490</v>
      </c>
      <c r="N40" s="28">
        <f t="shared" si="12"/>
        <v>14631.929999999997</v>
      </c>
      <c r="O40" s="28">
        <v>25323</v>
      </c>
      <c r="P40" s="28">
        <v>13362.309999999998</v>
      </c>
      <c r="Q40" s="28">
        <v>161</v>
      </c>
      <c r="R40" s="28">
        <v>1173.22</v>
      </c>
      <c r="S40" s="28">
        <v>6</v>
      </c>
      <c r="T40" s="28">
        <v>96.4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451</v>
      </c>
      <c r="AD40" s="28">
        <v>3875.15</v>
      </c>
      <c r="AE40" s="28">
        <v>0</v>
      </c>
      <c r="AF40" s="28">
        <v>0</v>
      </c>
      <c r="AG40" s="28">
        <v>0</v>
      </c>
      <c r="AH40" s="28">
        <v>0</v>
      </c>
      <c r="AI40" s="28">
        <v>65066</v>
      </c>
      <c r="AJ40" s="28">
        <v>22184.910000000003</v>
      </c>
      <c r="AK40" s="28">
        <f t="shared" si="13"/>
        <v>123728</v>
      </c>
      <c r="AL40" s="28">
        <f t="shared" si="13"/>
        <v>56646.479999999996</v>
      </c>
      <c r="AM40" s="28">
        <v>92438</v>
      </c>
      <c r="AN40" s="28">
        <v>31953.55</v>
      </c>
      <c r="AO40" s="28">
        <v>0</v>
      </c>
      <c r="AP40" s="28">
        <v>0</v>
      </c>
      <c r="AQ40" s="28">
        <v>0</v>
      </c>
      <c r="AR40" s="28">
        <v>0</v>
      </c>
      <c r="AS40" s="28">
        <v>266</v>
      </c>
      <c r="AT40" s="28">
        <v>1760.66</v>
      </c>
      <c r="AU40" s="28">
        <v>0</v>
      </c>
      <c r="AV40" s="28">
        <v>0</v>
      </c>
      <c r="AW40" s="28">
        <v>4919</v>
      </c>
      <c r="AX40" s="28">
        <v>26853.45</v>
      </c>
      <c r="AY40" s="28">
        <f t="shared" si="14"/>
        <v>5185</v>
      </c>
      <c r="AZ40" s="28">
        <f t="shared" si="14"/>
        <v>28614.11</v>
      </c>
      <c r="BA40" s="28">
        <f t="shared" si="15"/>
        <v>128913</v>
      </c>
      <c r="BB40" s="28">
        <f t="shared" si="15"/>
        <v>85260.59</v>
      </c>
    </row>
    <row r="41" spans="1:54" s="29" customFormat="1" ht="14.25" x14ac:dyDescent="0.2">
      <c r="A41" s="26">
        <v>31</v>
      </c>
      <c r="B41" s="27" t="s">
        <v>102</v>
      </c>
      <c r="C41" s="28">
        <f t="shared" si="11"/>
        <v>154590</v>
      </c>
      <c r="D41" s="28">
        <f t="shared" si="11"/>
        <v>50879.63</v>
      </c>
      <c r="E41" s="28">
        <v>154590</v>
      </c>
      <c r="F41" s="28">
        <v>50879.63</v>
      </c>
      <c r="G41" s="28">
        <v>0</v>
      </c>
      <c r="H41" s="28">
        <v>0</v>
      </c>
      <c r="I41" s="28">
        <v>0</v>
      </c>
      <c r="J41" s="28">
        <v>0</v>
      </c>
      <c r="K41" s="28">
        <v>187</v>
      </c>
      <c r="L41" s="28">
        <v>331.24</v>
      </c>
      <c r="M41" s="28">
        <f t="shared" si="12"/>
        <v>100030</v>
      </c>
      <c r="N41" s="28">
        <f t="shared" si="12"/>
        <v>37920.900000000009</v>
      </c>
      <c r="O41" s="28">
        <v>100030</v>
      </c>
      <c r="P41" s="28">
        <v>37920.900000000009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72</v>
      </c>
      <c r="AD41" s="28">
        <v>739.11999999999989</v>
      </c>
      <c r="AE41" s="28">
        <v>0</v>
      </c>
      <c r="AF41" s="28">
        <v>0</v>
      </c>
      <c r="AG41" s="28">
        <v>0</v>
      </c>
      <c r="AH41" s="28">
        <v>0</v>
      </c>
      <c r="AI41" s="28">
        <v>51697</v>
      </c>
      <c r="AJ41" s="28">
        <v>10128.11</v>
      </c>
      <c r="AK41" s="28">
        <f t="shared" si="13"/>
        <v>306389</v>
      </c>
      <c r="AL41" s="28">
        <f t="shared" si="13"/>
        <v>99667.76</v>
      </c>
      <c r="AM41" s="28">
        <v>305700</v>
      </c>
      <c r="AN41" s="28">
        <v>97942.73000000001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2032</v>
      </c>
      <c r="AX41" s="28">
        <v>9214.67</v>
      </c>
      <c r="AY41" s="28">
        <f t="shared" si="14"/>
        <v>2032</v>
      </c>
      <c r="AZ41" s="28">
        <f t="shared" si="14"/>
        <v>9214.67</v>
      </c>
      <c r="BA41" s="28">
        <f t="shared" si="15"/>
        <v>308421</v>
      </c>
      <c r="BB41" s="28">
        <f t="shared" si="15"/>
        <v>108882.43</v>
      </c>
    </row>
    <row r="42" spans="1:54" s="29" customFormat="1" ht="14.25" x14ac:dyDescent="0.2">
      <c r="A42" s="26">
        <v>32</v>
      </c>
      <c r="B42" s="27" t="s">
        <v>103</v>
      </c>
      <c r="C42" s="28">
        <f t="shared" si="11"/>
        <v>31673</v>
      </c>
      <c r="D42" s="28">
        <f t="shared" si="11"/>
        <v>10376.459999999999</v>
      </c>
      <c r="E42" s="28">
        <v>31673</v>
      </c>
      <c r="F42" s="28">
        <v>10376.459999999999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f t="shared" si="12"/>
        <v>2</v>
      </c>
      <c r="N42" s="28">
        <f t="shared" si="12"/>
        <v>1.44</v>
      </c>
      <c r="O42" s="28">
        <v>2</v>
      </c>
      <c r="P42" s="28">
        <v>1.44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11003</v>
      </c>
      <c r="AJ42" s="28">
        <v>3584.7599999999998</v>
      </c>
      <c r="AK42" s="28">
        <f t="shared" si="13"/>
        <v>42678</v>
      </c>
      <c r="AL42" s="28">
        <f t="shared" si="13"/>
        <v>13962.66</v>
      </c>
      <c r="AM42" s="28">
        <v>11003</v>
      </c>
      <c r="AN42" s="28">
        <v>3584.7599999999998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3540</v>
      </c>
      <c r="AX42" s="28">
        <v>24633.760000000002</v>
      </c>
      <c r="AY42" s="28">
        <f t="shared" si="14"/>
        <v>3540</v>
      </c>
      <c r="AZ42" s="28">
        <f t="shared" si="14"/>
        <v>24633.760000000002</v>
      </c>
      <c r="BA42" s="28">
        <f t="shared" si="15"/>
        <v>46218</v>
      </c>
      <c r="BB42" s="28">
        <f t="shared" si="15"/>
        <v>38596.42</v>
      </c>
    </row>
    <row r="43" spans="1:54" s="29" customFormat="1" ht="14.25" x14ac:dyDescent="0.2">
      <c r="A43" s="26">
        <v>33</v>
      </c>
      <c r="B43" s="27" t="s">
        <v>104</v>
      </c>
      <c r="C43" s="28">
        <f t="shared" si="11"/>
        <v>19342</v>
      </c>
      <c r="D43" s="28">
        <f t="shared" si="11"/>
        <v>10292.849999999999</v>
      </c>
      <c r="E43" s="28">
        <v>19342</v>
      </c>
      <c r="F43" s="28">
        <v>10292.849999999999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f t="shared" si="12"/>
        <v>3597</v>
      </c>
      <c r="N43" s="28">
        <f t="shared" si="12"/>
        <v>16952.910000000003</v>
      </c>
      <c r="O43" s="28">
        <v>3571</v>
      </c>
      <c r="P43" s="28">
        <v>14067.580000000002</v>
      </c>
      <c r="Q43" s="28">
        <v>22</v>
      </c>
      <c r="R43" s="28">
        <v>2749.31</v>
      </c>
      <c r="S43" s="28">
        <v>4</v>
      </c>
      <c r="T43" s="28">
        <v>136.01999999999998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6419</v>
      </c>
      <c r="AD43" s="28">
        <v>23805.520000000004</v>
      </c>
      <c r="AE43" s="28">
        <v>0</v>
      </c>
      <c r="AF43" s="28">
        <v>0</v>
      </c>
      <c r="AG43" s="28">
        <v>0</v>
      </c>
      <c r="AH43" s="28">
        <v>0</v>
      </c>
      <c r="AI43" s="28">
        <v>111238</v>
      </c>
      <c r="AJ43" s="28">
        <v>54779.270000000004</v>
      </c>
      <c r="AK43" s="28">
        <f t="shared" si="13"/>
        <v>140596</v>
      </c>
      <c r="AL43" s="28">
        <f t="shared" si="13"/>
        <v>105830.55000000002</v>
      </c>
      <c r="AM43" s="28">
        <v>114312</v>
      </c>
      <c r="AN43" s="28">
        <v>56340.590000000004</v>
      </c>
      <c r="AO43" s="28">
        <v>0</v>
      </c>
      <c r="AP43" s="28">
        <v>0</v>
      </c>
      <c r="AQ43" s="28">
        <v>0</v>
      </c>
      <c r="AR43" s="28">
        <v>0</v>
      </c>
      <c r="AS43" s="28">
        <v>552</v>
      </c>
      <c r="AT43" s="28">
        <v>7696.25</v>
      </c>
      <c r="AU43" s="28">
        <v>0</v>
      </c>
      <c r="AV43" s="28">
        <v>0</v>
      </c>
      <c r="AW43" s="28">
        <v>19308</v>
      </c>
      <c r="AX43" s="28">
        <v>22589.119999999995</v>
      </c>
      <c r="AY43" s="28">
        <f t="shared" si="14"/>
        <v>19860</v>
      </c>
      <c r="AZ43" s="28">
        <f t="shared" si="14"/>
        <v>30285.369999999995</v>
      </c>
      <c r="BA43" s="28">
        <f t="shared" si="15"/>
        <v>160456</v>
      </c>
      <c r="BB43" s="28">
        <f t="shared" si="15"/>
        <v>136115.92000000001</v>
      </c>
    </row>
    <row r="44" spans="1:54" s="29" customFormat="1" ht="14.25" x14ac:dyDescent="0.2">
      <c r="A44" s="26">
        <v>34</v>
      </c>
      <c r="B44" s="27" t="s">
        <v>105</v>
      </c>
      <c r="C44" s="28">
        <f t="shared" si="11"/>
        <v>36878</v>
      </c>
      <c r="D44" s="28">
        <f t="shared" si="11"/>
        <v>13185</v>
      </c>
      <c r="E44" s="28">
        <v>31412</v>
      </c>
      <c r="F44" s="28">
        <v>11310.970000000001</v>
      </c>
      <c r="G44" s="28">
        <v>86</v>
      </c>
      <c r="H44" s="28">
        <v>32.46</v>
      </c>
      <c r="I44" s="28">
        <v>5380</v>
      </c>
      <c r="J44" s="28">
        <v>1841.5700000000004</v>
      </c>
      <c r="K44" s="28">
        <v>0</v>
      </c>
      <c r="L44" s="28">
        <v>0</v>
      </c>
      <c r="M44" s="28">
        <f t="shared" si="12"/>
        <v>0</v>
      </c>
      <c r="N44" s="28">
        <f t="shared" si="12"/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5</v>
      </c>
      <c r="AD44" s="28">
        <v>1.9</v>
      </c>
      <c r="AE44" s="28">
        <v>0</v>
      </c>
      <c r="AF44" s="28">
        <v>0</v>
      </c>
      <c r="AG44" s="28">
        <v>0</v>
      </c>
      <c r="AH44" s="28">
        <v>0</v>
      </c>
      <c r="AI44" s="28">
        <v>143123</v>
      </c>
      <c r="AJ44" s="28">
        <v>48639.139999999992</v>
      </c>
      <c r="AK44" s="28">
        <f t="shared" si="13"/>
        <v>180006</v>
      </c>
      <c r="AL44" s="28">
        <f t="shared" si="13"/>
        <v>61826.039999999994</v>
      </c>
      <c r="AM44" s="28">
        <v>52733</v>
      </c>
      <c r="AN44" s="28">
        <v>17614.570000000003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2</v>
      </c>
      <c r="AX44" s="28">
        <v>0.48000000000000004</v>
      </c>
      <c r="AY44" s="28">
        <f t="shared" si="14"/>
        <v>2</v>
      </c>
      <c r="AZ44" s="28">
        <f t="shared" si="14"/>
        <v>0.48000000000000004</v>
      </c>
      <c r="BA44" s="28">
        <f t="shared" si="15"/>
        <v>180008</v>
      </c>
      <c r="BB44" s="28">
        <f t="shared" si="15"/>
        <v>61826.52</v>
      </c>
    </row>
    <row r="45" spans="1:54" s="29" customFormat="1" ht="14.25" x14ac:dyDescent="0.2">
      <c r="A45" s="26">
        <v>35</v>
      </c>
      <c r="B45" s="27" t="s">
        <v>106</v>
      </c>
      <c r="C45" s="28">
        <f t="shared" si="11"/>
        <v>308</v>
      </c>
      <c r="D45" s="28">
        <f t="shared" si="11"/>
        <v>228.38</v>
      </c>
      <c r="E45" s="28">
        <v>308</v>
      </c>
      <c r="F45" s="28">
        <v>228.38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f t="shared" si="12"/>
        <v>12251</v>
      </c>
      <c r="N45" s="28">
        <f t="shared" si="12"/>
        <v>6443.6900000000005</v>
      </c>
      <c r="O45" s="28">
        <v>12243</v>
      </c>
      <c r="P45" s="28">
        <v>6130.39</v>
      </c>
      <c r="Q45" s="28">
        <v>8</v>
      </c>
      <c r="R45" s="28">
        <v>313.3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3183</v>
      </c>
      <c r="AD45" s="28">
        <v>10550.66</v>
      </c>
      <c r="AE45" s="28">
        <v>0</v>
      </c>
      <c r="AF45" s="28">
        <v>0</v>
      </c>
      <c r="AG45" s="28">
        <v>0</v>
      </c>
      <c r="AH45" s="28">
        <v>0</v>
      </c>
      <c r="AI45" s="28">
        <v>26761</v>
      </c>
      <c r="AJ45" s="28">
        <v>12296.41</v>
      </c>
      <c r="AK45" s="28">
        <f t="shared" si="13"/>
        <v>42503</v>
      </c>
      <c r="AL45" s="28">
        <f t="shared" si="13"/>
        <v>29519.14</v>
      </c>
      <c r="AM45" s="28">
        <v>39897</v>
      </c>
      <c r="AN45" s="28">
        <v>18546.72</v>
      </c>
      <c r="AO45" s="28">
        <v>0</v>
      </c>
      <c r="AP45" s="28">
        <v>0</v>
      </c>
      <c r="AQ45" s="28">
        <v>0</v>
      </c>
      <c r="AR45" s="28">
        <v>0</v>
      </c>
      <c r="AS45" s="28">
        <v>264</v>
      </c>
      <c r="AT45" s="28">
        <v>2330.75</v>
      </c>
      <c r="AU45" s="28">
        <v>175</v>
      </c>
      <c r="AV45" s="28">
        <v>416.97</v>
      </c>
      <c r="AW45" s="28">
        <v>4657</v>
      </c>
      <c r="AX45" s="28">
        <v>2766.4900000000002</v>
      </c>
      <c r="AY45" s="28">
        <f t="shared" si="14"/>
        <v>5096</v>
      </c>
      <c r="AZ45" s="28">
        <f t="shared" si="14"/>
        <v>5514.2100000000009</v>
      </c>
      <c r="BA45" s="28">
        <f t="shared" si="15"/>
        <v>47599</v>
      </c>
      <c r="BB45" s="28">
        <f t="shared" si="15"/>
        <v>35033.35</v>
      </c>
    </row>
    <row r="46" spans="1:54" s="29" customFormat="1" ht="14.25" x14ac:dyDescent="0.2">
      <c r="A46" s="26">
        <v>36</v>
      </c>
      <c r="B46" s="27" t="s">
        <v>107</v>
      </c>
      <c r="C46" s="28">
        <f t="shared" si="11"/>
        <v>22430</v>
      </c>
      <c r="D46" s="28">
        <f t="shared" si="11"/>
        <v>7988.13</v>
      </c>
      <c r="E46" s="28">
        <v>22430</v>
      </c>
      <c r="F46" s="28">
        <v>7988.13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f t="shared" si="12"/>
        <v>594</v>
      </c>
      <c r="N46" s="28">
        <f t="shared" si="12"/>
        <v>9767.5800000000017</v>
      </c>
      <c r="O46" s="28">
        <v>594</v>
      </c>
      <c r="P46" s="28">
        <v>9767.5800000000017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275</v>
      </c>
      <c r="AD46" s="28">
        <v>3460.2200000000003</v>
      </c>
      <c r="AE46" s="28">
        <v>2</v>
      </c>
      <c r="AF46" s="28">
        <v>0.65</v>
      </c>
      <c r="AG46" s="28">
        <v>0</v>
      </c>
      <c r="AH46" s="28">
        <v>0</v>
      </c>
      <c r="AI46" s="28">
        <v>44617</v>
      </c>
      <c r="AJ46" s="28">
        <v>54524.279999999992</v>
      </c>
      <c r="AK46" s="28">
        <f t="shared" si="13"/>
        <v>67918</v>
      </c>
      <c r="AL46" s="28">
        <f t="shared" si="13"/>
        <v>75740.86</v>
      </c>
      <c r="AM46" s="28">
        <v>91795</v>
      </c>
      <c r="AN46" s="28">
        <v>36746.32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24924</v>
      </c>
      <c r="AX46" s="28">
        <v>10934.87</v>
      </c>
      <c r="AY46" s="28">
        <f t="shared" si="14"/>
        <v>24924</v>
      </c>
      <c r="AZ46" s="28">
        <f t="shared" si="14"/>
        <v>10934.87</v>
      </c>
      <c r="BA46" s="28">
        <f t="shared" si="15"/>
        <v>92842</v>
      </c>
      <c r="BB46" s="28">
        <f t="shared" si="15"/>
        <v>86675.73</v>
      </c>
    </row>
    <row r="47" spans="1:54" s="31" customFormat="1" ht="16.5" x14ac:dyDescent="0.2">
      <c r="A47" s="35" t="s">
        <v>108</v>
      </c>
      <c r="B47" s="35"/>
      <c r="C47" s="30">
        <f t="shared" ref="C47:BB47" si="16">SUM(C39:C46)</f>
        <v>310269</v>
      </c>
      <c r="D47" s="30">
        <f t="shared" si="16"/>
        <v>170435.84000000003</v>
      </c>
      <c r="E47" s="30">
        <f t="shared" si="16"/>
        <v>300058</v>
      </c>
      <c r="F47" s="30">
        <f t="shared" si="16"/>
        <v>159188.74000000002</v>
      </c>
      <c r="G47" s="30">
        <f t="shared" si="16"/>
        <v>96</v>
      </c>
      <c r="H47" s="30">
        <f t="shared" si="16"/>
        <v>975.65000000000009</v>
      </c>
      <c r="I47" s="30">
        <f t="shared" si="16"/>
        <v>10115</v>
      </c>
      <c r="J47" s="30">
        <f t="shared" si="16"/>
        <v>10271.449999999999</v>
      </c>
      <c r="K47" s="30">
        <f t="shared" si="16"/>
        <v>187</v>
      </c>
      <c r="L47" s="30">
        <f t="shared" si="16"/>
        <v>331.24</v>
      </c>
      <c r="M47" s="30">
        <f t="shared" si="16"/>
        <v>155631</v>
      </c>
      <c r="N47" s="30">
        <f t="shared" si="16"/>
        <v>184288.5</v>
      </c>
      <c r="O47" s="30">
        <f t="shared" si="16"/>
        <v>154687</v>
      </c>
      <c r="P47" s="30">
        <f t="shared" si="16"/>
        <v>165043.13</v>
      </c>
      <c r="Q47" s="30">
        <f t="shared" si="16"/>
        <v>900</v>
      </c>
      <c r="R47" s="30">
        <f t="shared" si="16"/>
        <v>14757.489999999998</v>
      </c>
      <c r="S47" s="30">
        <f t="shared" si="16"/>
        <v>44</v>
      </c>
      <c r="T47" s="30">
        <f t="shared" si="16"/>
        <v>4487.880000000001</v>
      </c>
      <c r="U47" s="30">
        <f t="shared" si="16"/>
        <v>0</v>
      </c>
      <c r="V47" s="30">
        <f t="shared" si="16"/>
        <v>0</v>
      </c>
      <c r="W47" s="30">
        <f t="shared" si="16"/>
        <v>0</v>
      </c>
      <c r="X47" s="30">
        <f t="shared" si="16"/>
        <v>0</v>
      </c>
      <c r="Y47" s="30">
        <f t="shared" si="16"/>
        <v>0</v>
      </c>
      <c r="Z47" s="30">
        <f t="shared" si="16"/>
        <v>0</v>
      </c>
      <c r="AA47" s="30">
        <f t="shared" si="16"/>
        <v>0</v>
      </c>
      <c r="AB47" s="30">
        <f t="shared" si="16"/>
        <v>0</v>
      </c>
      <c r="AC47" s="30">
        <f t="shared" si="16"/>
        <v>11108</v>
      </c>
      <c r="AD47" s="30">
        <f t="shared" si="16"/>
        <v>73930.960000000006</v>
      </c>
      <c r="AE47" s="30">
        <f t="shared" si="16"/>
        <v>2</v>
      </c>
      <c r="AF47" s="30">
        <f t="shared" si="16"/>
        <v>0.65</v>
      </c>
      <c r="AG47" s="30">
        <f t="shared" si="16"/>
        <v>0</v>
      </c>
      <c r="AH47" s="30">
        <f t="shared" si="16"/>
        <v>0</v>
      </c>
      <c r="AI47" s="30">
        <f t="shared" si="16"/>
        <v>453509</v>
      </c>
      <c r="AJ47" s="30">
        <f t="shared" si="16"/>
        <v>206137.28</v>
      </c>
      <c r="AK47" s="30">
        <f t="shared" si="16"/>
        <v>930519</v>
      </c>
      <c r="AL47" s="30">
        <f t="shared" si="16"/>
        <v>634793.2300000001</v>
      </c>
      <c r="AM47" s="30">
        <f t="shared" si="16"/>
        <v>719851</v>
      </c>
      <c r="AN47" s="30">
        <f t="shared" si="16"/>
        <v>318010.46000000002</v>
      </c>
      <c r="AO47" s="30">
        <f t="shared" si="16"/>
        <v>0</v>
      </c>
      <c r="AP47" s="30">
        <f t="shared" si="16"/>
        <v>0</v>
      </c>
      <c r="AQ47" s="30">
        <f t="shared" si="16"/>
        <v>0</v>
      </c>
      <c r="AR47" s="30">
        <f t="shared" si="16"/>
        <v>0</v>
      </c>
      <c r="AS47" s="30">
        <f t="shared" si="16"/>
        <v>1329</v>
      </c>
      <c r="AT47" s="30">
        <f t="shared" si="16"/>
        <v>18689.370000000003</v>
      </c>
      <c r="AU47" s="30">
        <f t="shared" si="16"/>
        <v>175</v>
      </c>
      <c r="AV47" s="30">
        <f t="shared" si="16"/>
        <v>416.97</v>
      </c>
      <c r="AW47" s="30">
        <f t="shared" si="16"/>
        <v>97819</v>
      </c>
      <c r="AX47" s="30">
        <f t="shared" si="16"/>
        <v>300794.95</v>
      </c>
      <c r="AY47" s="30">
        <f t="shared" si="16"/>
        <v>99323</v>
      </c>
      <c r="AZ47" s="30">
        <f t="shared" si="16"/>
        <v>319901.28999999998</v>
      </c>
      <c r="BA47" s="30">
        <f t="shared" si="16"/>
        <v>1029842</v>
      </c>
      <c r="BB47" s="30">
        <f t="shared" si="16"/>
        <v>954694.52000000014</v>
      </c>
    </row>
    <row r="48" spans="1:54" s="29" customFormat="1" ht="14.25" x14ac:dyDescent="0.2">
      <c r="A48" s="26">
        <v>37</v>
      </c>
      <c r="B48" s="27" t="s">
        <v>109</v>
      </c>
      <c r="C48" s="28">
        <f>(E48+G48+I48)</f>
        <v>70</v>
      </c>
      <c r="D48" s="28">
        <f>(F48+H48+J48)</f>
        <v>433741.15</v>
      </c>
      <c r="E48" s="28">
        <v>0</v>
      </c>
      <c r="F48" s="28">
        <v>0</v>
      </c>
      <c r="G48" s="28">
        <v>40</v>
      </c>
      <c r="H48" s="28">
        <v>74.19</v>
      </c>
      <c r="I48" s="28">
        <v>30</v>
      </c>
      <c r="J48" s="28">
        <v>433666.96</v>
      </c>
      <c r="K48" s="28">
        <v>0</v>
      </c>
      <c r="L48" s="28">
        <v>0</v>
      </c>
      <c r="M48" s="28">
        <f>(O48+Q48+S48+U48+W48)</f>
        <v>3815</v>
      </c>
      <c r="N48" s="28">
        <f>(P48+R48+T48+V48+X48)</f>
        <v>257549.06</v>
      </c>
      <c r="O48" s="28">
        <v>3468</v>
      </c>
      <c r="P48" s="28">
        <v>50846.48</v>
      </c>
      <c r="Q48" s="28">
        <v>205</v>
      </c>
      <c r="R48" s="28">
        <v>96470.5</v>
      </c>
      <c r="S48" s="28">
        <v>142</v>
      </c>
      <c r="T48" s="28">
        <v>110232.08</v>
      </c>
      <c r="U48" s="28">
        <v>0</v>
      </c>
      <c r="V48" s="28">
        <v>0</v>
      </c>
      <c r="W48" s="28">
        <v>0</v>
      </c>
      <c r="X48" s="28">
        <v>0</v>
      </c>
      <c r="Y48" s="28">
        <v>128</v>
      </c>
      <c r="Z48" s="28">
        <v>1941242.5999999999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f>(C48+M48+Y48+AA48+AC48+AE48+AG48+AI48)</f>
        <v>4013</v>
      </c>
      <c r="AL48" s="28">
        <f>(D48+N48+Z48+AB48+AD48+AF48+AH48+AJ48)</f>
        <v>2632532.8099999996</v>
      </c>
      <c r="AM48" s="28">
        <v>6</v>
      </c>
      <c r="AN48" s="28">
        <v>223091.79</v>
      </c>
      <c r="AO48" s="28">
        <v>0</v>
      </c>
      <c r="AP48" s="28">
        <v>0</v>
      </c>
      <c r="AQ48" s="28">
        <v>0</v>
      </c>
      <c r="AR48" s="28">
        <v>0</v>
      </c>
      <c r="AS48" s="28">
        <v>173</v>
      </c>
      <c r="AT48" s="28">
        <v>20863.45</v>
      </c>
      <c r="AU48" s="28">
        <v>20277</v>
      </c>
      <c r="AV48" s="28">
        <v>18076.810000000001</v>
      </c>
      <c r="AW48" s="28">
        <v>18755</v>
      </c>
      <c r="AX48" s="28">
        <v>4024777.15</v>
      </c>
      <c r="AY48" s="28">
        <f>(AO48+AQ48+AS48+AU48+AW48)</f>
        <v>39205</v>
      </c>
      <c r="AZ48" s="28">
        <f>(AP48+AR48+AT48+AV48+AX48)</f>
        <v>4063717.4099999997</v>
      </c>
      <c r="BA48" s="28">
        <f>(AK48+AY48)</f>
        <v>43218</v>
      </c>
      <c r="BB48" s="28">
        <f>(AL48+AZ48)</f>
        <v>6696250.2199999988</v>
      </c>
    </row>
    <row r="49" spans="1:54" s="31" customFormat="1" ht="16.5" x14ac:dyDescent="0.2">
      <c r="A49" s="35" t="s">
        <v>110</v>
      </c>
      <c r="B49" s="35"/>
      <c r="C49" s="30">
        <f t="shared" ref="C49:AH49" si="17">SUM(C48:C48)</f>
        <v>70</v>
      </c>
      <c r="D49" s="30">
        <f t="shared" si="17"/>
        <v>433741.15</v>
      </c>
      <c r="E49" s="30">
        <f t="shared" si="17"/>
        <v>0</v>
      </c>
      <c r="F49" s="30">
        <f t="shared" si="17"/>
        <v>0</v>
      </c>
      <c r="G49" s="30">
        <f t="shared" si="17"/>
        <v>40</v>
      </c>
      <c r="H49" s="30">
        <f t="shared" si="17"/>
        <v>74.19</v>
      </c>
      <c r="I49" s="30">
        <f t="shared" si="17"/>
        <v>30</v>
      </c>
      <c r="J49" s="30">
        <f t="shared" si="17"/>
        <v>433666.96</v>
      </c>
      <c r="K49" s="30">
        <f t="shared" si="17"/>
        <v>0</v>
      </c>
      <c r="L49" s="30">
        <f t="shared" si="17"/>
        <v>0</v>
      </c>
      <c r="M49" s="30">
        <f t="shared" si="17"/>
        <v>3815</v>
      </c>
      <c r="N49" s="30">
        <f t="shared" si="17"/>
        <v>257549.06</v>
      </c>
      <c r="O49" s="30">
        <f t="shared" si="17"/>
        <v>3468</v>
      </c>
      <c r="P49" s="30">
        <f t="shared" si="17"/>
        <v>50846.48</v>
      </c>
      <c r="Q49" s="30">
        <f t="shared" si="17"/>
        <v>205</v>
      </c>
      <c r="R49" s="30">
        <f t="shared" si="17"/>
        <v>96470.5</v>
      </c>
      <c r="S49" s="30">
        <f t="shared" si="17"/>
        <v>142</v>
      </c>
      <c r="T49" s="30">
        <f t="shared" si="17"/>
        <v>110232.08</v>
      </c>
      <c r="U49" s="30">
        <f t="shared" si="17"/>
        <v>0</v>
      </c>
      <c r="V49" s="30">
        <f t="shared" si="17"/>
        <v>0</v>
      </c>
      <c r="W49" s="30">
        <f t="shared" si="17"/>
        <v>0</v>
      </c>
      <c r="X49" s="30">
        <f t="shared" si="17"/>
        <v>0</v>
      </c>
      <c r="Y49" s="30">
        <f t="shared" si="17"/>
        <v>128</v>
      </c>
      <c r="Z49" s="30">
        <f t="shared" si="17"/>
        <v>1941242.5999999999</v>
      </c>
      <c r="AA49" s="30">
        <f t="shared" si="17"/>
        <v>0</v>
      </c>
      <c r="AB49" s="30">
        <f t="shared" si="17"/>
        <v>0</v>
      </c>
      <c r="AC49" s="30">
        <f t="shared" si="17"/>
        <v>0</v>
      </c>
      <c r="AD49" s="30">
        <f t="shared" si="17"/>
        <v>0</v>
      </c>
      <c r="AE49" s="30">
        <f t="shared" si="17"/>
        <v>0</v>
      </c>
      <c r="AF49" s="30">
        <f t="shared" si="17"/>
        <v>0</v>
      </c>
      <c r="AG49" s="30">
        <f t="shared" si="17"/>
        <v>0</v>
      </c>
      <c r="AH49" s="30">
        <f t="shared" si="17"/>
        <v>0</v>
      </c>
      <c r="AI49" s="30">
        <f t="shared" ref="AI49:BB49" si="18">SUM(AI48:AI48)</f>
        <v>0</v>
      </c>
      <c r="AJ49" s="30">
        <f t="shared" si="18"/>
        <v>0</v>
      </c>
      <c r="AK49" s="30">
        <f t="shared" si="18"/>
        <v>4013</v>
      </c>
      <c r="AL49" s="30">
        <f t="shared" si="18"/>
        <v>2632532.8099999996</v>
      </c>
      <c r="AM49" s="30">
        <f t="shared" si="18"/>
        <v>6</v>
      </c>
      <c r="AN49" s="30">
        <f t="shared" si="18"/>
        <v>223091.79</v>
      </c>
      <c r="AO49" s="30">
        <f t="shared" si="18"/>
        <v>0</v>
      </c>
      <c r="AP49" s="30">
        <f t="shared" si="18"/>
        <v>0</v>
      </c>
      <c r="AQ49" s="30">
        <f t="shared" si="18"/>
        <v>0</v>
      </c>
      <c r="AR49" s="30">
        <f t="shared" si="18"/>
        <v>0</v>
      </c>
      <c r="AS49" s="30">
        <f t="shared" si="18"/>
        <v>173</v>
      </c>
      <c r="AT49" s="30">
        <f t="shared" si="18"/>
        <v>20863.45</v>
      </c>
      <c r="AU49" s="30">
        <f t="shared" si="18"/>
        <v>20277</v>
      </c>
      <c r="AV49" s="30">
        <f t="shared" si="18"/>
        <v>18076.810000000001</v>
      </c>
      <c r="AW49" s="30">
        <f t="shared" si="18"/>
        <v>18755</v>
      </c>
      <c r="AX49" s="30">
        <f t="shared" si="18"/>
        <v>4024777.15</v>
      </c>
      <c r="AY49" s="30">
        <f t="shared" si="18"/>
        <v>39205</v>
      </c>
      <c r="AZ49" s="30">
        <f t="shared" si="18"/>
        <v>4063717.4099999997</v>
      </c>
      <c r="BA49" s="30">
        <f t="shared" si="18"/>
        <v>43218</v>
      </c>
      <c r="BB49" s="30">
        <f t="shared" si="18"/>
        <v>6696250.2199999988</v>
      </c>
    </row>
    <row r="50" spans="1:54" s="29" customFormat="1" ht="14.25" x14ac:dyDescent="0.2">
      <c r="A50" s="26">
        <v>38</v>
      </c>
      <c r="B50" s="27" t="s">
        <v>111</v>
      </c>
      <c r="C50" s="28">
        <f>(E50+G50+I50)</f>
        <v>292177</v>
      </c>
      <c r="D50" s="28">
        <f>(F50+H50+J50)</f>
        <v>242676.99</v>
      </c>
      <c r="E50" s="28">
        <v>291644</v>
      </c>
      <c r="F50" s="28">
        <v>241828.97999999998</v>
      </c>
      <c r="G50" s="28">
        <v>533</v>
      </c>
      <c r="H50" s="28">
        <v>848.00999999999988</v>
      </c>
      <c r="I50" s="28">
        <v>0</v>
      </c>
      <c r="J50" s="28">
        <v>0</v>
      </c>
      <c r="K50" s="28">
        <v>264632</v>
      </c>
      <c r="L50" s="28">
        <v>212900.19</v>
      </c>
      <c r="M50" s="28">
        <f>(O50+Q50+S50+U50+W50)</f>
        <v>7499</v>
      </c>
      <c r="N50" s="28">
        <f>(P50+R50+T50+V50+X50)</f>
        <v>67475.27</v>
      </c>
      <c r="O50" s="28">
        <v>7471</v>
      </c>
      <c r="P50" s="28">
        <v>46511.270000000004</v>
      </c>
      <c r="Q50" s="28">
        <v>21</v>
      </c>
      <c r="R50" s="28">
        <v>5364</v>
      </c>
      <c r="S50" s="28">
        <v>7</v>
      </c>
      <c r="T50" s="28">
        <v>15600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57</v>
      </c>
      <c r="AB50" s="28">
        <v>151.31</v>
      </c>
      <c r="AC50" s="28">
        <v>2125</v>
      </c>
      <c r="AD50" s="28">
        <v>29614.879999999997</v>
      </c>
      <c r="AE50" s="28">
        <v>0</v>
      </c>
      <c r="AF50" s="28">
        <v>0</v>
      </c>
      <c r="AG50" s="28">
        <v>7</v>
      </c>
      <c r="AH50" s="28">
        <v>22.07</v>
      </c>
      <c r="AI50" s="28">
        <v>10602</v>
      </c>
      <c r="AJ50" s="28">
        <v>25180.379999999994</v>
      </c>
      <c r="AK50" s="28">
        <f>(C50+M50+Y50+AA50+AC50+AE50+AG50+AI50)</f>
        <v>312467</v>
      </c>
      <c r="AL50" s="28">
        <f>(D50+N50+Z50+AB50+AD50+AF50+AH50+AJ50)</f>
        <v>365120.9</v>
      </c>
      <c r="AM50" s="28">
        <v>267633</v>
      </c>
      <c r="AN50" s="28">
        <v>216400.99999999997</v>
      </c>
      <c r="AO50" s="28">
        <v>0</v>
      </c>
      <c r="AP50" s="28">
        <v>0</v>
      </c>
      <c r="AQ50" s="28">
        <v>0</v>
      </c>
      <c r="AR50" s="28">
        <v>0</v>
      </c>
      <c r="AS50" s="28">
        <v>863</v>
      </c>
      <c r="AT50" s="28">
        <v>21482.68</v>
      </c>
      <c r="AU50" s="28">
        <v>593</v>
      </c>
      <c r="AV50" s="28">
        <v>5213.5199999999986</v>
      </c>
      <c r="AW50" s="28">
        <v>5070</v>
      </c>
      <c r="AX50" s="28">
        <v>24771.03</v>
      </c>
      <c r="AY50" s="28">
        <f>(AO50+AQ50+AS50+AU50+AW50)</f>
        <v>6526</v>
      </c>
      <c r="AZ50" s="28">
        <f>(AP50+AR50+AT50+AV50+AX50)</f>
        <v>51467.229999999996</v>
      </c>
      <c r="BA50" s="28">
        <f>(AK50+AY50)</f>
        <v>318993</v>
      </c>
      <c r="BB50" s="28">
        <f>(AL50+AZ50)</f>
        <v>416588.13</v>
      </c>
    </row>
    <row r="51" spans="1:54" s="29" customFormat="1" ht="14.25" x14ac:dyDescent="0.2">
      <c r="A51" s="26">
        <v>39</v>
      </c>
      <c r="B51" s="27" t="s">
        <v>112</v>
      </c>
      <c r="C51" s="28">
        <f>(E51+G51+I51)</f>
        <v>96876</v>
      </c>
      <c r="D51" s="28">
        <f>(F51+H51+J51)</f>
        <v>108211.54000000001</v>
      </c>
      <c r="E51" s="28">
        <v>96876</v>
      </c>
      <c r="F51" s="28">
        <v>108211.54000000001</v>
      </c>
      <c r="G51" s="28">
        <v>0</v>
      </c>
      <c r="H51" s="28">
        <v>0</v>
      </c>
      <c r="I51" s="28">
        <v>0</v>
      </c>
      <c r="J51" s="28">
        <v>0</v>
      </c>
      <c r="K51" s="28">
        <v>95854</v>
      </c>
      <c r="L51" s="28">
        <v>106008.64</v>
      </c>
      <c r="M51" s="28">
        <f>(O51+Q51+S51+U51+W51)</f>
        <v>16503</v>
      </c>
      <c r="N51" s="28">
        <f>(P51+R51+T51+V51+X51)</f>
        <v>35401.730000000003</v>
      </c>
      <c r="O51" s="28">
        <v>16400</v>
      </c>
      <c r="P51" s="28">
        <v>35057.020000000004</v>
      </c>
      <c r="Q51" s="28">
        <v>1</v>
      </c>
      <c r="R51" s="28">
        <v>70</v>
      </c>
      <c r="S51" s="28">
        <v>0</v>
      </c>
      <c r="T51" s="28">
        <v>0</v>
      </c>
      <c r="U51" s="28">
        <v>102</v>
      </c>
      <c r="V51" s="28">
        <v>274.71000000000004</v>
      </c>
      <c r="W51" s="28">
        <v>0</v>
      </c>
      <c r="X51" s="28">
        <v>0</v>
      </c>
      <c r="Y51" s="28">
        <v>0</v>
      </c>
      <c r="Z51" s="28">
        <v>0</v>
      </c>
      <c r="AA51" s="28">
        <v>349</v>
      </c>
      <c r="AB51" s="28">
        <v>330.02000000000004</v>
      </c>
      <c r="AC51" s="28">
        <v>827</v>
      </c>
      <c r="AD51" s="28">
        <v>2298.2599999999998</v>
      </c>
      <c r="AE51" s="28">
        <v>0</v>
      </c>
      <c r="AF51" s="28">
        <v>0</v>
      </c>
      <c r="AG51" s="28">
        <v>0</v>
      </c>
      <c r="AH51" s="28">
        <v>0</v>
      </c>
      <c r="AI51" s="28">
        <v>10593</v>
      </c>
      <c r="AJ51" s="28">
        <v>19203.239999999998</v>
      </c>
      <c r="AK51" s="28">
        <f>(C51+M51+Y51+AA51+AC51+AE51+AG51+AI51)</f>
        <v>125148</v>
      </c>
      <c r="AL51" s="28">
        <f>(D51+N51+Z51+AB51+AD51+AF51+AH51+AJ51)</f>
        <v>165444.79</v>
      </c>
      <c r="AM51" s="28">
        <v>76604</v>
      </c>
      <c r="AN51" s="28">
        <v>99110.150000000023</v>
      </c>
      <c r="AO51" s="28">
        <v>0</v>
      </c>
      <c r="AP51" s="28">
        <v>0</v>
      </c>
      <c r="AQ51" s="28">
        <v>5</v>
      </c>
      <c r="AR51" s="28">
        <v>28.88</v>
      </c>
      <c r="AS51" s="28">
        <v>90</v>
      </c>
      <c r="AT51" s="28">
        <v>1874.1600000000003</v>
      </c>
      <c r="AU51" s="28">
        <v>15</v>
      </c>
      <c r="AV51" s="28">
        <v>13.88</v>
      </c>
      <c r="AW51" s="28">
        <v>14461</v>
      </c>
      <c r="AX51" s="28">
        <v>15918.5</v>
      </c>
      <c r="AY51" s="28">
        <f>(AO51+AQ51+AS51+AU51+AW51)</f>
        <v>14571</v>
      </c>
      <c r="AZ51" s="28">
        <f>(AP51+AR51+AT51+AV51+AX51)</f>
        <v>17835.420000000002</v>
      </c>
      <c r="BA51" s="28">
        <f>(AK51+AY51)</f>
        <v>139719</v>
      </c>
      <c r="BB51" s="28">
        <f>(AL51+AZ51)</f>
        <v>183280.21000000002</v>
      </c>
    </row>
    <row r="52" spans="1:54" s="31" customFormat="1" ht="16.5" x14ac:dyDescent="0.2">
      <c r="A52" s="35" t="s">
        <v>113</v>
      </c>
      <c r="B52" s="35"/>
      <c r="C52" s="30">
        <f t="shared" ref="C52:AH52" si="19">SUM(C50:C51)</f>
        <v>389053</v>
      </c>
      <c r="D52" s="30">
        <f t="shared" si="19"/>
        <v>350888.53</v>
      </c>
      <c r="E52" s="30">
        <f t="shared" si="19"/>
        <v>388520</v>
      </c>
      <c r="F52" s="30">
        <f t="shared" ref="F52:L52" si="20">SUM(F50:F51)</f>
        <v>350040.52</v>
      </c>
      <c r="G52" s="30">
        <f t="shared" si="20"/>
        <v>533</v>
      </c>
      <c r="H52" s="30">
        <f t="shared" si="20"/>
        <v>848.00999999999988</v>
      </c>
      <c r="I52" s="30">
        <f t="shared" si="20"/>
        <v>0</v>
      </c>
      <c r="J52" s="30">
        <f t="shared" si="20"/>
        <v>0</v>
      </c>
      <c r="K52" s="30">
        <f t="shared" si="20"/>
        <v>360486</v>
      </c>
      <c r="L52" s="30">
        <f t="shared" si="20"/>
        <v>318908.83</v>
      </c>
      <c r="M52" s="30">
        <f t="shared" si="19"/>
        <v>24002</v>
      </c>
      <c r="N52" s="30">
        <f t="shared" si="19"/>
        <v>102877</v>
      </c>
      <c r="O52" s="30">
        <f t="shared" si="19"/>
        <v>23871</v>
      </c>
      <c r="P52" s="30">
        <f t="shared" si="19"/>
        <v>81568.290000000008</v>
      </c>
      <c r="Q52" s="30">
        <f t="shared" si="19"/>
        <v>22</v>
      </c>
      <c r="R52" s="30">
        <f t="shared" si="19"/>
        <v>5434</v>
      </c>
      <c r="S52" s="30">
        <f t="shared" si="19"/>
        <v>7</v>
      </c>
      <c r="T52" s="30">
        <f t="shared" si="19"/>
        <v>15600</v>
      </c>
      <c r="U52" s="30">
        <f t="shared" si="19"/>
        <v>102</v>
      </c>
      <c r="V52" s="30">
        <f t="shared" si="19"/>
        <v>274.71000000000004</v>
      </c>
      <c r="W52" s="30">
        <f t="shared" si="19"/>
        <v>0</v>
      </c>
      <c r="X52" s="30">
        <f t="shared" si="19"/>
        <v>0</v>
      </c>
      <c r="Y52" s="30">
        <f t="shared" si="19"/>
        <v>0</v>
      </c>
      <c r="Z52" s="30">
        <f t="shared" si="19"/>
        <v>0</v>
      </c>
      <c r="AA52" s="30">
        <f t="shared" si="19"/>
        <v>406</v>
      </c>
      <c r="AB52" s="30">
        <f t="shared" si="19"/>
        <v>481.33000000000004</v>
      </c>
      <c r="AC52" s="30">
        <f t="shared" si="19"/>
        <v>2952</v>
      </c>
      <c r="AD52" s="30">
        <f t="shared" si="19"/>
        <v>31913.139999999996</v>
      </c>
      <c r="AE52" s="30">
        <f t="shared" si="19"/>
        <v>0</v>
      </c>
      <c r="AF52" s="30">
        <f t="shared" si="19"/>
        <v>0</v>
      </c>
      <c r="AG52" s="30">
        <f t="shared" si="19"/>
        <v>7</v>
      </c>
      <c r="AH52" s="30">
        <f t="shared" si="19"/>
        <v>22.07</v>
      </c>
      <c r="AI52" s="30">
        <f t="shared" ref="AI52:BB52" si="21">SUM(AI50:AI51)</f>
        <v>21195</v>
      </c>
      <c r="AJ52" s="30">
        <f t="shared" si="21"/>
        <v>44383.619999999995</v>
      </c>
      <c r="AK52" s="30">
        <f t="shared" si="21"/>
        <v>437615</v>
      </c>
      <c r="AL52" s="30">
        <f t="shared" si="21"/>
        <v>530565.69000000006</v>
      </c>
      <c r="AM52" s="30">
        <f t="shared" si="21"/>
        <v>344237</v>
      </c>
      <c r="AN52" s="30">
        <f t="shared" si="21"/>
        <v>315511.15000000002</v>
      </c>
      <c r="AO52" s="30">
        <f t="shared" si="21"/>
        <v>0</v>
      </c>
      <c r="AP52" s="30">
        <f t="shared" si="21"/>
        <v>0</v>
      </c>
      <c r="AQ52" s="30">
        <f t="shared" si="21"/>
        <v>5</v>
      </c>
      <c r="AR52" s="30">
        <f t="shared" si="21"/>
        <v>28.88</v>
      </c>
      <c r="AS52" s="30">
        <f t="shared" si="21"/>
        <v>953</v>
      </c>
      <c r="AT52" s="30">
        <f t="shared" si="21"/>
        <v>23356.84</v>
      </c>
      <c r="AU52" s="30">
        <f t="shared" si="21"/>
        <v>608</v>
      </c>
      <c r="AV52" s="30">
        <f t="shared" si="21"/>
        <v>5227.3999999999987</v>
      </c>
      <c r="AW52" s="30">
        <f t="shared" si="21"/>
        <v>19531</v>
      </c>
      <c r="AX52" s="30">
        <f t="shared" si="21"/>
        <v>40689.53</v>
      </c>
      <c r="AY52" s="30">
        <f t="shared" si="21"/>
        <v>21097</v>
      </c>
      <c r="AZ52" s="30">
        <f t="shared" si="21"/>
        <v>69302.649999999994</v>
      </c>
      <c r="BA52" s="30">
        <f t="shared" si="21"/>
        <v>458712</v>
      </c>
      <c r="BB52" s="30">
        <f t="shared" si="21"/>
        <v>599868.34000000008</v>
      </c>
    </row>
    <row r="53" spans="1:54" s="29" customFormat="1" ht="14.25" x14ac:dyDescent="0.2">
      <c r="A53" s="26">
        <v>40</v>
      </c>
      <c r="B53" s="27" t="s">
        <v>114</v>
      </c>
      <c r="C53" s="28">
        <f>(E53+G53+I53)</f>
        <v>2268261</v>
      </c>
      <c r="D53" s="28">
        <f>(F53+H53+J53)</f>
        <v>1935011.2399999998</v>
      </c>
      <c r="E53" s="28">
        <v>2264282</v>
      </c>
      <c r="F53" s="28">
        <v>1900569.0599999998</v>
      </c>
      <c r="G53" s="28">
        <v>1029</v>
      </c>
      <c r="H53" s="28">
        <v>5792.46</v>
      </c>
      <c r="I53" s="28">
        <v>2950</v>
      </c>
      <c r="J53" s="28">
        <v>28649.72</v>
      </c>
      <c r="K53" s="28">
        <v>2227317</v>
      </c>
      <c r="L53" s="28">
        <v>1830806.6700000002</v>
      </c>
      <c r="M53" s="28">
        <f>(O53+Q53+S53+U53+W53)</f>
        <v>5175</v>
      </c>
      <c r="N53" s="28">
        <f>(P53+R53+T53+V53+X53)</f>
        <v>42072.82</v>
      </c>
      <c r="O53" s="28">
        <v>3877</v>
      </c>
      <c r="P53" s="28">
        <v>4813.18</v>
      </c>
      <c r="Q53" s="28">
        <v>92</v>
      </c>
      <c r="R53" s="28">
        <v>6760.4100000000008</v>
      </c>
      <c r="S53" s="28">
        <v>57</v>
      </c>
      <c r="T53" s="28">
        <v>22297.3</v>
      </c>
      <c r="U53" s="28">
        <v>7</v>
      </c>
      <c r="V53" s="28">
        <v>75</v>
      </c>
      <c r="W53" s="28">
        <v>1142</v>
      </c>
      <c r="X53" s="28">
        <v>8126.9299999999994</v>
      </c>
      <c r="Y53" s="28">
        <v>19</v>
      </c>
      <c r="Z53" s="28">
        <v>95.63</v>
      </c>
      <c r="AA53" s="28">
        <v>1472</v>
      </c>
      <c r="AB53" s="28">
        <v>2790.15</v>
      </c>
      <c r="AC53" s="28">
        <v>5830</v>
      </c>
      <c r="AD53" s="28">
        <v>36325.35</v>
      </c>
      <c r="AE53" s="28">
        <v>2</v>
      </c>
      <c r="AF53" s="28">
        <v>100.74</v>
      </c>
      <c r="AG53" s="28">
        <v>65</v>
      </c>
      <c r="AH53" s="28">
        <v>150.93</v>
      </c>
      <c r="AI53" s="28">
        <v>77452</v>
      </c>
      <c r="AJ53" s="28">
        <v>260343.70999999996</v>
      </c>
      <c r="AK53" s="28">
        <f>(C53+M53+Y53+AA53+AC53+AE53+AG53+AI53)</f>
        <v>2358276</v>
      </c>
      <c r="AL53" s="28">
        <f>(D53+N53+Z53+AB53+AD53+AF53+AH53+AJ53)</f>
        <v>2276890.5699999994</v>
      </c>
      <c r="AM53" s="28">
        <v>229537</v>
      </c>
      <c r="AN53" s="28">
        <v>527332.92999999993</v>
      </c>
      <c r="AO53" s="28">
        <v>150</v>
      </c>
      <c r="AP53" s="28">
        <v>331.58</v>
      </c>
      <c r="AQ53" s="28">
        <v>901</v>
      </c>
      <c r="AR53" s="28">
        <v>2820.9799999999996</v>
      </c>
      <c r="AS53" s="28">
        <v>2519</v>
      </c>
      <c r="AT53" s="28">
        <v>17739.89</v>
      </c>
      <c r="AU53" s="28">
        <v>256619</v>
      </c>
      <c r="AV53" s="28">
        <v>597067.17999999993</v>
      </c>
      <c r="AW53" s="28">
        <v>145252</v>
      </c>
      <c r="AX53" s="28">
        <v>2878178.01</v>
      </c>
      <c r="AY53" s="28">
        <f>(AO53+AQ53+AS53+AU53+AW53)</f>
        <v>405441</v>
      </c>
      <c r="AZ53" s="28">
        <f>(AP53+AR53+AT53+AV53+AX53)</f>
        <v>3496137.6399999997</v>
      </c>
      <c r="BA53" s="28">
        <f>(AK53+AY53)</f>
        <v>2763717</v>
      </c>
      <c r="BB53" s="28">
        <f>(AL53+AZ53)</f>
        <v>5773028.209999999</v>
      </c>
    </row>
    <row r="54" spans="1:54" s="32" customFormat="1" x14ac:dyDescent="0.2">
      <c r="A54" s="35" t="s">
        <v>115</v>
      </c>
      <c r="B54" s="35"/>
      <c r="C54" s="30">
        <f t="shared" ref="C54:AH54" si="22">SUM(C53:C53)</f>
        <v>2268261</v>
      </c>
      <c r="D54" s="30">
        <f t="shared" si="22"/>
        <v>1935011.2399999998</v>
      </c>
      <c r="E54" s="30">
        <f t="shared" si="22"/>
        <v>2264282</v>
      </c>
      <c r="F54" s="30">
        <f t="shared" si="22"/>
        <v>1900569.0599999998</v>
      </c>
      <c r="G54" s="30">
        <f t="shared" si="22"/>
        <v>1029</v>
      </c>
      <c r="H54" s="30">
        <f t="shared" si="22"/>
        <v>5792.46</v>
      </c>
      <c r="I54" s="30">
        <f t="shared" si="22"/>
        <v>2950</v>
      </c>
      <c r="J54" s="30">
        <f t="shared" si="22"/>
        <v>28649.72</v>
      </c>
      <c r="K54" s="30">
        <f t="shared" si="22"/>
        <v>2227317</v>
      </c>
      <c r="L54" s="30">
        <f t="shared" si="22"/>
        <v>1830806.6700000002</v>
      </c>
      <c r="M54" s="30">
        <f t="shared" si="22"/>
        <v>5175</v>
      </c>
      <c r="N54" s="30">
        <f t="shared" si="22"/>
        <v>42072.82</v>
      </c>
      <c r="O54" s="30">
        <f t="shared" si="22"/>
        <v>3877</v>
      </c>
      <c r="P54" s="30">
        <f t="shared" si="22"/>
        <v>4813.18</v>
      </c>
      <c r="Q54" s="30">
        <f t="shared" si="22"/>
        <v>92</v>
      </c>
      <c r="R54" s="30">
        <f t="shared" si="22"/>
        <v>6760.4100000000008</v>
      </c>
      <c r="S54" s="30">
        <f t="shared" si="22"/>
        <v>57</v>
      </c>
      <c r="T54" s="30">
        <f t="shared" si="22"/>
        <v>22297.3</v>
      </c>
      <c r="U54" s="30">
        <f t="shared" si="22"/>
        <v>7</v>
      </c>
      <c r="V54" s="30">
        <f t="shared" si="22"/>
        <v>75</v>
      </c>
      <c r="W54" s="30">
        <f t="shared" si="22"/>
        <v>1142</v>
      </c>
      <c r="X54" s="30">
        <f t="shared" si="22"/>
        <v>8126.9299999999994</v>
      </c>
      <c r="Y54" s="30">
        <f t="shared" si="22"/>
        <v>19</v>
      </c>
      <c r="Z54" s="30">
        <f t="shared" si="22"/>
        <v>95.63</v>
      </c>
      <c r="AA54" s="30">
        <f t="shared" si="22"/>
        <v>1472</v>
      </c>
      <c r="AB54" s="30">
        <f t="shared" si="22"/>
        <v>2790.15</v>
      </c>
      <c r="AC54" s="30">
        <f t="shared" si="22"/>
        <v>5830</v>
      </c>
      <c r="AD54" s="30">
        <f t="shared" si="22"/>
        <v>36325.35</v>
      </c>
      <c r="AE54" s="30">
        <f t="shared" si="22"/>
        <v>2</v>
      </c>
      <c r="AF54" s="30">
        <f t="shared" si="22"/>
        <v>100.74</v>
      </c>
      <c r="AG54" s="30">
        <f t="shared" si="22"/>
        <v>65</v>
      </c>
      <c r="AH54" s="30">
        <f t="shared" si="22"/>
        <v>150.93</v>
      </c>
      <c r="AI54" s="30">
        <f t="shared" ref="AI54:BB54" si="23">SUM(AI53:AI53)</f>
        <v>77452</v>
      </c>
      <c r="AJ54" s="30">
        <f t="shared" si="23"/>
        <v>260343.70999999996</v>
      </c>
      <c r="AK54" s="30">
        <f t="shared" si="23"/>
        <v>2358276</v>
      </c>
      <c r="AL54" s="30">
        <f t="shared" si="23"/>
        <v>2276890.5699999994</v>
      </c>
      <c r="AM54" s="30">
        <f t="shared" si="23"/>
        <v>229537</v>
      </c>
      <c r="AN54" s="30">
        <f t="shared" si="23"/>
        <v>527332.92999999993</v>
      </c>
      <c r="AO54" s="30">
        <f t="shared" si="23"/>
        <v>150</v>
      </c>
      <c r="AP54" s="30">
        <f t="shared" si="23"/>
        <v>331.58</v>
      </c>
      <c r="AQ54" s="30">
        <f t="shared" si="23"/>
        <v>901</v>
      </c>
      <c r="AR54" s="30">
        <f t="shared" si="23"/>
        <v>2820.9799999999996</v>
      </c>
      <c r="AS54" s="30">
        <f t="shared" si="23"/>
        <v>2519</v>
      </c>
      <c r="AT54" s="30">
        <f t="shared" si="23"/>
        <v>17739.89</v>
      </c>
      <c r="AU54" s="30">
        <f t="shared" si="23"/>
        <v>256619</v>
      </c>
      <c r="AV54" s="30">
        <f t="shared" si="23"/>
        <v>597067.17999999993</v>
      </c>
      <c r="AW54" s="30">
        <f t="shared" si="23"/>
        <v>145252</v>
      </c>
      <c r="AX54" s="30">
        <f t="shared" si="23"/>
        <v>2878178.01</v>
      </c>
      <c r="AY54" s="30">
        <f t="shared" si="23"/>
        <v>405441</v>
      </c>
      <c r="AZ54" s="30">
        <f t="shared" si="23"/>
        <v>3496137.6399999997</v>
      </c>
      <c r="BA54" s="30">
        <f t="shared" si="23"/>
        <v>2763717</v>
      </c>
      <c r="BB54" s="30">
        <f t="shared" si="23"/>
        <v>5773028.209999999</v>
      </c>
    </row>
    <row r="55" spans="1:54" s="32" customFormat="1" x14ac:dyDescent="0.2">
      <c r="A55" s="36" t="s">
        <v>68</v>
      </c>
      <c r="B55" s="36"/>
      <c r="C55" s="33">
        <f t="shared" ref="C55:BB55" si="24">SUM(C21+C38+C47+C49+C52+C54)</f>
        <v>7413254</v>
      </c>
      <c r="D55" s="33">
        <f t="shared" si="24"/>
        <v>10968913.67</v>
      </c>
      <c r="E55" s="33">
        <f t="shared" si="24"/>
        <v>7233300</v>
      </c>
      <c r="F55" s="33">
        <f t="shared" si="24"/>
        <v>7774174.6799999988</v>
      </c>
      <c r="G55" s="33">
        <f t="shared" si="24"/>
        <v>4045</v>
      </c>
      <c r="H55" s="33">
        <f t="shared" si="24"/>
        <v>129395.40999999999</v>
      </c>
      <c r="I55" s="33">
        <f t="shared" si="24"/>
        <v>175909</v>
      </c>
      <c r="J55" s="33">
        <f t="shared" si="24"/>
        <v>3065343.58</v>
      </c>
      <c r="K55" s="33">
        <f t="shared" si="24"/>
        <v>4462938</v>
      </c>
      <c r="L55" s="33">
        <f t="shared" si="24"/>
        <v>4628619.8900000006</v>
      </c>
      <c r="M55" s="33">
        <f t="shared" si="24"/>
        <v>1129913</v>
      </c>
      <c r="N55" s="33">
        <f t="shared" si="24"/>
        <v>23707631.449999999</v>
      </c>
      <c r="O55" s="33">
        <f t="shared" si="24"/>
        <v>907632</v>
      </c>
      <c r="P55" s="33">
        <f t="shared" si="24"/>
        <v>7334882.7699999996</v>
      </c>
      <c r="Q55" s="33">
        <f t="shared" si="24"/>
        <v>137459</v>
      </c>
      <c r="R55" s="33">
        <f t="shared" si="24"/>
        <v>8817541.1699999999</v>
      </c>
      <c r="S55" s="33">
        <f t="shared" si="24"/>
        <v>75752</v>
      </c>
      <c r="T55" s="33">
        <f t="shared" si="24"/>
        <v>7461625.4299999997</v>
      </c>
      <c r="U55" s="33">
        <f t="shared" si="24"/>
        <v>1350</v>
      </c>
      <c r="V55" s="33">
        <f t="shared" si="24"/>
        <v>8083.14</v>
      </c>
      <c r="W55" s="33">
        <f t="shared" si="24"/>
        <v>7720</v>
      </c>
      <c r="X55" s="33">
        <f t="shared" si="24"/>
        <v>85498.939999999988</v>
      </c>
      <c r="Y55" s="33">
        <f t="shared" si="24"/>
        <v>1145</v>
      </c>
      <c r="Z55" s="33">
        <f t="shared" si="24"/>
        <v>2579226.4899999998</v>
      </c>
      <c r="AA55" s="33">
        <f t="shared" si="24"/>
        <v>59636</v>
      </c>
      <c r="AB55" s="33">
        <f t="shared" si="24"/>
        <v>130186.65000000001</v>
      </c>
      <c r="AC55" s="33">
        <f t="shared" si="24"/>
        <v>306444</v>
      </c>
      <c r="AD55" s="33">
        <f t="shared" si="24"/>
        <v>2717651.4000000004</v>
      </c>
      <c r="AE55" s="33">
        <f t="shared" si="24"/>
        <v>3792</v>
      </c>
      <c r="AF55" s="33">
        <f t="shared" si="24"/>
        <v>253753.65</v>
      </c>
      <c r="AG55" s="33">
        <f t="shared" si="24"/>
        <v>130</v>
      </c>
      <c r="AH55" s="33">
        <f t="shared" si="24"/>
        <v>8493.5300000000007</v>
      </c>
      <c r="AI55" s="33">
        <f t="shared" si="24"/>
        <v>1490720</v>
      </c>
      <c r="AJ55" s="33">
        <f t="shared" si="24"/>
        <v>1971374.71</v>
      </c>
      <c r="AK55" s="33">
        <f t="shared" si="24"/>
        <v>10405034</v>
      </c>
      <c r="AL55" s="33">
        <f t="shared" si="24"/>
        <v>42337231.54999999</v>
      </c>
      <c r="AM55" s="33">
        <f t="shared" si="24"/>
        <v>6569889</v>
      </c>
      <c r="AN55" s="33">
        <f t="shared" si="24"/>
        <v>6421180.1200000001</v>
      </c>
      <c r="AO55" s="33">
        <f t="shared" si="24"/>
        <v>15745</v>
      </c>
      <c r="AP55" s="33">
        <f t="shared" si="24"/>
        <v>1978455.9</v>
      </c>
      <c r="AQ55" s="33">
        <f t="shared" si="24"/>
        <v>7311</v>
      </c>
      <c r="AR55" s="33">
        <f t="shared" si="24"/>
        <v>104378.86</v>
      </c>
      <c r="AS55" s="33">
        <f t="shared" si="24"/>
        <v>209629</v>
      </c>
      <c r="AT55" s="33">
        <f t="shared" si="24"/>
        <v>7030548.4299999997</v>
      </c>
      <c r="AU55" s="33">
        <f t="shared" si="24"/>
        <v>971720</v>
      </c>
      <c r="AV55" s="33">
        <f t="shared" si="24"/>
        <v>4655121.04</v>
      </c>
      <c r="AW55" s="33">
        <f t="shared" si="24"/>
        <v>27423299</v>
      </c>
      <c r="AX55" s="33">
        <f t="shared" si="24"/>
        <v>187690439.24999997</v>
      </c>
      <c r="AY55" s="33">
        <f t="shared" si="24"/>
        <v>28627704</v>
      </c>
      <c r="AZ55" s="33">
        <f t="shared" si="24"/>
        <v>201458943.47999999</v>
      </c>
      <c r="BA55" s="33">
        <f t="shared" si="24"/>
        <v>39032738</v>
      </c>
      <c r="BB55" s="33">
        <f t="shared" si="24"/>
        <v>243796175.03000003</v>
      </c>
    </row>
    <row r="56" spans="1:54" x14ac:dyDescent="0.2">
      <c r="BB56" s="19"/>
    </row>
    <row r="57" spans="1:54" x14ac:dyDescent="0.2">
      <c r="BB57" s="19"/>
    </row>
    <row r="58" spans="1:54" x14ac:dyDescent="0.2">
      <c r="BB58" s="19"/>
    </row>
    <row r="59" spans="1:54" x14ac:dyDescent="0.2">
      <c r="BB59" s="19"/>
    </row>
    <row r="60" spans="1:54" x14ac:dyDescent="0.2">
      <c r="BB60" s="19"/>
    </row>
    <row r="61" spans="1:54" x14ac:dyDescent="0.2">
      <c r="BB61" s="19"/>
    </row>
    <row r="62" spans="1:54" x14ac:dyDescent="0.2">
      <c r="BB62" s="19"/>
    </row>
    <row r="63" spans="1:54" x14ac:dyDescent="0.2">
      <c r="BB63" s="19"/>
    </row>
  </sheetData>
  <mergeCells count="39">
    <mergeCell ref="A3:G3"/>
    <mergeCell ref="C5:AN5"/>
    <mergeCell ref="AO5:AZ5"/>
    <mergeCell ref="BA5:BB5"/>
    <mergeCell ref="A6:A8"/>
    <mergeCell ref="B6:B8"/>
    <mergeCell ref="C6:D7"/>
    <mergeCell ref="E6:F7"/>
    <mergeCell ref="G6:H7"/>
    <mergeCell ref="I6:J7"/>
    <mergeCell ref="A38:B38"/>
    <mergeCell ref="AI6:AJ7"/>
    <mergeCell ref="AK6:AL7"/>
    <mergeCell ref="AM6:AN7"/>
    <mergeCell ref="AO6:AP7"/>
    <mergeCell ref="W6:X7"/>
    <mergeCell ref="Y6:Z7"/>
    <mergeCell ref="AA6:AB7"/>
    <mergeCell ref="AC6:AD7"/>
    <mergeCell ref="AE6:AF7"/>
    <mergeCell ref="AG6:AH7"/>
    <mergeCell ref="K6:L7"/>
    <mergeCell ref="M6:N7"/>
    <mergeCell ref="O6:P7"/>
    <mergeCell ref="Q6:R7"/>
    <mergeCell ref="S6:T7"/>
    <mergeCell ref="AU6:AV7"/>
    <mergeCell ref="AW6:AX7"/>
    <mergeCell ref="AY6:AZ7"/>
    <mergeCell ref="BA6:BB7"/>
    <mergeCell ref="A21:B21"/>
    <mergeCell ref="AQ6:AR7"/>
    <mergeCell ref="AS6:AT7"/>
    <mergeCell ref="U6:V7"/>
    <mergeCell ref="A47:B47"/>
    <mergeCell ref="A49:B49"/>
    <mergeCell ref="A52:B52"/>
    <mergeCell ref="A54:B54"/>
    <mergeCell ref="A55:B55"/>
  </mergeCells>
  <printOptions horizontalCentered="1" verticalCentered="1"/>
  <pageMargins left="0.25" right="0.25" top="0.25" bottom="0.25" header="0.25" footer="0.25"/>
  <pageSetup paperSize="9" scale="79" orientation="portrait"/>
  <headerFooter alignWithMargins="0"/>
  <colBreaks count="3" manualBreakCount="3">
    <brk id="11" max="16383" man="1"/>
    <brk id="20" max="16383" man="1"/>
    <brk id="30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45"/>
  <sheetViews>
    <sheetView workbookViewId="0">
      <pane xSplit="2" ySplit="7" topLeftCell="AM38" activePane="bottomRight" state="frozen"/>
      <selection activeCell="A9" sqref="A9"/>
      <selection pane="topRight" activeCell="A9" sqref="A9"/>
      <selection pane="bottomLeft" activeCell="A9" sqref="A9"/>
      <selection pane="bottomRight" activeCell="A47" sqref="A47:XFD50"/>
    </sheetView>
  </sheetViews>
  <sheetFormatPr defaultRowHeight="12.75" x14ac:dyDescent="0.2"/>
  <cols>
    <col min="1" max="1" width="5.7109375" style="2" customWidth="1"/>
    <col min="2" max="2" width="16.85546875" style="2" bestFit="1" customWidth="1"/>
    <col min="3" max="8" width="8.7109375" style="2" customWidth="1"/>
    <col min="9" max="9" width="10.140625" style="2" customWidth="1"/>
    <col min="10" max="34" width="8.7109375" style="2" customWidth="1"/>
    <col min="35" max="36" width="9.140625" style="2" customWidth="1"/>
    <col min="37" max="37" width="9.28515625" style="2" bestFit="1" customWidth="1"/>
    <col min="38" max="38" width="10.140625" style="2" bestFit="1" customWidth="1"/>
    <col min="39" max="48" width="9.28515625" style="2" bestFit="1" customWidth="1"/>
    <col min="49" max="49" width="10.140625" style="2" bestFit="1" customWidth="1"/>
    <col min="50" max="50" width="11.28515625" style="2" bestFit="1" customWidth="1"/>
    <col min="51" max="51" width="10.140625" style="2" bestFit="1" customWidth="1"/>
    <col min="52" max="52" width="11.28515625" style="2" bestFit="1" customWidth="1"/>
    <col min="53" max="53" width="10.140625" style="2" bestFit="1" customWidth="1"/>
    <col min="54" max="54" width="11.28515625" style="2" bestFit="1" customWidth="1"/>
    <col min="55" max="16384" width="9.140625" style="2"/>
  </cols>
  <sheetData>
    <row r="1" spans="1:5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5.75" x14ac:dyDescent="0.2">
      <c r="A3" s="47" t="s">
        <v>1</v>
      </c>
      <c r="B3" s="47"/>
      <c r="C3" s="47"/>
      <c r="D3" s="47"/>
      <c r="E3" s="47"/>
      <c r="F3" s="47"/>
      <c r="G3" s="4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6"/>
      <c r="BA4" s="6"/>
      <c r="BB4" s="6" t="s">
        <v>2</v>
      </c>
    </row>
    <row r="5" spans="1:54" ht="24" customHeight="1" x14ac:dyDescent="0.2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55" t="s">
        <v>4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6" t="s">
        <v>5</v>
      </c>
      <c r="BB5" s="57"/>
    </row>
    <row r="6" spans="1:54" ht="20.100000000000001" customHeight="1" x14ac:dyDescent="0.2">
      <c r="A6" s="58" t="s">
        <v>6</v>
      </c>
      <c r="B6" s="58" t="s">
        <v>7</v>
      </c>
      <c r="C6" s="58" t="s">
        <v>8</v>
      </c>
      <c r="D6" s="58"/>
      <c r="E6" s="37" t="s">
        <v>9</v>
      </c>
      <c r="F6" s="38"/>
      <c r="G6" s="37" t="s">
        <v>10</v>
      </c>
      <c r="H6" s="38"/>
      <c r="I6" s="37" t="s">
        <v>11</v>
      </c>
      <c r="J6" s="38"/>
      <c r="K6" s="37" t="s">
        <v>12</v>
      </c>
      <c r="L6" s="45"/>
      <c r="M6" s="41" t="s">
        <v>13</v>
      </c>
      <c r="N6" s="42"/>
      <c r="O6" s="41" t="s">
        <v>14</v>
      </c>
      <c r="P6" s="42"/>
      <c r="Q6" s="41" t="s">
        <v>15</v>
      </c>
      <c r="R6" s="42"/>
      <c r="S6" s="41" t="s">
        <v>16</v>
      </c>
      <c r="T6" s="42"/>
      <c r="U6" s="37" t="s">
        <v>17</v>
      </c>
      <c r="V6" s="38"/>
      <c r="W6" s="37" t="s">
        <v>18</v>
      </c>
      <c r="X6" s="38"/>
      <c r="Y6" s="37" t="s">
        <v>19</v>
      </c>
      <c r="Z6" s="38"/>
      <c r="AA6" s="37" t="s">
        <v>20</v>
      </c>
      <c r="AB6" s="38"/>
      <c r="AC6" s="37" t="s">
        <v>21</v>
      </c>
      <c r="AD6" s="38"/>
      <c r="AE6" s="37" t="s">
        <v>22</v>
      </c>
      <c r="AF6" s="38"/>
      <c r="AG6" s="37" t="s">
        <v>23</v>
      </c>
      <c r="AH6" s="38"/>
      <c r="AI6" s="37" t="s">
        <v>24</v>
      </c>
      <c r="AJ6" s="38"/>
      <c r="AK6" s="41" t="s">
        <v>25</v>
      </c>
      <c r="AL6" s="42"/>
      <c r="AM6" s="37" t="s">
        <v>26</v>
      </c>
      <c r="AN6" s="38"/>
      <c r="AO6" s="37" t="s">
        <v>8</v>
      </c>
      <c r="AP6" s="38"/>
      <c r="AQ6" s="37" t="s">
        <v>20</v>
      </c>
      <c r="AR6" s="38"/>
      <c r="AS6" s="37" t="s">
        <v>21</v>
      </c>
      <c r="AT6" s="38"/>
      <c r="AU6" s="37" t="s">
        <v>27</v>
      </c>
      <c r="AV6" s="38"/>
      <c r="AW6" s="37" t="s">
        <v>24</v>
      </c>
      <c r="AX6" s="38"/>
      <c r="AY6" s="41" t="s">
        <v>28</v>
      </c>
      <c r="AZ6" s="42"/>
      <c r="BA6" s="41" t="s">
        <v>29</v>
      </c>
      <c r="BB6" s="42"/>
    </row>
    <row r="7" spans="1:54" ht="20.100000000000001" customHeight="1" x14ac:dyDescent="0.2">
      <c r="A7" s="59"/>
      <c r="B7" s="59"/>
      <c r="C7" s="59"/>
      <c r="D7" s="59"/>
      <c r="E7" s="39"/>
      <c r="F7" s="40"/>
      <c r="G7" s="39"/>
      <c r="H7" s="40"/>
      <c r="I7" s="39"/>
      <c r="J7" s="40"/>
      <c r="K7" s="39"/>
      <c r="L7" s="46"/>
      <c r="M7" s="43"/>
      <c r="N7" s="44"/>
      <c r="O7" s="43"/>
      <c r="P7" s="44"/>
      <c r="Q7" s="43"/>
      <c r="R7" s="44"/>
      <c r="S7" s="43"/>
      <c r="T7" s="44"/>
      <c r="U7" s="39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43"/>
      <c r="AL7" s="44"/>
      <c r="AM7" s="39"/>
      <c r="AN7" s="40"/>
      <c r="AO7" s="39"/>
      <c r="AP7" s="40"/>
      <c r="AQ7" s="39"/>
      <c r="AR7" s="40"/>
      <c r="AS7" s="39"/>
      <c r="AT7" s="40"/>
      <c r="AU7" s="39"/>
      <c r="AV7" s="40"/>
      <c r="AW7" s="39"/>
      <c r="AX7" s="40"/>
      <c r="AY7" s="43"/>
      <c r="AZ7" s="44"/>
      <c r="BA7" s="43"/>
      <c r="BB7" s="44"/>
    </row>
    <row r="8" spans="1:54" ht="12.75" customHeight="1" x14ac:dyDescent="0.2">
      <c r="A8" s="60"/>
      <c r="B8" s="60"/>
      <c r="C8" s="7" t="s">
        <v>30</v>
      </c>
      <c r="D8" s="8" t="s">
        <v>31</v>
      </c>
      <c r="E8" s="7" t="s">
        <v>30</v>
      </c>
      <c r="F8" s="8" t="s">
        <v>31</v>
      </c>
      <c r="G8" s="7" t="s">
        <v>30</v>
      </c>
      <c r="H8" s="8" t="s">
        <v>31</v>
      </c>
      <c r="I8" s="7" t="s">
        <v>30</v>
      </c>
      <c r="J8" s="8" t="s">
        <v>31</v>
      </c>
      <c r="K8" s="7" t="s">
        <v>30</v>
      </c>
      <c r="L8" s="8" t="s">
        <v>31</v>
      </c>
      <c r="M8" s="9" t="s">
        <v>30</v>
      </c>
      <c r="N8" s="10" t="s">
        <v>31</v>
      </c>
      <c r="O8" s="9" t="s">
        <v>30</v>
      </c>
      <c r="P8" s="10" t="s">
        <v>31</v>
      </c>
      <c r="Q8" s="9" t="s">
        <v>30</v>
      </c>
      <c r="R8" s="10" t="s">
        <v>31</v>
      </c>
      <c r="S8" s="9" t="s">
        <v>30</v>
      </c>
      <c r="T8" s="10" t="s">
        <v>31</v>
      </c>
      <c r="U8" s="9" t="s">
        <v>30</v>
      </c>
      <c r="V8" s="10" t="s">
        <v>31</v>
      </c>
      <c r="W8" s="9" t="s">
        <v>30</v>
      </c>
      <c r="X8" s="10" t="s">
        <v>31</v>
      </c>
      <c r="Y8" s="9" t="s">
        <v>30</v>
      </c>
      <c r="Z8" s="10" t="s">
        <v>31</v>
      </c>
      <c r="AA8" s="9" t="s">
        <v>30</v>
      </c>
      <c r="AB8" s="10" t="s">
        <v>31</v>
      </c>
      <c r="AC8" s="9" t="s">
        <v>30</v>
      </c>
      <c r="AD8" s="10" t="s">
        <v>31</v>
      </c>
      <c r="AE8" s="9" t="s">
        <v>30</v>
      </c>
      <c r="AF8" s="10" t="s">
        <v>31</v>
      </c>
      <c r="AG8" s="9" t="s">
        <v>30</v>
      </c>
      <c r="AH8" s="10" t="s">
        <v>31</v>
      </c>
      <c r="AI8" s="9" t="s">
        <v>30</v>
      </c>
      <c r="AJ8" s="10" t="s">
        <v>31</v>
      </c>
      <c r="AK8" s="9" t="s">
        <v>30</v>
      </c>
      <c r="AL8" s="10" t="s">
        <v>31</v>
      </c>
      <c r="AM8" s="9" t="s">
        <v>30</v>
      </c>
      <c r="AN8" s="10" t="s">
        <v>31</v>
      </c>
      <c r="AO8" s="9" t="s">
        <v>30</v>
      </c>
      <c r="AP8" s="10" t="s">
        <v>31</v>
      </c>
      <c r="AQ8" s="9" t="s">
        <v>30</v>
      </c>
      <c r="AR8" s="10" t="s">
        <v>31</v>
      </c>
      <c r="AS8" s="9" t="s">
        <v>30</v>
      </c>
      <c r="AT8" s="10" t="s">
        <v>31</v>
      </c>
      <c r="AU8" s="9" t="s">
        <v>30</v>
      </c>
      <c r="AV8" s="10" t="s">
        <v>31</v>
      </c>
      <c r="AW8" s="9" t="s">
        <v>30</v>
      </c>
      <c r="AX8" s="10" t="s">
        <v>31</v>
      </c>
      <c r="AY8" s="9" t="s">
        <v>30</v>
      </c>
      <c r="AZ8" s="10" t="s">
        <v>31</v>
      </c>
      <c r="BA8" s="9" t="s">
        <v>30</v>
      </c>
      <c r="BB8" s="11" t="s">
        <v>31</v>
      </c>
    </row>
    <row r="9" spans="1:54" s="15" customFormat="1" ht="14.25" x14ac:dyDescent="0.2">
      <c r="A9" s="12">
        <v>1</v>
      </c>
      <c r="B9" s="13" t="s">
        <v>32</v>
      </c>
      <c r="C9" s="14">
        <v>584643</v>
      </c>
      <c r="D9" s="14">
        <v>633156.76</v>
      </c>
      <c r="E9" s="14">
        <v>572119</v>
      </c>
      <c r="F9" s="14">
        <v>596991.24999999988</v>
      </c>
      <c r="G9" s="14">
        <v>224</v>
      </c>
      <c r="H9" s="14">
        <v>1598.92</v>
      </c>
      <c r="I9" s="14">
        <v>12300</v>
      </c>
      <c r="J9" s="14">
        <v>34566.589999999989</v>
      </c>
      <c r="K9" s="14">
        <v>468309</v>
      </c>
      <c r="L9" s="14">
        <v>452575.00000000006</v>
      </c>
      <c r="M9" s="14">
        <v>20723</v>
      </c>
      <c r="N9" s="14">
        <v>199560.51</v>
      </c>
      <c r="O9" s="14">
        <v>18699</v>
      </c>
      <c r="P9" s="14">
        <v>104449.68000000001</v>
      </c>
      <c r="Q9" s="14">
        <v>1507</v>
      </c>
      <c r="R9" s="14">
        <v>72980.31</v>
      </c>
      <c r="S9" s="14">
        <v>173</v>
      </c>
      <c r="T9" s="14">
        <v>21046.77</v>
      </c>
      <c r="U9" s="14">
        <v>120</v>
      </c>
      <c r="V9" s="14">
        <v>420.63</v>
      </c>
      <c r="W9" s="14">
        <v>224</v>
      </c>
      <c r="X9" s="14">
        <v>663.12</v>
      </c>
      <c r="Y9" s="14">
        <v>0</v>
      </c>
      <c r="Z9" s="14">
        <v>0</v>
      </c>
      <c r="AA9" s="14">
        <v>2241</v>
      </c>
      <c r="AB9" s="14">
        <v>2892.6500000000005</v>
      </c>
      <c r="AC9" s="14">
        <v>6472</v>
      </c>
      <c r="AD9" s="14">
        <v>34733.22</v>
      </c>
      <c r="AE9" s="14">
        <v>47</v>
      </c>
      <c r="AF9" s="14">
        <v>69.11</v>
      </c>
      <c r="AG9" s="14">
        <v>3</v>
      </c>
      <c r="AH9" s="14">
        <v>2.0599999999999996</v>
      </c>
      <c r="AI9" s="14">
        <v>67191</v>
      </c>
      <c r="AJ9" s="14">
        <v>67107.050000000017</v>
      </c>
      <c r="AK9" s="14">
        <v>681320</v>
      </c>
      <c r="AL9" s="14">
        <v>937521.35999999987</v>
      </c>
      <c r="AM9" s="14">
        <v>224761</v>
      </c>
      <c r="AN9" s="14">
        <v>297888.08</v>
      </c>
      <c r="AO9" s="14">
        <v>189</v>
      </c>
      <c r="AP9" s="14">
        <v>1023.7200000000001</v>
      </c>
      <c r="AQ9" s="14">
        <v>66</v>
      </c>
      <c r="AR9" s="14">
        <v>817.68</v>
      </c>
      <c r="AS9" s="14">
        <v>1842</v>
      </c>
      <c r="AT9" s="14">
        <v>30017.649999999998</v>
      </c>
      <c r="AU9" s="14">
        <v>15420</v>
      </c>
      <c r="AV9" s="14">
        <v>49631.340000000004</v>
      </c>
      <c r="AW9" s="14">
        <v>94663</v>
      </c>
      <c r="AX9" s="14">
        <v>1147425.53</v>
      </c>
      <c r="AY9" s="14">
        <v>112180</v>
      </c>
      <c r="AZ9" s="14">
        <v>1228915.92</v>
      </c>
      <c r="BA9" s="14">
        <v>793500</v>
      </c>
      <c r="BB9" s="14">
        <v>2166437.2800000003</v>
      </c>
    </row>
    <row r="10" spans="1:54" s="15" customFormat="1" ht="14.25" x14ac:dyDescent="0.2">
      <c r="A10" s="12">
        <v>2</v>
      </c>
      <c r="B10" s="13" t="s">
        <v>33</v>
      </c>
      <c r="C10" s="14">
        <v>160386</v>
      </c>
      <c r="D10" s="14">
        <v>171702.78</v>
      </c>
      <c r="E10" s="14">
        <v>158983</v>
      </c>
      <c r="F10" s="14">
        <v>134263</v>
      </c>
      <c r="G10" s="14">
        <v>81</v>
      </c>
      <c r="H10" s="14">
        <v>1383.71</v>
      </c>
      <c r="I10" s="14">
        <v>1322</v>
      </c>
      <c r="J10" s="14">
        <v>36056.07</v>
      </c>
      <c r="K10" s="14">
        <v>113102</v>
      </c>
      <c r="L10" s="14">
        <v>104073.26999999999</v>
      </c>
      <c r="M10" s="14">
        <v>18507</v>
      </c>
      <c r="N10" s="14">
        <v>149347.84</v>
      </c>
      <c r="O10" s="14">
        <v>17473</v>
      </c>
      <c r="P10" s="14">
        <v>56247.19999999999</v>
      </c>
      <c r="Q10" s="14">
        <v>845</v>
      </c>
      <c r="R10" s="14">
        <v>69927.76999999999</v>
      </c>
      <c r="S10" s="14">
        <v>83</v>
      </c>
      <c r="T10" s="14">
        <v>21965.699999999997</v>
      </c>
      <c r="U10" s="14">
        <v>39</v>
      </c>
      <c r="V10" s="14">
        <v>468.85</v>
      </c>
      <c r="W10" s="14">
        <v>67</v>
      </c>
      <c r="X10" s="14">
        <v>738.31999999999994</v>
      </c>
      <c r="Y10" s="14">
        <v>4</v>
      </c>
      <c r="Z10" s="14">
        <v>29.8</v>
      </c>
      <c r="AA10" s="14">
        <v>890</v>
      </c>
      <c r="AB10" s="14">
        <v>1440.47</v>
      </c>
      <c r="AC10" s="14">
        <v>2323</v>
      </c>
      <c r="AD10" s="14">
        <v>16990.560000000001</v>
      </c>
      <c r="AE10" s="14">
        <v>1</v>
      </c>
      <c r="AF10" s="14">
        <v>0.5</v>
      </c>
      <c r="AG10" s="14">
        <v>33</v>
      </c>
      <c r="AH10" s="14">
        <v>71.52</v>
      </c>
      <c r="AI10" s="14">
        <v>21466</v>
      </c>
      <c r="AJ10" s="14">
        <v>17983.870000000003</v>
      </c>
      <c r="AK10" s="14">
        <v>203610</v>
      </c>
      <c r="AL10" s="14">
        <v>357567.34000000014</v>
      </c>
      <c r="AM10" s="14">
        <v>103043</v>
      </c>
      <c r="AN10" s="14">
        <v>74927.790000000008</v>
      </c>
      <c r="AO10" s="14">
        <v>29</v>
      </c>
      <c r="AP10" s="14">
        <v>24.94</v>
      </c>
      <c r="AQ10" s="14">
        <v>76</v>
      </c>
      <c r="AR10" s="14">
        <v>653.59</v>
      </c>
      <c r="AS10" s="14">
        <v>1252</v>
      </c>
      <c r="AT10" s="14">
        <v>41384.170000000006</v>
      </c>
      <c r="AU10" s="14">
        <v>7178</v>
      </c>
      <c r="AV10" s="14">
        <v>31464.579999999998</v>
      </c>
      <c r="AW10" s="14">
        <v>31441</v>
      </c>
      <c r="AX10" s="14">
        <v>2484952.5299999998</v>
      </c>
      <c r="AY10" s="14">
        <v>39976</v>
      </c>
      <c r="AZ10" s="14">
        <v>2558479.8099999996</v>
      </c>
      <c r="BA10" s="14">
        <v>243586</v>
      </c>
      <c r="BB10" s="14">
        <v>2916047.1500000008</v>
      </c>
    </row>
    <row r="11" spans="1:54" s="15" customFormat="1" ht="14.25" x14ac:dyDescent="0.2">
      <c r="A11" s="12">
        <v>3</v>
      </c>
      <c r="B11" s="13" t="s">
        <v>34</v>
      </c>
      <c r="C11" s="14">
        <v>212484</v>
      </c>
      <c r="D11" s="14">
        <v>226810.14999999997</v>
      </c>
      <c r="E11" s="14">
        <v>207989</v>
      </c>
      <c r="F11" s="14">
        <v>187466.38999999998</v>
      </c>
      <c r="G11" s="14">
        <v>30</v>
      </c>
      <c r="H11" s="14">
        <v>447.29</v>
      </c>
      <c r="I11" s="14">
        <v>4465</v>
      </c>
      <c r="J11" s="14">
        <v>38896.470000000008</v>
      </c>
      <c r="K11" s="14">
        <v>137210</v>
      </c>
      <c r="L11" s="14">
        <v>130786.88999999998</v>
      </c>
      <c r="M11" s="14">
        <v>21407</v>
      </c>
      <c r="N11" s="14">
        <v>153271.53</v>
      </c>
      <c r="O11" s="14">
        <v>19964</v>
      </c>
      <c r="P11" s="14">
        <v>79865.760000000038</v>
      </c>
      <c r="Q11" s="14">
        <v>1174</v>
      </c>
      <c r="R11" s="14">
        <v>58418.13</v>
      </c>
      <c r="S11" s="14">
        <v>98</v>
      </c>
      <c r="T11" s="14">
        <v>14206.710000000001</v>
      </c>
      <c r="U11" s="14">
        <v>76</v>
      </c>
      <c r="V11" s="14">
        <v>94.34</v>
      </c>
      <c r="W11" s="14">
        <v>95</v>
      </c>
      <c r="X11" s="14">
        <v>686.59</v>
      </c>
      <c r="Y11" s="14">
        <v>0</v>
      </c>
      <c r="Z11" s="14">
        <v>0</v>
      </c>
      <c r="AA11" s="14">
        <v>1377</v>
      </c>
      <c r="AB11" s="14">
        <v>2063.2300000000005</v>
      </c>
      <c r="AC11" s="14">
        <v>3886</v>
      </c>
      <c r="AD11" s="14">
        <v>26485.589999999993</v>
      </c>
      <c r="AE11" s="14">
        <v>4</v>
      </c>
      <c r="AF11" s="14">
        <v>20.8</v>
      </c>
      <c r="AG11" s="14">
        <v>3</v>
      </c>
      <c r="AH11" s="14">
        <v>8.7799999999999994</v>
      </c>
      <c r="AI11" s="14">
        <v>51315</v>
      </c>
      <c r="AJ11" s="14">
        <v>37352.880000000012</v>
      </c>
      <c r="AK11" s="14">
        <v>290476</v>
      </c>
      <c r="AL11" s="14">
        <v>446012.95999999996</v>
      </c>
      <c r="AM11" s="14">
        <v>171966</v>
      </c>
      <c r="AN11" s="14">
        <v>131131.26999999999</v>
      </c>
      <c r="AO11" s="14">
        <v>92</v>
      </c>
      <c r="AP11" s="14">
        <v>427.91999999999996</v>
      </c>
      <c r="AQ11" s="14">
        <v>104</v>
      </c>
      <c r="AR11" s="14">
        <v>1072.9300000000003</v>
      </c>
      <c r="AS11" s="14">
        <v>2366</v>
      </c>
      <c r="AT11" s="14">
        <v>37419.89</v>
      </c>
      <c r="AU11" s="14">
        <v>9916</v>
      </c>
      <c r="AV11" s="14">
        <v>35297.460000000006</v>
      </c>
      <c r="AW11" s="14">
        <v>57238</v>
      </c>
      <c r="AX11" s="14">
        <v>183140.18</v>
      </c>
      <c r="AY11" s="14">
        <v>69716</v>
      </c>
      <c r="AZ11" s="14">
        <v>257358.38</v>
      </c>
      <c r="BA11" s="14">
        <v>360192</v>
      </c>
      <c r="BB11" s="14">
        <v>703371.34000000008</v>
      </c>
    </row>
    <row r="12" spans="1:54" s="15" customFormat="1" ht="14.25" x14ac:dyDescent="0.2">
      <c r="A12" s="12">
        <v>4</v>
      </c>
      <c r="B12" s="13" t="s">
        <v>35</v>
      </c>
      <c r="C12" s="14">
        <v>336241</v>
      </c>
      <c r="D12" s="14">
        <v>310573.02999999997</v>
      </c>
      <c r="E12" s="14">
        <v>331030</v>
      </c>
      <c r="F12" s="14">
        <v>249699.71999999997</v>
      </c>
      <c r="G12" s="14">
        <v>153</v>
      </c>
      <c r="H12" s="14">
        <v>2069.2399999999998</v>
      </c>
      <c r="I12" s="14">
        <v>5058</v>
      </c>
      <c r="J12" s="14">
        <v>58804.069999999985</v>
      </c>
      <c r="K12" s="14">
        <v>270841</v>
      </c>
      <c r="L12" s="14">
        <v>160462.36000000002</v>
      </c>
      <c r="M12" s="14">
        <v>24354</v>
      </c>
      <c r="N12" s="14">
        <v>540391.74999999988</v>
      </c>
      <c r="O12" s="14">
        <v>20970</v>
      </c>
      <c r="P12" s="14">
        <v>286820.92000000004</v>
      </c>
      <c r="Q12" s="14">
        <v>2593</v>
      </c>
      <c r="R12" s="14">
        <v>166723.21000000005</v>
      </c>
      <c r="S12" s="14">
        <v>501</v>
      </c>
      <c r="T12" s="14">
        <v>84195.999999999985</v>
      </c>
      <c r="U12" s="14">
        <v>28</v>
      </c>
      <c r="V12" s="14">
        <v>84.7</v>
      </c>
      <c r="W12" s="14">
        <v>262</v>
      </c>
      <c r="X12" s="14">
        <v>2566.9199999999996</v>
      </c>
      <c r="Y12" s="14">
        <v>10</v>
      </c>
      <c r="Z12" s="14">
        <v>532.62</v>
      </c>
      <c r="AA12" s="14">
        <v>1851</v>
      </c>
      <c r="AB12" s="14">
        <v>2997.9300000000003</v>
      </c>
      <c r="AC12" s="14">
        <v>13276</v>
      </c>
      <c r="AD12" s="14">
        <v>79726.319999999992</v>
      </c>
      <c r="AE12" s="14">
        <v>262</v>
      </c>
      <c r="AF12" s="14">
        <v>128.85</v>
      </c>
      <c r="AG12" s="14">
        <v>2</v>
      </c>
      <c r="AH12" s="14">
        <v>7.57</v>
      </c>
      <c r="AI12" s="14">
        <v>61797</v>
      </c>
      <c r="AJ12" s="14">
        <v>47923.499999999993</v>
      </c>
      <c r="AK12" s="14">
        <v>437793</v>
      </c>
      <c r="AL12" s="14">
        <v>982281.56999999983</v>
      </c>
      <c r="AM12" s="14">
        <v>187284</v>
      </c>
      <c r="AN12" s="14">
        <v>192324.35999999996</v>
      </c>
      <c r="AO12" s="14">
        <v>521</v>
      </c>
      <c r="AP12" s="14">
        <v>1038.6300000000001</v>
      </c>
      <c r="AQ12" s="14">
        <v>154</v>
      </c>
      <c r="AR12" s="14">
        <v>1693.48</v>
      </c>
      <c r="AS12" s="14">
        <v>3254</v>
      </c>
      <c r="AT12" s="14">
        <v>72859.360000000001</v>
      </c>
      <c r="AU12" s="14">
        <v>17170</v>
      </c>
      <c r="AV12" s="14">
        <v>69869.609999999986</v>
      </c>
      <c r="AW12" s="14">
        <v>130312</v>
      </c>
      <c r="AX12" s="14">
        <v>894512.4099999998</v>
      </c>
      <c r="AY12" s="14">
        <v>151411</v>
      </c>
      <c r="AZ12" s="14">
        <v>1039973.4899999999</v>
      </c>
      <c r="BA12" s="14">
        <v>589204</v>
      </c>
      <c r="BB12" s="14">
        <v>2022255.0599999994</v>
      </c>
    </row>
    <row r="13" spans="1:54" s="15" customFormat="1" ht="14.25" x14ac:dyDescent="0.2">
      <c r="A13" s="12">
        <v>5</v>
      </c>
      <c r="B13" s="13" t="s">
        <v>36</v>
      </c>
      <c r="C13" s="14">
        <v>250714</v>
      </c>
      <c r="D13" s="14">
        <v>200245.55</v>
      </c>
      <c r="E13" s="14">
        <v>249486</v>
      </c>
      <c r="F13" s="14">
        <v>183788.81</v>
      </c>
      <c r="G13" s="14">
        <v>109</v>
      </c>
      <c r="H13" s="14">
        <v>1660.45</v>
      </c>
      <c r="I13" s="14">
        <v>1119</v>
      </c>
      <c r="J13" s="14">
        <v>14796.29</v>
      </c>
      <c r="K13" s="14">
        <v>221640</v>
      </c>
      <c r="L13" s="14">
        <v>160806.26</v>
      </c>
      <c r="M13" s="14">
        <v>6776</v>
      </c>
      <c r="N13" s="14">
        <v>59293.669999999991</v>
      </c>
      <c r="O13" s="14">
        <v>6257</v>
      </c>
      <c r="P13" s="14">
        <v>35120.019999999997</v>
      </c>
      <c r="Q13" s="14">
        <v>409</v>
      </c>
      <c r="R13" s="14">
        <v>19360.820000000003</v>
      </c>
      <c r="S13" s="14">
        <v>19</v>
      </c>
      <c r="T13" s="14">
        <v>3056.7899999999995</v>
      </c>
      <c r="U13" s="14">
        <v>4</v>
      </c>
      <c r="V13" s="14">
        <v>20</v>
      </c>
      <c r="W13" s="14">
        <v>87</v>
      </c>
      <c r="X13" s="14">
        <v>1736.04</v>
      </c>
      <c r="Y13" s="14">
        <v>0</v>
      </c>
      <c r="Z13" s="14">
        <v>0</v>
      </c>
      <c r="AA13" s="14">
        <v>648</v>
      </c>
      <c r="AB13" s="14">
        <v>942.2299999999999</v>
      </c>
      <c r="AC13" s="14">
        <v>4914</v>
      </c>
      <c r="AD13" s="14">
        <v>15172.039999999999</v>
      </c>
      <c r="AE13" s="14">
        <v>106</v>
      </c>
      <c r="AF13" s="14">
        <v>799.32</v>
      </c>
      <c r="AG13" s="14">
        <v>0</v>
      </c>
      <c r="AH13" s="14">
        <v>0</v>
      </c>
      <c r="AI13" s="14">
        <v>17608</v>
      </c>
      <c r="AJ13" s="14">
        <v>14807.289999999999</v>
      </c>
      <c r="AK13" s="14">
        <v>280766</v>
      </c>
      <c r="AL13" s="14">
        <v>291260.10000000003</v>
      </c>
      <c r="AM13" s="14">
        <v>193432</v>
      </c>
      <c r="AN13" s="14">
        <v>150266.96999999997</v>
      </c>
      <c r="AO13" s="14">
        <v>289</v>
      </c>
      <c r="AP13" s="14">
        <v>191.28</v>
      </c>
      <c r="AQ13" s="14">
        <v>16</v>
      </c>
      <c r="AR13" s="14">
        <v>135.24</v>
      </c>
      <c r="AS13" s="14">
        <v>584</v>
      </c>
      <c r="AT13" s="14">
        <v>8254.4500000000007</v>
      </c>
      <c r="AU13" s="14">
        <v>4748</v>
      </c>
      <c r="AV13" s="14">
        <v>25439.100000000002</v>
      </c>
      <c r="AW13" s="14">
        <v>26215</v>
      </c>
      <c r="AX13" s="14">
        <v>80944.160000000003</v>
      </c>
      <c r="AY13" s="14">
        <v>31852</v>
      </c>
      <c r="AZ13" s="14">
        <v>114964.23000000003</v>
      </c>
      <c r="BA13" s="14">
        <v>312618</v>
      </c>
      <c r="BB13" s="14">
        <v>406224.33000000007</v>
      </c>
    </row>
    <row r="14" spans="1:54" s="15" customFormat="1" ht="14.25" x14ac:dyDescent="0.2">
      <c r="A14" s="12">
        <v>6</v>
      </c>
      <c r="B14" s="13" t="s">
        <v>37</v>
      </c>
      <c r="C14" s="14">
        <v>110885</v>
      </c>
      <c r="D14" s="14">
        <v>74333.700000000012</v>
      </c>
      <c r="E14" s="14">
        <v>107975</v>
      </c>
      <c r="F14" s="14">
        <v>65750.83</v>
      </c>
      <c r="G14" s="14">
        <v>15</v>
      </c>
      <c r="H14" s="14">
        <v>158.92999999999998</v>
      </c>
      <c r="I14" s="14">
        <v>2895</v>
      </c>
      <c r="J14" s="14">
        <v>8423.9400000000023</v>
      </c>
      <c r="K14" s="14">
        <v>90401</v>
      </c>
      <c r="L14" s="14">
        <v>51615.67</v>
      </c>
      <c r="M14" s="14">
        <v>14784</v>
      </c>
      <c r="N14" s="14">
        <v>38671.980000000003</v>
      </c>
      <c r="O14" s="14">
        <v>14293</v>
      </c>
      <c r="P14" s="14">
        <v>24983.199999999993</v>
      </c>
      <c r="Q14" s="14">
        <v>243</v>
      </c>
      <c r="R14" s="14">
        <v>8205.7100000000009</v>
      </c>
      <c r="S14" s="14">
        <v>21</v>
      </c>
      <c r="T14" s="14">
        <v>3554.4300000000003</v>
      </c>
      <c r="U14" s="14">
        <v>35</v>
      </c>
      <c r="V14" s="14">
        <v>335.43</v>
      </c>
      <c r="W14" s="14">
        <v>192</v>
      </c>
      <c r="X14" s="14">
        <v>1593.21</v>
      </c>
      <c r="Y14" s="14">
        <v>0</v>
      </c>
      <c r="Z14" s="14">
        <v>0</v>
      </c>
      <c r="AA14" s="14">
        <v>402</v>
      </c>
      <c r="AB14" s="14">
        <v>640.29000000000008</v>
      </c>
      <c r="AC14" s="14">
        <v>1134</v>
      </c>
      <c r="AD14" s="14">
        <v>7935.6200000000008</v>
      </c>
      <c r="AE14" s="14">
        <v>0</v>
      </c>
      <c r="AF14" s="14">
        <v>0</v>
      </c>
      <c r="AG14" s="14">
        <v>1</v>
      </c>
      <c r="AH14" s="14">
        <v>0.03</v>
      </c>
      <c r="AI14" s="14">
        <v>18547</v>
      </c>
      <c r="AJ14" s="14">
        <v>11873.369999999999</v>
      </c>
      <c r="AK14" s="14">
        <v>145753</v>
      </c>
      <c r="AL14" s="14">
        <v>133454.99</v>
      </c>
      <c r="AM14" s="14">
        <v>58394</v>
      </c>
      <c r="AN14" s="14">
        <v>43453.7</v>
      </c>
      <c r="AO14" s="14">
        <v>21</v>
      </c>
      <c r="AP14" s="14">
        <v>9.34</v>
      </c>
      <c r="AQ14" s="14">
        <v>21</v>
      </c>
      <c r="AR14" s="14">
        <v>159.29</v>
      </c>
      <c r="AS14" s="14">
        <v>383</v>
      </c>
      <c r="AT14" s="14">
        <v>4506.4900000000007</v>
      </c>
      <c r="AU14" s="14">
        <v>2699</v>
      </c>
      <c r="AV14" s="14">
        <v>9391.31</v>
      </c>
      <c r="AW14" s="14">
        <v>10971</v>
      </c>
      <c r="AX14" s="14">
        <v>32625.889999999996</v>
      </c>
      <c r="AY14" s="14">
        <v>14095</v>
      </c>
      <c r="AZ14" s="14">
        <v>46692.32</v>
      </c>
      <c r="BA14" s="14">
        <v>159848</v>
      </c>
      <c r="BB14" s="14">
        <v>180147.31</v>
      </c>
    </row>
    <row r="15" spans="1:54" s="15" customFormat="1" ht="14.25" x14ac:dyDescent="0.2">
      <c r="A15" s="12">
        <v>7</v>
      </c>
      <c r="B15" s="13" t="s">
        <v>38</v>
      </c>
      <c r="C15" s="14">
        <v>203872</v>
      </c>
      <c r="D15" s="14">
        <v>252433.77999999997</v>
      </c>
      <c r="E15" s="14">
        <v>199099</v>
      </c>
      <c r="F15" s="14">
        <v>171122.96999999997</v>
      </c>
      <c r="G15" s="14">
        <v>14</v>
      </c>
      <c r="H15" s="14">
        <v>286.49</v>
      </c>
      <c r="I15" s="14">
        <v>4759</v>
      </c>
      <c r="J15" s="14">
        <v>81024.320000000007</v>
      </c>
      <c r="K15" s="14">
        <v>148098</v>
      </c>
      <c r="L15" s="14">
        <v>129316.26</v>
      </c>
      <c r="M15" s="14">
        <v>13420</v>
      </c>
      <c r="N15" s="14">
        <v>71007.560000000027</v>
      </c>
      <c r="O15" s="14">
        <v>12815</v>
      </c>
      <c r="P15" s="14">
        <v>39505.460000000014</v>
      </c>
      <c r="Q15" s="14">
        <v>439</v>
      </c>
      <c r="R15" s="14">
        <v>24743.51</v>
      </c>
      <c r="S15" s="14">
        <v>65</v>
      </c>
      <c r="T15" s="14">
        <v>5856.5800000000008</v>
      </c>
      <c r="U15" s="14">
        <v>60</v>
      </c>
      <c r="V15" s="14">
        <v>92.86</v>
      </c>
      <c r="W15" s="14">
        <v>41</v>
      </c>
      <c r="X15" s="14">
        <v>809.15000000000009</v>
      </c>
      <c r="Y15" s="14">
        <v>0</v>
      </c>
      <c r="Z15" s="14">
        <v>0</v>
      </c>
      <c r="AA15" s="14">
        <v>822</v>
      </c>
      <c r="AB15" s="14">
        <v>1160.6600000000001</v>
      </c>
      <c r="AC15" s="14">
        <v>2741</v>
      </c>
      <c r="AD15" s="14">
        <v>10037.719999999998</v>
      </c>
      <c r="AE15" s="14">
        <v>554</v>
      </c>
      <c r="AF15" s="14">
        <v>235.53</v>
      </c>
      <c r="AG15" s="14">
        <v>0</v>
      </c>
      <c r="AH15" s="14">
        <v>0</v>
      </c>
      <c r="AI15" s="14">
        <v>44802</v>
      </c>
      <c r="AJ15" s="14">
        <v>22446.210000000003</v>
      </c>
      <c r="AK15" s="14">
        <v>266211</v>
      </c>
      <c r="AL15" s="14">
        <v>357321.45999999996</v>
      </c>
      <c r="AM15" s="14">
        <v>186630</v>
      </c>
      <c r="AN15" s="14">
        <v>138414.58000000005</v>
      </c>
      <c r="AO15" s="14">
        <v>26</v>
      </c>
      <c r="AP15" s="14">
        <v>266.09000000000003</v>
      </c>
      <c r="AQ15" s="14">
        <v>21</v>
      </c>
      <c r="AR15" s="14">
        <v>405.89000000000004</v>
      </c>
      <c r="AS15" s="14">
        <v>557</v>
      </c>
      <c r="AT15" s="14">
        <v>7149.16</v>
      </c>
      <c r="AU15" s="14">
        <v>4413</v>
      </c>
      <c r="AV15" s="14">
        <v>24368.129999999997</v>
      </c>
      <c r="AW15" s="14">
        <v>24570</v>
      </c>
      <c r="AX15" s="14">
        <v>159806.84</v>
      </c>
      <c r="AY15" s="14">
        <v>29587</v>
      </c>
      <c r="AZ15" s="14">
        <v>191996.10999999996</v>
      </c>
      <c r="BA15" s="14">
        <v>295798</v>
      </c>
      <c r="BB15" s="14">
        <v>549317.56999999995</v>
      </c>
    </row>
    <row r="16" spans="1:54" s="15" customFormat="1" ht="14.25" x14ac:dyDescent="0.2">
      <c r="A16" s="12">
        <v>8</v>
      </c>
      <c r="B16" s="13" t="s">
        <v>39</v>
      </c>
      <c r="C16" s="14">
        <v>76829</v>
      </c>
      <c r="D16" s="14">
        <v>143519.09</v>
      </c>
      <c r="E16" s="14">
        <v>72691</v>
      </c>
      <c r="F16" s="14">
        <v>95319.950000000012</v>
      </c>
      <c r="G16" s="14">
        <v>12</v>
      </c>
      <c r="H16" s="14">
        <v>73.08</v>
      </c>
      <c r="I16" s="14">
        <v>4126</v>
      </c>
      <c r="J16" s="14">
        <v>48126.05999999999</v>
      </c>
      <c r="K16" s="14">
        <v>41915</v>
      </c>
      <c r="L16" s="14">
        <v>74379.55</v>
      </c>
      <c r="M16" s="14">
        <v>33590</v>
      </c>
      <c r="N16" s="14">
        <v>92398.37</v>
      </c>
      <c r="O16" s="14">
        <v>32776</v>
      </c>
      <c r="P16" s="14">
        <v>53101.78</v>
      </c>
      <c r="Q16" s="14">
        <v>630</v>
      </c>
      <c r="R16" s="14">
        <v>26878.190000000002</v>
      </c>
      <c r="S16" s="14">
        <v>126</v>
      </c>
      <c r="T16" s="14">
        <v>11472.02</v>
      </c>
      <c r="U16" s="14">
        <v>21</v>
      </c>
      <c r="V16" s="14">
        <v>415.45</v>
      </c>
      <c r="W16" s="14">
        <v>37</v>
      </c>
      <c r="X16" s="14">
        <v>530.92999999999995</v>
      </c>
      <c r="Y16" s="14">
        <v>0</v>
      </c>
      <c r="Z16" s="14">
        <v>0</v>
      </c>
      <c r="AA16" s="14">
        <v>605</v>
      </c>
      <c r="AB16" s="14">
        <v>1073.1499999999999</v>
      </c>
      <c r="AC16" s="14">
        <v>2359</v>
      </c>
      <c r="AD16" s="14">
        <v>17176.46</v>
      </c>
      <c r="AE16" s="14">
        <v>0</v>
      </c>
      <c r="AF16" s="14">
        <v>0</v>
      </c>
      <c r="AG16" s="14">
        <v>0</v>
      </c>
      <c r="AH16" s="14">
        <v>0</v>
      </c>
      <c r="AI16" s="14">
        <v>19212</v>
      </c>
      <c r="AJ16" s="14">
        <v>24438.729999999996</v>
      </c>
      <c r="AK16" s="14">
        <v>132595</v>
      </c>
      <c r="AL16" s="14">
        <v>278605.8</v>
      </c>
      <c r="AM16" s="14">
        <v>95117</v>
      </c>
      <c r="AN16" s="14">
        <v>68121.37</v>
      </c>
      <c r="AO16" s="14">
        <v>34</v>
      </c>
      <c r="AP16" s="14">
        <v>333.67</v>
      </c>
      <c r="AQ16" s="14">
        <v>31</v>
      </c>
      <c r="AR16" s="14">
        <v>251.43999999999997</v>
      </c>
      <c r="AS16" s="14">
        <v>1012</v>
      </c>
      <c r="AT16" s="14">
        <v>11354.279999999999</v>
      </c>
      <c r="AU16" s="14">
        <v>9201</v>
      </c>
      <c r="AV16" s="14">
        <v>31261.360000000001</v>
      </c>
      <c r="AW16" s="14">
        <v>27678</v>
      </c>
      <c r="AX16" s="14">
        <v>123417.75999999998</v>
      </c>
      <c r="AY16" s="14">
        <v>37956</v>
      </c>
      <c r="AZ16" s="14">
        <v>166618.50999999998</v>
      </c>
      <c r="BA16" s="14">
        <v>170551</v>
      </c>
      <c r="BB16" s="14">
        <v>445224.31</v>
      </c>
    </row>
    <row r="17" spans="1:54" s="15" customFormat="1" ht="14.25" x14ac:dyDescent="0.2">
      <c r="A17" s="12">
        <v>9</v>
      </c>
      <c r="B17" s="13" t="s">
        <v>40</v>
      </c>
      <c r="C17" s="14">
        <v>96946</v>
      </c>
      <c r="D17" s="14">
        <v>125110.78999999998</v>
      </c>
      <c r="E17" s="14">
        <v>95464</v>
      </c>
      <c r="F17" s="14">
        <v>103712.56</v>
      </c>
      <c r="G17" s="14">
        <v>15</v>
      </c>
      <c r="H17" s="14">
        <v>1678.7000000000003</v>
      </c>
      <c r="I17" s="14">
        <v>1467</v>
      </c>
      <c r="J17" s="14">
        <v>19719.530000000002</v>
      </c>
      <c r="K17" s="14">
        <v>63875</v>
      </c>
      <c r="L17" s="14">
        <v>71016.03</v>
      </c>
      <c r="M17" s="14">
        <v>7171</v>
      </c>
      <c r="N17" s="14">
        <v>96332.190000000017</v>
      </c>
      <c r="O17" s="14">
        <v>6306</v>
      </c>
      <c r="P17" s="14">
        <v>38750.569999999992</v>
      </c>
      <c r="Q17" s="14">
        <v>461</v>
      </c>
      <c r="R17" s="14">
        <v>49944.57</v>
      </c>
      <c r="S17" s="14">
        <v>44</v>
      </c>
      <c r="T17" s="14">
        <v>5754.15</v>
      </c>
      <c r="U17" s="14">
        <v>42</v>
      </c>
      <c r="V17" s="14">
        <v>149.68</v>
      </c>
      <c r="W17" s="14">
        <v>318</v>
      </c>
      <c r="X17" s="14">
        <v>1733.2199999999998</v>
      </c>
      <c r="Y17" s="14">
        <v>0</v>
      </c>
      <c r="Z17" s="14">
        <v>0</v>
      </c>
      <c r="AA17" s="14">
        <v>614</v>
      </c>
      <c r="AB17" s="14">
        <v>785.01</v>
      </c>
      <c r="AC17" s="14">
        <v>2073</v>
      </c>
      <c r="AD17" s="14">
        <v>11134.590000000004</v>
      </c>
      <c r="AE17" s="14">
        <v>488</v>
      </c>
      <c r="AF17" s="14">
        <v>233.92</v>
      </c>
      <c r="AG17" s="14">
        <v>3</v>
      </c>
      <c r="AH17" s="14">
        <v>10.54</v>
      </c>
      <c r="AI17" s="14">
        <v>26932</v>
      </c>
      <c r="AJ17" s="14">
        <v>20570.13</v>
      </c>
      <c r="AK17" s="14">
        <v>134227</v>
      </c>
      <c r="AL17" s="14">
        <v>254177.16999999993</v>
      </c>
      <c r="AM17" s="14">
        <v>77053</v>
      </c>
      <c r="AN17" s="14">
        <v>73185.37999999999</v>
      </c>
      <c r="AO17" s="14">
        <v>233</v>
      </c>
      <c r="AP17" s="14">
        <v>436.38</v>
      </c>
      <c r="AQ17" s="14">
        <v>27</v>
      </c>
      <c r="AR17" s="14">
        <v>389.69</v>
      </c>
      <c r="AS17" s="14">
        <v>602</v>
      </c>
      <c r="AT17" s="14">
        <v>10077.25</v>
      </c>
      <c r="AU17" s="14">
        <v>5256</v>
      </c>
      <c r="AV17" s="14">
        <v>21213.439999999999</v>
      </c>
      <c r="AW17" s="14">
        <v>25416</v>
      </c>
      <c r="AX17" s="14">
        <v>96524.030000000013</v>
      </c>
      <c r="AY17" s="14">
        <v>31534</v>
      </c>
      <c r="AZ17" s="14">
        <v>128640.79000000001</v>
      </c>
      <c r="BA17" s="14">
        <v>165761</v>
      </c>
      <c r="BB17" s="14">
        <v>382817.95999999996</v>
      </c>
    </row>
    <row r="18" spans="1:54" s="15" customFormat="1" ht="14.25" x14ac:dyDescent="0.2">
      <c r="A18" s="12">
        <v>10</v>
      </c>
      <c r="B18" s="13" t="s">
        <v>41</v>
      </c>
      <c r="C18" s="14">
        <v>23736</v>
      </c>
      <c r="D18" s="14">
        <v>34768.520000000004</v>
      </c>
      <c r="E18" s="14">
        <v>22460</v>
      </c>
      <c r="F18" s="14">
        <v>22298.89</v>
      </c>
      <c r="G18" s="14">
        <v>1</v>
      </c>
      <c r="H18" s="14">
        <v>1.9</v>
      </c>
      <c r="I18" s="14">
        <v>1275</v>
      </c>
      <c r="J18" s="14">
        <v>12467.73</v>
      </c>
      <c r="K18" s="14">
        <v>15710</v>
      </c>
      <c r="L18" s="14">
        <v>17621.799999999996</v>
      </c>
      <c r="M18" s="14">
        <v>10341</v>
      </c>
      <c r="N18" s="14">
        <v>20165.120000000006</v>
      </c>
      <c r="O18" s="14">
        <v>10046</v>
      </c>
      <c r="P18" s="14">
        <v>15348.980000000001</v>
      </c>
      <c r="Q18" s="14">
        <v>107</v>
      </c>
      <c r="R18" s="14">
        <v>2867.84</v>
      </c>
      <c r="S18" s="14">
        <v>10</v>
      </c>
      <c r="T18" s="14">
        <v>554.6</v>
      </c>
      <c r="U18" s="14">
        <v>16</v>
      </c>
      <c r="V18" s="14">
        <v>535.09</v>
      </c>
      <c r="W18" s="14">
        <v>162</v>
      </c>
      <c r="X18" s="14">
        <v>858.61</v>
      </c>
      <c r="Y18" s="14">
        <v>0</v>
      </c>
      <c r="Z18" s="14">
        <v>0</v>
      </c>
      <c r="AA18" s="14">
        <v>176</v>
      </c>
      <c r="AB18" s="14">
        <v>244.75</v>
      </c>
      <c r="AC18" s="14">
        <v>783</v>
      </c>
      <c r="AD18" s="14">
        <v>7649.05</v>
      </c>
      <c r="AE18" s="14">
        <v>0</v>
      </c>
      <c r="AF18" s="14">
        <v>0</v>
      </c>
      <c r="AG18" s="14">
        <v>18</v>
      </c>
      <c r="AH18" s="14">
        <v>61.07</v>
      </c>
      <c r="AI18" s="14">
        <v>16751</v>
      </c>
      <c r="AJ18" s="14">
        <v>9829.85</v>
      </c>
      <c r="AK18" s="14">
        <v>51805</v>
      </c>
      <c r="AL18" s="14">
        <v>72718.36</v>
      </c>
      <c r="AM18" s="14">
        <v>41917</v>
      </c>
      <c r="AN18" s="14">
        <v>33212.5</v>
      </c>
      <c r="AO18" s="14">
        <v>10</v>
      </c>
      <c r="AP18" s="14">
        <v>6.77</v>
      </c>
      <c r="AQ18" s="14">
        <v>8</v>
      </c>
      <c r="AR18" s="14">
        <v>43.78</v>
      </c>
      <c r="AS18" s="14">
        <v>136</v>
      </c>
      <c r="AT18" s="14">
        <v>2091.3000000000002</v>
      </c>
      <c r="AU18" s="14">
        <v>1229</v>
      </c>
      <c r="AV18" s="14">
        <v>5019.67</v>
      </c>
      <c r="AW18" s="14">
        <v>6918</v>
      </c>
      <c r="AX18" s="14">
        <v>97768.400000000009</v>
      </c>
      <c r="AY18" s="14">
        <v>8301</v>
      </c>
      <c r="AZ18" s="14">
        <v>104929.92</v>
      </c>
      <c r="BA18" s="14">
        <v>60106</v>
      </c>
      <c r="BB18" s="14">
        <v>177648.28</v>
      </c>
    </row>
    <row r="19" spans="1:54" s="15" customFormat="1" ht="14.25" x14ac:dyDescent="0.2">
      <c r="A19" s="12">
        <v>11</v>
      </c>
      <c r="B19" s="13" t="s">
        <v>42</v>
      </c>
      <c r="C19" s="14">
        <v>65393</v>
      </c>
      <c r="D19" s="14">
        <v>56109.04</v>
      </c>
      <c r="E19" s="14">
        <v>63058</v>
      </c>
      <c r="F19" s="14">
        <v>39714.14</v>
      </c>
      <c r="G19" s="14">
        <v>8</v>
      </c>
      <c r="H19" s="14">
        <v>48.03</v>
      </c>
      <c r="I19" s="14">
        <v>2327</v>
      </c>
      <c r="J19" s="14">
        <v>16346.87</v>
      </c>
      <c r="K19" s="14">
        <v>52464</v>
      </c>
      <c r="L19" s="14">
        <v>28671.11</v>
      </c>
      <c r="M19" s="14">
        <v>11698</v>
      </c>
      <c r="N19" s="14">
        <v>69165.399999999994</v>
      </c>
      <c r="O19" s="14">
        <v>11279</v>
      </c>
      <c r="P19" s="14">
        <v>44858.149999999994</v>
      </c>
      <c r="Q19" s="14">
        <v>351</v>
      </c>
      <c r="R19" s="14">
        <v>21945.55</v>
      </c>
      <c r="S19" s="14">
        <v>16</v>
      </c>
      <c r="T19" s="14">
        <v>2117.0299999999997</v>
      </c>
      <c r="U19" s="14">
        <v>21</v>
      </c>
      <c r="V19" s="14">
        <v>105.18999999999998</v>
      </c>
      <c r="W19" s="14">
        <v>31</v>
      </c>
      <c r="X19" s="14">
        <v>139.48000000000002</v>
      </c>
      <c r="Y19" s="14">
        <v>0</v>
      </c>
      <c r="Z19" s="14">
        <v>0</v>
      </c>
      <c r="AA19" s="14">
        <v>342</v>
      </c>
      <c r="AB19" s="14">
        <v>427.41</v>
      </c>
      <c r="AC19" s="14">
        <v>742</v>
      </c>
      <c r="AD19" s="14">
        <v>5615.8999999999987</v>
      </c>
      <c r="AE19" s="14">
        <v>0</v>
      </c>
      <c r="AF19" s="14">
        <v>0</v>
      </c>
      <c r="AG19" s="14">
        <v>1</v>
      </c>
      <c r="AH19" s="14">
        <v>8</v>
      </c>
      <c r="AI19" s="14">
        <v>12339</v>
      </c>
      <c r="AJ19" s="14">
        <v>9608.1299999999992</v>
      </c>
      <c r="AK19" s="14">
        <v>90515</v>
      </c>
      <c r="AL19" s="14">
        <v>140933.88</v>
      </c>
      <c r="AM19" s="14">
        <v>73934</v>
      </c>
      <c r="AN19" s="14">
        <v>52482.44</v>
      </c>
      <c r="AO19" s="14">
        <v>13</v>
      </c>
      <c r="AP19" s="14">
        <v>44.809999999999995</v>
      </c>
      <c r="AQ19" s="14">
        <v>10</v>
      </c>
      <c r="AR19" s="14">
        <v>67.680000000000007</v>
      </c>
      <c r="AS19" s="14">
        <v>256</v>
      </c>
      <c r="AT19" s="14">
        <v>4110.3300000000008</v>
      </c>
      <c r="AU19" s="14">
        <v>3589</v>
      </c>
      <c r="AV19" s="14">
        <v>13107.489999999998</v>
      </c>
      <c r="AW19" s="14">
        <v>11502</v>
      </c>
      <c r="AX19" s="14">
        <v>31548.79</v>
      </c>
      <c r="AY19" s="14">
        <v>15370</v>
      </c>
      <c r="AZ19" s="14">
        <v>48879.1</v>
      </c>
      <c r="BA19" s="14">
        <v>105885</v>
      </c>
      <c r="BB19" s="14">
        <v>189812.97999999998</v>
      </c>
    </row>
    <row r="20" spans="1:54" s="15" customFormat="1" ht="14.25" x14ac:dyDescent="0.2">
      <c r="A20" s="12">
        <v>12</v>
      </c>
      <c r="B20" s="13" t="s">
        <v>43</v>
      </c>
      <c r="C20" s="14">
        <v>115894</v>
      </c>
      <c r="D20" s="14">
        <v>84938.32</v>
      </c>
      <c r="E20" s="14">
        <v>115005</v>
      </c>
      <c r="F20" s="14">
        <v>82982.19</v>
      </c>
      <c r="G20" s="14">
        <v>23</v>
      </c>
      <c r="H20" s="14">
        <v>34.99</v>
      </c>
      <c r="I20" s="14">
        <v>866</v>
      </c>
      <c r="J20" s="14">
        <v>1921.14</v>
      </c>
      <c r="K20" s="14">
        <v>110148</v>
      </c>
      <c r="L20" s="14">
        <v>77565.3</v>
      </c>
      <c r="M20" s="14">
        <v>3748</v>
      </c>
      <c r="N20" s="14">
        <v>15635.029999999999</v>
      </c>
      <c r="O20" s="14">
        <v>3576</v>
      </c>
      <c r="P20" s="14">
        <v>10858.07</v>
      </c>
      <c r="Q20" s="14">
        <v>105</v>
      </c>
      <c r="R20" s="14">
        <v>4573.63</v>
      </c>
      <c r="S20" s="14">
        <v>6</v>
      </c>
      <c r="T20" s="14">
        <v>102.67</v>
      </c>
      <c r="U20" s="14">
        <v>4</v>
      </c>
      <c r="V20" s="14">
        <v>11.24</v>
      </c>
      <c r="W20" s="14">
        <v>57</v>
      </c>
      <c r="X20" s="14">
        <v>89.42</v>
      </c>
      <c r="Y20" s="14">
        <v>0</v>
      </c>
      <c r="Z20" s="14">
        <v>0</v>
      </c>
      <c r="AA20" s="14">
        <v>230</v>
      </c>
      <c r="AB20" s="14">
        <v>311.51</v>
      </c>
      <c r="AC20" s="14">
        <v>795</v>
      </c>
      <c r="AD20" s="14">
        <v>6167.07</v>
      </c>
      <c r="AE20" s="14">
        <v>0</v>
      </c>
      <c r="AF20" s="14">
        <v>0</v>
      </c>
      <c r="AG20" s="14">
        <v>0</v>
      </c>
      <c r="AH20" s="14">
        <v>0</v>
      </c>
      <c r="AI20" s="14">
        <v>10195</v>
      </c>
      <c r="AJ20" s="14">
        <v>6231.01</v>
      </c>
      <c r="AK20" s="14">
        <v>130862</v>
      </c>
      <c r="AL20" s="14">
        <v>113282.94</v>
      </c>
      <c r="AM20" s="14">
        <v>72986</v>
      </c>
      <c r="AN20" s="14">
        <v>58067.459999999985</v>
      </c>
      <c r="AO20" s="14">
        <v>72</v>
      </c>
      <c r="AP20" s="14">
        <v>57.77</v>
      </c>
      <c r="AQ20" s="14">
        <v>8</v>
      </c>
      <c r="AR20" s="14">
        <v>102.55000000000001</v>
      </c>
      <c r="AS20" s="14">
        <v>264</v>
      </c>
      <c r="AT20" s="14">
        <v>3702.8999999999996</v>
      </c>
      <c r="AU20" s="14">
        <v>1698</v>
      </c>
      <c r="AV20" s="14">
        <v>8852.5</v>
      </c>
      <c r="AW20" s="14">
        <v>6624</v>
      </c>
      <c r="AX20" s="14">
        <v>32147.02</v>
      </c>
      <c r="AY20" s="14">
        <v>8666</v>
      </c>
      <c r="AZ20" s="14">
        <v>44862.74</v>
      </c>
      <c r="BA20" s="14">
        <v>139528</v>
      </c>
      <c r="BB20" s="14">
        <v>158145.67999999996</v>
      </c>
    </row>
    <row r="21" spans="1:54" s="15" customFormat="1" ht="14.25" x14ac:dyDescent="0.2">
      <c r="A21" s="12">
        <v>13</v>
      </c>
      <c r="B21" s="13" t="s">
        <v>44</v>
      </c>
      <c r="C21" s="14">
        <v>177241</v>
      </c>
      <c r="D21" s="14">
        <v>348605.02000000008</v>
      </c>
      <c r="E21" s="14">
        <v>168637</v>
      </c>
      <c r="F21" s="14">
        <v>297308.99999999994</v>
      </c>
      <c r="G21" s="14">
        <v>122</v>
      </c>
      <c r="H21" s="14">
        <v>1658.1499999999999</v>
      </c>
      <c r="I21" s="14">
        <v>8482</v>
      </c>
      <c r="J21" s="14">
        <v>49637.870000000017</v>
      </c>
      <c r="K21" s="14">
        <v>75752</v>
      </c>
      <c r="L21" s="14">
        <v>199020.27000000002</v>
      </c>
      <c r="M21" s="14">
        <v>16193</v>
      </c>
      <c r="N21" s="14">
        <v>144992.90000000002</v>
      </c>
      <c r="O21" s="14">
        <v>14917</v>
      </c>
      <c r="P21" s="14">
        <v>72407.25</v>
      </c>
      <c r="Q21" s="14">
        <v>1086</v>
      </c>
      <c r="R21" s="14">
        <v>59644.66</v>
      </c>
      <c r="S21" s="14">
        <v>63</v>
      </c>
      <c r="T21" s="14">
        <v>11564.529999999999</v>
      </c>
      <c r="U21" s="14">
        <v>52</v>
      </c>
      <c r="V21" s="14">
        <v>318.81</v>
      </c>
      <c r="W21" s="14">
        <v>75</v>
      </c>
      <c r="X21" s="14">
        <v>1057.6500000000001</v>
      </c>
      <c r="Y21" s="14">
        <v>19</v>
      </c>
      <c r="Z21" s="14">
        <v>95.63</v>
      </c>
      <c r="AA21" s="14">
        <v>1363</v>
      </c>
      <c r="AB21" s="14">
        <v>2066.5699999999997</v>
      </c>
      <c r="AC21" s="14">
        <v>6817</v>
      </c>
      <c r="AD21" s="14">
        <v>37969.62000000001</v>
      </c>
      <c r="AE21" s="14">
        <v>1428</v>
      </c>
      <c r="AF21" s="14">
        <v>717.13</v>
      </c>
      <c r="AG21" s="14">
        <v>3</v>
      </c>
      <c r="AH21" s="14">
        <v>41.300000000000004</v>
      </c>
      <c r="AI21" s="14">
        <v>82307</v>
      </c>
      <c r="AJ21" s="14">
        <v>49480.239999999991</v>
      </c>
      <c r="AK21" s="14">
        <v>285371</v>
      </c>
      <c r="AL21" s="14">
        <v>583968.41</v>
      </c>
      <c r="AM21" s="14">
        <v>206461</v>
      </c>
      <c r="AN21" s="14">
        <v>197004.65999999997</v>
      </c>
      <c r="AO21" s="14">
        <v>274</v>
      </c>
      <c r="AP21" s="14">
        <v>153.41</v>
      </c>
      <c r="AQ21" s="14">
        <v>505</v>
      </c>
      <c r="AR21" s="14">
        <v>2695.77</v>
      </c>
      <c r="AS21" s="14">
        <v>1344</v>
      </c>
      <c r="AT21" s="14">
        <v>21965.06</v>
      </c>
      <c r="AU21" s="14">
        <v>11191</v>
      </c>
      <c r="AV21" s="14">
        <v>39589.489999999991</v>
      </c>
      <c r="AW21" s="14">
        <v>60751</v>
      </c>
      <c r="AX21" s="14">
        <v>191557.41999999993</v>
      </c>
      <c r="AY21" s="14">
        <v>74065</v>
      </c>
      <c r="AZ21" s="14">
        <v>255961.14999999991</v>
      </c>
      <c r="BA21" s="14">
        <v>359436</v>
      </c>
      <c r="BB21" s="14">
        <v>839929.56</v>
      </c>
    </row>
    <row r="22" spans="1:54" s="15" customFormat="1" ht="14.25" x14ac:dyDescent="0.2">
      <c r="A22" s="12">
        <v>14</v>
      </c>
      <c r="B22" s="13" t="s">
        <v>45</v>
      </c>
      <c r="C22" s="14">
        <v>188665</v>
      </c>
      <c r="D22" s="14">
        <v>137051.16999999998</v>
      </c>
      <c r="E22" s="14">
        <v>185638</v>
      </c>
      <c r="F22" s="14">
        <v>122266.29000000001</v>
      </c>
      <c r="G22" s="14">
        <v>149</v>
      </c>
      <c r="H22" s="14">
        <v>1851.3899999999999</v>
      </c>
      <c r="I22" s="14">
        <v>2878</v>
      </c>
      <c r="J22" s="14">
        <v>12933.49</v>
      </c>
      <c r="K22" s="14">
        <v>164128</v>
      </c>
      <c r="L22" s="14">
        <v>103145.59</v>
      </c>
      <c r="M22" s="14">
        <v>5895</v>
      </c>
      <c r="N22" s="14">
        <v>59167.75</v>
      </c>
      <c r="O22" s="14">
        <v>5368</v>
      </c>
      <c r="P22" s="14">
        <v>32837.08</v>
      </c>
      <c r="Q22" s="14">
        <v>283</v>
      </c>
      <c r="R22" s="14">
        <v>15589.22</v>
      </c>
      <c r="S22" s="14">
        <v>54</v>
      </c>
      <c r="T22" s="14">
        <v>10582.249999999998</v>
      </c>
      <c r="U22" s="14">
        <v>5</v>
      </c>
      <c r="V22" s="14">
        <v>40.299999999999997</v>
      </c>
      <c r="W22" s="14">
        <v>185</v>
      </c>
      <c r="X22" s="14">
        <v>118.9</v>
      </c>
      <c r="Y22" s="14">
        <v>0</v>
      </c>
      <c r="Z22" s="14">
        <v>0</v>
      </c>
      <c r="AA22" s="14">
        <v>510</v>
      </c>
      <c r="AB22" s="14">
        <v>779.04</v>
      </c>
      <c r="AC22" s="14">
        <v>1651</v>
      </c>
      <c r="AD22" s="14">
        <v>6658.119999999999</v>
      </c>
      <c r="AE22" s="14">
        <v>0</v>
      </c>
      <c r="AF22" s="14">
        <v>0</v>
      </c>
      <c r="AG22" s="14">
        <v>0</v>
      </c>
      <c r="AH22" s="14">
        <v>0</v>
      </c>
      <c r="AI22" s="14">
        <v>20811</v>
      </c>
      <c r="AJ22" s="14">
        <v>16250.66</v>
      </c>
      <c r="AK22" s="14">
        <v>217532</v>
      </c>
      <c r="AL22" s="14">
        <v>219906.74000000005</v>
      </c>
      <c r="AM22" s="14">
        <v>182475</v>
      </c>
      <c r="AN22" s="14">
        <v>115284.78000000001</v>
      </c>
      <c r="AO22" s="14">
        <v>62</v>
      </c>
      <c r="AP22" s="14">
        <v>70.739999999999995</v>
      </c>
      <c r="AQ22" s="14">
        <v>17</v>
      </c>
      <c r="AR22" s="14">
        <v>136.19</v>
      </c>
      <c r="AS22" s="14">
        <v>513</v>
      </c>
      <c r="AT22" s="14">
        <v>5559.0599999999995</v>
      </c>
      <c r="AU22" s="14">
        <v>3417</v>
      </c>
      <c r="AV22" s="14">
        <v>16548.46</v>
      </c>
      <c r="AW22" s="14">
        <v>18138</v>
      </c>
      <c r="AX22" s="14">
        <v>80161.37000000001</v>
      </c>
      <c r="AY22" s="14">
        <v>22147</v>
      </c>
      <c r="AZ22" s="14">
        <v>102475.82000000002</v>
      </c>
      <c r="BA22" s="14">
        <v>239679</v>
      </c>
      <c r="BB22" s="14">
        <v>322382.56</v>
      </c>
    </row>
    <row r="23" spans="1:54" s="15" customFormat="1" ht="14.25" x14ac:dyDescent="0.2">
      <c r="A23" s="12">
        <v>15</v>
      </c>
      <c r="B23" s="13" t="s">
        <v>46</v>
      </c>
      <c r="C23" s="14">
        <v>156655</v>
      </c>
      <c r="D23" s="14">
        <v>351092.24</v>
      </c>
      <c r="E23" s="14">
        <v>148819</v>
      </c>
      <c r="F23" s="14">
        <v>296717.43999999994</v>
      </c>
      <c r="G23" s="14">
        <v>46</v>
      </c>
      <c r="H23" s="14">
        <v>276.89</v>
      </c>
      <c r="I23" s="14">
        <v>7790</v>
      </c>
      <c r="J23" s="14">
        <v>54097.909999999996</v>
      </c>
      <c r="K23" s="14">
        <v>65769</v>
      </c>
      <c r="L23" s="14">
        <v>194206.75999999998</v>
      </c>
      <c r="M23" s="14">
        <v>32946</v>
      </c>
      <c r="N23" s="14">
        <v>480017.41</v>
      </c>
      <c r="O23" s="14">
        <v>29019</v>
      </c>
      <c r="P23" s="14">
        <v>182742.38</v>
      </c>
      <c r="Q23" s="14">
        <v>2698</v>
      </c>
      <c r="R23" s="14">
        <v>178500.07000000004</v>
      </c>
      <c r="S23" s="14">
        <v>553</v>
      </c>
      <c r="T23" s="14">
        <v>113440.06000000001</v>
      </c>
      <c r="U23" s="14">
        <v>31</v>
      </c>
      <c r="V23" s="14">
        <v>453.02</v>
      </c>
      <c r="W23" s="14">
        <v>645</v>
      </c>
      <c r="X23" s="14">
        <v>4881.88</v>
      </c>
      <c r="Y23" s="14">
        <v>1</v>
      </c>
      <c r="Z23" s="14">
        <v>610.66</v>
      </c>
      <c r="AA23" s="14">
        <v>3337</v>
      </c>
      <c r="AB23" s="14">
        <v>3800.4299999999994</v>
      </c>
      <c r="AC23" s="14">
        <v>5343</v>
      </c>
      <c r="AD23" s="14">
        <v>35397.160000000003</v>
      </c>
      <c r="AE23" s="14">
        <v>18</v>
      </c>
      <c r="AF23" s="14">
        <v>118.5</v>
      </c>
      <c r="AG23" s="14">
        <v>2</v>
      </c>
      <c r="AH23" s="14">
        <v>0.41</v>
      </c>
      <c r="AI23" s="14">
        <v>52053</v>
      </c>
      <c r="AJ23" s="14">
        <v>59203.020000000011</v>
      </c>
      <c r="AK23" s="14">
        <v>250355</v>
      </c>
      <c r="AL23" s="14">
        <v>930239.83000000019</v>
      </c>
      <c r="AM23" s="14">
        <v>189648</v>
      </c>
      <c r="AN23" s="14">
        <v>186332.81999999995</v>
      </c>
      <c r="AO23" s="14">
        <v>509</v>
      </c>
      <c r="AP23" s="14">
        <v>14360</v>
      </c>
      <c r="AQ23" s="14">
        <v>119</v>
      </c>
      <c r="AR23" s="14">
        <v>1624.88</v>
      </c>
      <c r="AS23" s="14">
        <v>2952</v>
      </c>
      <c r="AT23" s="14">
        <v>58022.37</v>
      </c>
      <c r="AU23" s="14">
        <v>34666</v>
      </c>
      <c r="AV23" s="14">
        <v>75749.23</v>
      </c>
      <c r="AW23" s="14">
        <v>112936</v>
      </c>
      <c r="AX23" s="14">
        <v>676778.69000000006</v>
      </c>
      <c r="AY23" s="14">
        <v>151182</v>
      </c>
      <c r="AZ23" s="14">
        <v>826535.16999999993</v>
      </c>
      <c r="BA23" s="14">
        <v>401537</v>
      </c>
      <c r="BB23" s="14">
        <v>1756775</v>
      </c>
    </row>
    <row r="24" spans="1:54" s="15" customFormat="1" ht="14.25" x14ac:dyDescent="0.2">
      <c r="A24" s="12">
        <v>16</v>
      </c>
      <c r="B24" s="13" t="s">
        <v>47</v>
      </c>
      <c r="C24" s="14">
        <v>330595</v>
      </c>
      <c r="D24" s="14">
        <v>272233.74</v>
      </c>
      <c r="E24" s="14">
        <v>328189</v>
      </c>
      <c r="F24" s="14">
        <v>204481.93999999997</v>
      </c>
      <c r="G24" s="14">
        <v>32</v>
      </c>
      <c r="H24" s="14">
        <v>151.34</v>
      </c>
      <c r="I24" s="14">
        <v>2374</v>
      </c>
      <c r="J24" s="14">
        <v>67600.460000000021</v>
      </c>
      <c r="K24" s="14">
        <v>291020</v>
      </c>
      <c r="L24" s="14">
        <v>164883.35999999999</v>
      </c>
      <c r="M24" s="14">
        <v>10008</v>
      </c>
      <c r="N24" s="14">
        <v>129710.59000000001</v>
      </c>
      <c r="O24" s="14">
        <v>9224</v>
      </c>
      <c r="P24" s="14">
        <v>64108.4</v>
      </c>
      <c r="Q24" s="14">
        <v>638</v>
      </c>
      <c r="R24" s="14">
        <v>48047.399999999994</v>
      </c>
      <c r="S24" s="14">
        <v>51</v>
      </c>
      <c r="T24" s="14">
        <v>16198.010000000002</v>
      </c>
      <c r="U24" s="14">
        <v>22</v>
      </c>
      <c r="V24" s="14">
        <v>1247.4100000000001</v>
      </c>
      <c r="W24" s="14">
        <v>73</v>
      </c>
      <c r="X24" s="14">
        <v>109.37</v>
      </c>
      <c r="Y24" s="14">
        <v>0</v>
      </c>
      <c r="Z24" s="14">
        <v>0</v>
      </c>
      <c r="AA24" s="14">
        <v>934</v>
      </c>
      <c r="AB24" s="14">
        <v>1285.9399999999998</v>
      </c>
      <c r="AC24" s="14">
        <v>3034</v>
      </c>
      <c r="AD24" s="14">
        <v>15121.760000000004</v>
      </c>
      <c r="AE24" s="14">
        <v>8</v>
      </c>
      <c r="AF24" s="14">
        <v>23.7</v>
      </c>
      <c r="AG24" s="14">
        <v>0</v>
      </c>
      <c r="AH24" s="14">
        <v>0</v>
      </c>
      <c r="AI24" s="14">
        <v>44735</v>
      </c>
      <c r="AJ24" s="14">
        <v>40143.360000000001</v>
      </c>
      <c r="AK24" s="14">
        <v>389314</v>
      </c>
      <c r="AL24" s="14">
        <v>458519.08999999997</v>
      </c>
      <c r="AM24" s="14">
        <v>121985</v>
      </c>
      <c r="AN24" s="14">
        <v>101224.37</v>
      </c>
      <c r="AO24" s="14">
        <v>150</v>
      </c>
      <c r="AP24" s="14">
        <v>117.64</v>
      </c>
      <c r="AQ24" s="14">
        <v>47</v>
      </c>
      <c r="AR24" s="14">
        <v>503.5</v>
      </c>
      <c r="AS24" s="14">
        <v>1588</v>
      </c>
      <c r="AT24" s="14">
        <v>25814.59</v>
      </c>
      <c r="AU24" s="14">
        <v>6442</v>
      </c>
      <c r="AV24" s="14">
        <v>35324.840000000004</v>
      </c>
      <c r="AW24" s="14">
        <v>33371</v>
      </c>
      <c r="AX24" s="14">
        <v>122504.04</v>
      </c>
      <c r="AY24" s="14">
        <v>41598</v>
      </c>
      <c r="AZ24" s="14">
        <v>184264.60999999996</v>
      </c>
      <c r="BA24" s="14">
        <v>430912</v>
      </c>
      <c r="BB24" s="14">
        <v>642783.69999999995</v>
      </c>
    </row>
    <row r="25" spans="1:54" s="15" customFormat="1" ht="14.25" x14ac:dyDescent="0.2">
      <c r="A25" s="12">
        <v>17</v>
      </c>
      <c r="B25" s="13" t="s">
        <v>48</v>
      </c>
      <c r="C25" s="14">
        <v>10942</v>
      </c>
      <c r="D25" s="14">
        <v>2216813.3600000003</v>
      </c>
      <c r="E25" s="14">
        <v>8269</v>
      </c>
      <c r="F25" s="14">
        <v>775563</v>
      </c>
      <c r="G25" s="14">
        <v>91</v>
      </c>
      <c r="H25" s="14">
        <v>27716.98</v>
      </c>
      <c r="I25" s="14">
        <v>2582</v>
      </c>
      <c r="J25" s="14">
        <v>1413533.38</v>
      </c>
      <c r="K25" s="14">
        <v>934</v>
      </c>
      <c r="L25" s="14">
        <v>26677.79</v>
      </c>
      <c r="M25" s="14">
        <v>157738</v>
      </c>
      <c r="N25" s="14">
        <v>9421195.2699999996</v>
      </c>
      <c r="O25" s="14">
        <v>40807</v>
      </c>
      <c r="P25" s="14">
        <v>2184226.56</v>
      </c>
      <c r="Q25" s="14">
        <v>66301</v>
      </c>
      <c r="R25" s="14">
        <v>3449176.6300000008</v>
      </c>
      <c r="S25" s="14">
        <v>50387</v>
      </c>
      <c r="T25" s="14">
        <v>3770121.95</v>
      </c>
      <c r="U25" s="14">
        <v>41</v>
      </c>
      <c r="V25" s="14">
        <v>245.2</v>
      </c>
      <c r="W25" s="14">
        <v>202</v>
      </c>
      <c r="X25" s="14">
        <v>17424.93</v>
      </c>
      <c r="Y25" s="14">
        <v>729</v>
      </c>
      <c r="Z25" s="14">
        <v>2120160.2399999998</v>
      </c>
      <c r="AA25" s="14">
        <v>2141</v>
      </c>
      <c r="AB25" s="14">
        <v>9595.0999999999985</v>
      </c>
      <c r="AC25" s="14">
        <v>30871</v>
      </c>
      <c r="AD25" s="14">
        <v>518176.5400000001</v>
      </c>
      <c r="AE25" s="14">
        <v>29</v>
      </c>
      <c r="AF25" s="14">
        <v>244475.84999999998</v>
      </c>
      <c r="AG25" s="14">
        <v>14</v>
      </c>
      <c r="AH25" s="14">
        <v>7144.6200000000008</v>
      </c>
      <c r="AI25" s="14">
        <v>27618</v>
      </c>
      <c r="AJ25" s="14">
        <v>411803.24</v>
      </c>
      <c r="AK25" s="14">
        <v>230082</v>
      </c>
      <c r="AL25" s="14">
        <v>14949364.220000001</v>
      </c>
      <c r="AM25" s="14">
        <v>26268</v>
      </c>
      <c r="AN25" s="14">
        <v>844911.08000000019</v>
      </c>
      <c r="AO25" s="14">
        <v>1181</v>
      </c>
      <c r="AP25" s="14">
        <v>1847797.59</v>
      </c>
      <c r="AQ25" s="14">
        <v>638</v>
      </c>
      <c r="AR25" s="14">
        <v>12683.519999999999</v>
      </c>
      <c r="AS25" s="14">
        <v>33079</v>
      </c>
      <c r="AT25" s="14">
        <v>2110071.9500000007</v>
      </c>
      <c r="AU25" s="14">
        <v>100497</v>
      </c>
      <c r="AV25" s="14">
        <v>983855.09</v>
      </c>
      <c r="AW25" s="14">
        <v>20584789</v>
      </c>
      <c r="AX25" s="14">
        <v>134836841.49999997</v>
      </c>
      <c r="AY25" s="14">
        <v>20720184</v>
      </c>
      <c r="AZ25" s="14">
        <v>139791249.65000001</v>
      </c>
      <c r="BA25" s="14">
        <v>20950266</v>
      </c>
      <c r="BB25" s="14">
        <v>154740613.86999997</v>
      </c>
    </row>
    <row r="26" spans="1:54" s="15" customFormat="1" ht="14.25" x14ac:dyDescent="0.2">
      <c r="A26" s="12">
        <v>18</v>
      </c>
      <c r="B26" s="13" t="s">
        <v>49</v>
      </c>
      <c r="C26" s="14">
        <v>271816</v>
      </c>
      <c r="D26" s="14">
        <v>459668.48000000004</v>
      </c>
      <c r="E26" s="14">
        <v>245943</v>
      </c>
      <c r="F26" s="14">
        <v>317611.73</v>
      </c>
      <c r="G26" s="14">
        <v>59</v>
      </c>
      <c r="H26" s="14">
        <v>1151.5899999999999</v>
      </c>
      <c r="I26" s="14">
        <v>25814</v>
      </c>
      <c r="J26" s="14">
        <v>140905.16000000003</v>
      </c>
      <c r="K26" s="14">
        <v>1619</v>
      </c>
      <c r="L26" s="14">
        <v>6908.45</v>
      </c>
      <c r="M26" s="14">
        <v>57826</v>
      </c>
      <c r="N26" s="14">
        <v>4740761.9000000004</v>
      </c>
      <c r="O26" s="14">
        <v>35737</v>
      </c>
      <c r="P26" s="14">
        <v>1265116.0399999998</v>
      </c>
      <c r="Q26" s="14">
        <v>15823</v>
      </c>
      <c r="R26" s="14">
        <v>1769659.82</v>
      </c>
      <c r="S26" s="14">
        <v>5367</v>
      </c>
      <c r="T26" s="14">
        <v>1689718.1400000001</v>
      </c>
      <c r="U26" s="14">
        <v>41</v>
      </c>
      <c r="V26" s="14">
        <v>635.95000000000005</v>
      </c>
      <c r="W26" s="14">
        <v>858</v>
      </c>
      <c r="X26" s="14">
        <v>15631.95</v>
      </c>
      <c r="Y26" s="14">
        <v>323</v>
      </c>
      <c r="Z26" s="14">
        <v>410414.92</v>
      </c>
      <c r="AA26" s="14">
        <v>6242</v>
      </c>
      <c r="AB26" s="14">
        <v>24092.039999999997</v>
      </c>
      <c r="AC26" s="14">
        <v>24640</v>
      </c>
      <c r="AD26" s="14">
        <v>300852.80000000005</v>
      </c>
      <c r="AE26" s="14">
        <v>12</v>
      </c>
      <c r="AF26" s="14">
        <v>20.079999999999998</v>
      </c>
      <c r="AG26" s="14">
        <v>5</v>
      </c>
      <c r="AH26" s="14">
        <v>108</v>
      </c>
      <c r="AI26" s="14">
        <v>38770</v>
      </c>
      <c r="AJ26" s="14">
        <v>100997.87000000002</v>
      </c>
      <c r="AK26" s="14">
        <v>399634</v>
      </c>
      <c r="AL26" s="14">
        <v>6036916.0899999971</v>
      </c>
      <c r="AM26" s="14">
        <v>135290</v>
      </c>
      <c r="AN26" s="14">
        <v>189736.34</v>
      </c>
      <c r="AO26" s="14">
        <v>117</v>
      </c>
      <c r="AP26" s="14">
        <v>1479.0599999999997</v>
      </c>
      <c r="AQ26" s="14">
        <v>1267</v>
      </c>
      <c r="AR26" s="14">
        <v>23743.149999999998</v>
      </c>
      <c r="AS26" s="14">
        <v>23272</v>
      </c>
      <c r="AT26" s="14">
        <v>1207194.4500000002</v>
      </c>
      <c r="AU26" s="14">
        <v>83854</v>
      </c>
      <c r="AV26" s="14">
        <v>534703.37</v>
      </c>
      <c r="AW26" s="14">
        <v>2494497</v>
      </c>
      <c r="AX26" s="14">
        <v>23568023.849999994</v>
      </c>
      <c r="AY26" s="14">
        <v>2603007</v>
      </c>
      <c r="AZ26" s="14">
        <v>25335143.879999995</v>
      </c>
      <c r="BA26" s="14">
        <v>3002641</v>
      </c>
      <c r="BB26" s="14">
        <v>31372059.970000003</v>
      </c>
    </row>
    <row r="27" spans="1:54" s="15" customFormat="1" ht="14.25" x14ac:dyDescent="0.2">
      <c r="A27" s="12">
        <v>19</v>
      </c>
      <c r="B27" s="13" t="s">
        <v>50</v>
      </c>
      <c r="C27" s="14">
        <v>215629</v>
      </c>
      <c r="D27" s="14">
        <v>391338.98999999993</v>
      </c>
      <c r="E27" s="14">
        <v>208539</v>
      </c>
      <c r="F27" s="14">
        <v>185561.86999999994</v>
      </c>
      <c r="G27" s="14">
        <v>124</v>
      </c>
      <c r="H27" s="14">
        <v>49117.639999999992</v>
      </c>
      <c r="I27" s="14">
        <v>6966</v>
      </c>
      <c r="J27" s="14">
        <v>156659.48000000001</v>
      </c>
      <c r="K27" s="14">
        <v>67639</v>
      </c>
      <c r="L27" s="14">
        <v>80752.160000000018</v>
      </c>
      <c r="M27" s="14">
        <v>177730</v>
      </c>
      <c r="N27" s="14">
        <v>961680.37999999989</v>
      </c>
      <c r="O27" s="14">
        <v>170784</v>
      </c>
      <c r="P27" s="14">
        <v>359080.43000000011</v>
      </c>
      <c r="Q27" s="14">
        <v>5111</v>
      </c>
      <c r="R27" s="14">
        <v>364408.82000000007</v>
      </c>
      <c r="S27" s="14">
        <v>1451</v>
      </c>
      <c r="T27" s="14">
        <v>236207.64</v>
      </c>
      <c r="U27" s="14">
        <v>128</v>
      </c>
      <c r="V27" s="14">
        <v>368.66</v>
      </c>
      <c r="W27" s="14">
        <v>256</v>
      </c>
      <c r="X27" s="14">
        <v>1614.83</v>
      </c>
      <c r="Y27" s="14">
        <v>1</v>
      </c>
      <c r="Z27" s="14">
        <v>495</v>
      </c>
      <c r="AA27" s="14">
        <v>4305</v>
      </c>
      <c r="AB27" s="14">
        <v>9629.3900000000012</v>
      </c>
      <c r="AC27" s="14">
        <v>15997</v>
      </c>
      <c r="AD27" s="14">
        <v>110835.73000000003</v>
      </c>
      <c r="AE27" s="14">
        <v>12</v>
      </c>
      <c r="AF27" s="14">
        <v>916.91000000000008</v>
      </c>
      <c r="AG27" s="14">
        <v>7</v>
      </c>
      <c r="AH27" s="14">
        <v>36.519999999999996</v>
      </c>
      <c r="AI27" s="14">
        <v>105449</v>
      </c>
      <c r="AJ27" s="14">
        <v>73682.489999999991</v>
      </c>
      <c r="AK27" s="14">
        <v>519130</v>
      </c>
      <c r="AL27" s="14">
        <v>1548615.41</v>
      </c>
      <c r="AM27" s="14">
        <v>489513</v>
      </c>
      <c r="AN27" s="14">
        <v>294850.18000000005</v>
      </c>
      <c r="AO27" s="14">
        <v>268</v>
      </c>
      <c r="AP27" s="14">
        <v>2015.63</v>
      </c>
      <c r="AQ27" s="14">
        <v>454</v>
      </c>
      <c r="AR27" s="14">
        <v>5523.4299999999994</v>
      </c>
      <c r="AS27" s="14">
        <v>7210</v>
      </c>
      <c r="AT27" s="14">
        <v>150335.81999999995</v>
      </c>
      <c r="AU27" s="14">
        <v>35969</v>
      </c>
      <c r="AV27" s="14">
        <v>165126.91</v>
      </c>
      <c r="AW27" s="14">
        <v>252300</v>
      </c>
      <c r="AX27" s="14">
        <v>1729138.3199999996</v>
      </c>
      <c r="AY27" s="14">
        <v>296201</v>
      </c>
      <c r="AZ27" s="14">
        <v>2052140.11</v>
      </c>
      <c r="BA27" s="14">
        <v>815331</v>
      </c>
      <c r="BB27" s="14">
        <v>3600755.5200000005</v>
      </c>
    </row>
    <row r="28" spans="1:54" s="15" customFormat="1" ht="14.25" x14ac:dyDescent="0.2">
      <c r="A28" s="12">
        <v>20</v>
      </c>
      <c r="B28" s="13" t="s">
        <v>51</v>
      </c>
      <c r="C28" s="14">
        <v>181120</v>
      </c>
      <c r="D28" s="14">
        <v>210636.54000000004</v>
      </c>
      <c r="E28" s="14">
        <v>179360</v>
      </c>
      <c r="F28" s="14">
        <v>156101.89000000001</v>
      </c>
      <c r="G28" s="14">
        <v>90</v>
      </c>
      <c r="H28" s="14">
        <v>818.16</v>
      </c>
      <c r="I28" s="14">
        <v>1670</v>
      </c>
      <c r="J28" s="14">
        <v>53716.489999999991</v>
      </c>
      <c r="K28" s="14">
        <v>158586</v>
      </c>
      <c r="L28" s="14">
        <v>132693.42000000001</v>
      </c>
      <c r="M28" s="14">
        <v>13917</v>
      </c>
      <c r="N28" s="14">
        <v>118026.61000000002</v>
      </c>
      <c r="O28" s="14">
        <v>13118</v>
      </c>
      <c r="P28" s="14">
        <v>69068.45</v>
      </c>
      <c r="Q28" s="14">
        <v>650</v>
      </c>
      <c r="R28" s="14">
        <v>26507.799999999996</v>
      </c>
      <c r="S28" s="14">
        <v>49</v>
      </c>
      <c r="T28" s="14">
        <v>22033.799999999996</v>
      </c>
      <c r="U28" s="14">
        <v>11</v>
      </c>
      <c r="V28" s="14">
        <v>58.849999999999994</v>
      </c>
      <c r="W28" s="14">
        <v>89</v>
      </c>
      <c r="X28" s="14">
        <v>357.71000000000004</v>
      </c>
      <c r="Y28" s="14">
        <v>0</v>
      </c>
      <c r="Z28" s="14">
        <v>0</v>
      </c>
      <c r="AA28" s="14">
        <v>869</v>
      </c>
      <c r="AB28" s="14">
        <v>1276.5000000000002</v>
      </c>
      <c r="AC28" s="14">
        <v>4042</v>
      </c>
      <c r="AD28" s="14">
        <v>20733.96</v>
      </c>
      <c r="AE28" s="14">
        <v>0</v>
      </c>
      <c r="AF28" s="14">
        <v>0</v>
      </c>
      <c r="AG28" s="14">
        <v>6</v>
      </c>
      <c r="AH28" s="14">
        <v>69.05</v>
      </c>
      <c r="AI28" s="14">
        <v>35869</v>
      </c>
      <c r="AJ28" s="14">
        <v>21382.400000000001</v>
      </c>
      <c r="AK28" s="14">
        <v>235823</v>
      </c>
      <c r="AL28" s="14">
        <v>372125.05999999988</v>
      </c>
      <c r="AM28" s="14">
        <v>201468</v>
      </c>
      <c r="AN28" s="14">
        <v>153841.81</v>
      </c>
      <c r="AO28" s="14">
        <v>417</v>
      </c>
      <c r="AP28" s="14">
        <v>258.14</v>
      </c>
      <c r="AQ28" s="14">
        <v>33</v>
      </c>
      <c r="AR28" s="14">
        <v>394.59000000000003</v>
      </c>
      <c r="AS28" s="14">
        <v>1365</v>
      </c>
      <c r="AT28" s="14">
        <v>20632.939999999999</v>
      </c>
      <c r="AU28" s="14">
        <v>8441</v>
      </c>
      <c r="AV28" s="14">
        <v>38161.860000000008</v>
      </c>
      <c r="AW28" s="14">
        <v>36386</v>
      </c>
      <c r="AX28" s="14">
        <v>100260.02999999998</v>
      </c>
      <c r="AY28" s="14">
        <v>46642</v>
      </c>
      <c r="AZ28" s="14">
        <v>159707.56000000003</v>
      </c>
      <c r="BA28" s="14">
        <v>282465</v>
      </c>
      <c r="BB28" s="14">
        <v>531832.62</v>
      </c>
    </row>
    <row r="29" spans="1:54" s="15" customFormat="1" ht="14.25" x14ac:dyDescent="0.2">
      <c r="A29" s="12">
        <v>21</v>
      </c>
      <c r="B29" s="13" t="s">
        <v>52</v>
      </c>
      <c r="C29" s="14">
        <v>60389</v>
      </c>
      <c r="D29" s="14">
        <v>77196.08</v>
      </c>
      <c r="E29" s="14">
        <v>59766</v>
      </c>
      <c r="F29" s="14">
        <v>74305.83</v>
      </c>
      <c r="G29" s="14">
        <v>6</v>
      </c>
      <c r="H29" s="14">
        <v>7.3000000000000007</v>
      </c>
      <c r="I29" s="14">
        <v>617</v>
      </c>
      <c r="J29" s="14">
        <v>2882.9499999999994</v>
      </c>
      <c r="K29" s="14">
        <v>39635</v>
      </c>
      <c r="L29" s="14">
        <v>54475.430000000008</v>
      </c>
      <c r="M29" s="14">
        <v>2683</v>
      </c>
      <c r="N29" s="14">
        <v>26114.340000000004</v>
      </c>
      <c r="O29" s="14">
        <v>2371</v>
      </c>
      <c r="P29" s="14">
        <v>10048.279999999999</v>
      </c>
      <c r="Q29" s="14">
        <v>134</v>
      </c>
      <c r="R29" s="14">
        <v>14146.12</v>
      </c>
      <c r="S29" s="14">
        <v>24</v>
      </c>
      <c r="T29" s="14">
        <v>1530.84</v>
      </c>
      <c r="U29" s="14">
        <v>17</v>
      </c>
      <c r="V29" s="14">
        <v>11.32</v>
      </c>
      <c r="W29" s="14">
        <v>137</v>
      </c>
      <c r="X29" s="14">
        <v>377.78</v>
      </c>
      <c r="Y29" s="14">
        <v>0</v>
      </c>
      <c r="Z29" s="14">
        <v>0</v>
      </c>
      <c r="AA29" s="14">
        <v>177</v>
      </c>
      <c r="AB29" s="14">
        <v>296.27000000000004</v>
      </c>
      <c r="AC29" s="14">
        <v>1519</v>
      </c>
      <c r="AD29" s="14">
        <v>7859.0999999999995</v>
      </c>
      <c r="AE29" s="14">
        <v>15</v>
      </c>
      <c r="AF29" s="14">
        <v>14.969999999999999</v>
      </c>
      <c r="AG29" s="14">
        <v>0</v>
      </c>
      <c r="AH29" s="14">
        <v>0</v>
      </c>
      <c r="AI29" s="14">
        <v>3720</v>
      </c>
      <c r="AJ29" s="14">
        <v>6531.64</v>
      </c>
      <c r="AK29" s="14">
        <v>68503</v>
      </c>
      <c r="AL29" s="14">
        <v>118012.40000000001</v>
      </c>
      <c r="AM29" s="14">
        <v>39155</v>
      </c>
      <c r="AN29" s="14">
        <v>47008.959999999999</v>
      </c>
      <c r="AO29" s="14">
        <v>45</v>
      </c>
      <c r="AP29" s="14">
        <v>464.03</v>
      </c>
      <c r="AQ29" s="14">
        <v>22</v>
      </c>
      <c r="AR29" s="14">
        <v>205.20999999999998</v>
      </c>
      <c r="AS29" s="14">
        <v>356</v>
      </c>
      <c r="AT29" s="14">
        <v>5538.05</v>
      </c>
      <c r="AU29" s="14">
        <v>2849</v>
      </c>
      <c r="AV29" s="14">
        <v>14222.46</v>
      </c>
      <c r="AW29" s="14">
        <v>7338</v>
      </c>
      <c r="AX29" s="14">
        <v>26632.85</v>
      </c>
      <c r="AY29" s="14">
        <v>10610</v>
      </c>
      <c r="AZ29" s="14">
        <v>47062.6</v>
      </c>
      <c r="BA29" s="14">
        <v>79113</v>
      </c>
      <c r="BB29" s="14">
        <v>165075</v>
      </c>
    </row>
    <row r="30" spans="1:54" s="15" customFormat="1" ht="14.25" x14ac:dyDescent="0.2">
      <c r="A30" s="12">
        <v>22</v>
      </c>
      <c r="B30" s="13" t="s">
        <v>53</v>
      </c>
      <c r="C30" s="14">
        <v>440026</v>
      </c>
      <c r="D30" s="14">
        <v>542929.38000000012</v>
      </c>
      <c r="E30" s="14">
        <v>433827</v>
      </c>
      <c r="F30" s="14">
        <v>437616.43000000005</v>
      </c>
      <c r="G30" s="14">
        <v>144</v>
      </c>
      <c r="H30" s="14">
        <v>3990.58</v>
      </c>
      <c r="I30" s="14">
        <v>6055</v>
      </c>
      <c r="J30" s="14">
        <v>101322.37</v>
      </c>
      <c r="K30" s="14">
        <v>91926</v>
      </c>
      <c r="L30" s="14">
        <v>236184.19999999998</v>
      </c>
      <c r="M30" s="14">
        <v>35662</v>
      </c>
      <c r="N30" s="14">
        <v>572258.16000000015</v>
      </c>
      <c r="O30" s="14">
        <v>30506</v>
      </c>
      <c r="P30" s="14">
        <v>209686.05000000002</v>
      </c>
      <c r="Q30" s="14">
        <v>3810</v>
      </c>
      <c r="R30" s="14">
        <v>243278.29</v>
      </c>
      <c r="S30" s="14">
        <v>1081</v>
      </c>
      <c r="T30" s="14">
        <v>118126.04999999999</v>
      </c>
      <c r="U30" s="14">
        <v>39</v>
      </c>
      <c r="V30" s="14">
        <v>361.64</v>
      </c>
      <c r="W30" s="14">
        <v>226</v>
      </c>
      <c r="X30" s="14">
        <v>806.13000000000011</v>
      </c>
      <c r="Y30" s="14">
        <v>5</v>
      </c>
      <c r="Z30" s="14">
        <v>2472.71</v>
      </c>
      <c r="AA30" s="14">
        <v>3074</v>
      </c>
      <c r="AB30" s="14">
        <v>5378.7</v>
      </c>
      <c r="AC30" s="14">
        <v>17221</v>
      </c>
      <c r="AD30" s="14">
        <v>142535.15</v>
      </c>
      <c r="AE30" s="14">
        <v>184</v>
      </c>
      <c r="AF30" s="14">
        <v>97.63</v>
      </c>
      <c r="AG30" s="14">
        <v>0</v>
      </c>
      <c r="AH30" s="14">
        <v>0</v>
      </c>
      <c r="AI30" s="14">
        <v>113337</v>
      </c>
      <c r="AJ30" s="14">
        <v>114930.12999999996</v>
      </c>
      <c r="AK30" s="14">
        <v>609509</v>
      </c>
      <c r="AL30" s="14">
        <v>1380601.8599999999</v>
      </c>
      <c r="AM30" s="14">
        <v>587593</v>
      </c>
      <c r="AN30" s="14">
        <v>395862.62</v>
      </c>
      <c r="AO30" s="14">
        <v>605</v>
      </c>
      <c r="AP30" s="14">
        <v>2321.4299999999998</v>
      </c>
      <c r="AQ30" s="14">
        <v>263</v>
      </c>
      <c r="AR30" s="14">
        <v>3544.7100000000005</v>
      </c>
      <c r="AS30" s="14">
        <v>4711</v>
      </c>
      <c r="AT30" s="14">
        <v>90764.169999999984</v>
      </c>
      <c r="AU30" s="14">
        <v>24208</v>
      </c>
      <c r="AV30" s="14">
        <v>91558.14</v>
      </c>
      <c r="AW30" s="14">
        <v>221294</v>
      </c>
      <c r="AX30" s="14">
        <v>791825.24000000011</v>
      </c>
      <c r="AY30" s="14">
        <v>251081</v>
      </c>
      <c r="AZ30" s="14">
        <v>980013.69000000006</v>
      </c>
      <c r="BA30" s="14">
        <v>860590</v>
      </c>
      <c r="BB30" s="14">
        <v>2360615.5500000007</v>
      </c>
    </row>
    <row r="31" spans="1:54" s="15" customFormat="1" ht="14.25" x14ac:dyDescent="0.2">
      <c r="A31" s="12">
        <v>23</v>
      </c>
      <c r="B31" s="13" t="s">
        <v>54</v>
      </c>
      <c r="C31" s="14">
        <v>161344</v>
      </c>
      <c r="D31" s="14">
        <v>138988.93</v>
      </c>
      <c r="E31" s="14">
        <v>157635</v>
      </c>
      <c r="F31" s="14">
        <v>129325.70999999996</v>
      </c>
      <c r="G31" s="14">
        <v>70</v>
      </c>
      <c r="H31" s="14">
        <v>231.27</v>
      </c>
      <c r="I31" s="14">
        <v>3639</v>
      </c>
      <c r="J31" s="14">
        <v>9431.9500000000007</v>
      </c>
      <c r="K31" s="14">
        <v>139653</v>
      </c>
      <c r="L31" s="14">
        <v>109329.55999999998</v>
      </c>
      <c r="M31" s="14">
        <v>6738</v>
      </c>
      <c r="N31" s="14">
        <v>31371.99</v>
      </c>
      <c r="O31" s="14">
        <v>6378</v>
      </c>
      <c r="P31" s="14">
        <v>20258.279999999995</v>
      </c>
      <c r="Q31" s="14">
        <v>238</v>
      </c>
      <c r="R31" s="14">
        <v>7493.5599999999995</v>
      </c>
      <c r="S31" s="14">
        <v>9</v>
      </c>
      <c r="T31" s="14">
        <v>3544.16</v>
      </c>
      <c r="U31" s="14">
        <v>3</v>
      </c>
      <c r="V31" s="14">
        <v>9.9</v>
      </c>
      <c r="W31" s="14">
        <v>110</v>
      </c>
      <c r="X31" s="14">
        <v>66.09</v>
      </c>
      <c r="Y31" s="14">
        <v>0</v>
      </c>
      <c r="Z31" s="14">
        <v>0</v>
      </c>
      <c r="AA31" s="14">
        <v>524</v>
      </c>
      <c r="AB31" s="14">
        <v>739.54</v>
      </c>
      <c r="AC31" s="14">
        <v>862</v>
      </c>
      <c r="AD31" s="14">
        <v>6047.53</v>
      </c>
      <c r="AE31" s="14">
        <v>4</v>
      </c>
      <c r="AF31" s="14">
        <v>16.16</v>
      </c>
      <c r="AG31" s="14">
        <v>0</v>
      </c>
      <c r="AH31" s="14">
        <v>0</v>
      </c>
      <c r="AI31" s="14">
        <v>23446</v>
      </c>
      <c r="AJ31" s="14">
        <v>25315.79</v>
      </c>
      <c r="AK31" s="14">
        <v>192918</v>
      </c>
      <c r="AL31" s="14">
        <v>202479.94000000006</v>
      </c>
      <c r="AM31" s="14">
        <v>114503</v>
      </c>
      <c r="AN31" s="14">
        <v>105117.84000000003</v>
      </c>
      <c r="AO31" s="14">
        <v>74</v>
      </c>
      <c r="AP31" s="14">
        <v>74.510000000000005</v>
      </c>
      <c r="AQ31" s="14">
        <v>8</v>
      </c>
      <c r="AR31" s="14">
        <v>110.05000000000001</v>
      </c>
      <c r="AS31" s="14">
        <v>428</v>
      </c>
      <c r="AT31" s="14">
        <v>6152.2199999999993</v>
      </c>
      <c r="AU31" s="14">
        <v>4138</v>
      </c>
      <c r="AV31" s="14">
        <v>23096.640000000003</v>
      </c>
      <c r="AW31" s="14">
        <v>17300</v>
      </c>
      <c r="AX31" s="14">
        <v>41350.80000000001</v>
      </c>
      <c r="AY31" s="14">
        <v>21948</v>
      </c>
      <c r="AZ31" s="14">
        <v>70784.220000000016</v>
      </c>
      <c r="BA31" s="14">
        <v>214866</v>
      </c>
      <c r="BB31" s="14">
        <v>273264.16000000003</v>
      </c>
    </row>
    <row r="32" spans="1:54" s="15" customFormat="1" ht="14.25" x14ac:dyDescent="0.2">
      <c r="A32" s="12">
        <v>36</v>
      </c>
      <c r="B32" s="13" t="s">
        <v>55</v>
      </c>
      <c r="C32" s="14">
        <v>12745</v>
      </c>
      <c r="D32" s="14">
        <v>50276.169999999991</v>
      </c>
      <c r="E32" s="14">
        <v>11241</v>
      </c>
      <c r="F32" s="14">
        <v>44772.19</v>
      </c>
      <c r="G32" s="14">
        <v>82</v>
      </c>
      <c r="H32" s="14">
        <v>330.87</v>
      </c>
      <c r="I32" s="14">
        <v>1422</v>
      </c>
      <c r="J32" s="14">
        <v>5173.1099999999997</v>
      </c>
      <c r="K32" s="14">
        <v>5038</v>
      </c>
      <c r="L32" s="14">
        <v>32910.67</v>
      </c>
      <c r="M32" s="14">
        <v>12661</v>
      </c>
      <c r="N32" s="14">
        <v>166253.5</v>
      </c>
      <c r="O32" s="14">
        <v>11413</v>
      </c>
      <c r="P32" s="14">
        <v>80343.459999999992</v>
      </c>
      <c r="Q32" s="14">
        <v>948</v>
      </c>
      <c r="R32" s="14">
        <v>67909.200000000012</v>
      </c>
      <c r="S32" s="14">
        <v>115</v>
      </c>
      <c r="T32" s="14">
        <v>17821.47</v>
      </c>
      <c r="U32" s="14">
        <v>135</v>
      </c>
      <c r="V32" s="14">
        <v>73.88</v>
      </c>
      <c r="W32" s="14">
        <v>50</v>
      </c>
      <c r="X32" s="14">
        <v>105.49</v>
      </c>
      <c r="Y32" s="14">
        <v>0</v>
      </c>
      <c r="Z32" s="14">
        <v>0</v>
      </c>
      <c r="AA32" s="14">
        <v>988</v>
      </c>
      <c r="AB32" s="14">
        <v>2611.35</v>
      </c>
      <c r="AC32" s="14">
        <v>9859</v>
      </c>
      <c r="AD32" s="14">
        <v>100442.46999999997</v>
      </c>
      <c r="AE32" s="14">
        <v>3</v>
      </c>
      <c r="AF32" s="14">
        <v>8.59</v>
      </c>
      <c r="AG32" s="14">
        <v>0</v>
      </c>
      <c r="AH32" s="14">
        <v>0</v>
      </c>
      <c r="AI32" s="14">
        <v>13443</v>
      </c>
      <c r="AJ32" s="14">
        <v>13363.390000000001</v>
      </c>
      <c r="AK32" s="14">
        <v>49699</v>
      </c>
      <c r="AL32" s="14">
        <v>332955.47000000003</v>
      </c>
      <c r="AM32" s="14">
        <v>22909</v>
      </c>
      <c r="AN32" s="14">
        <v>36522.15</v>
      </c>
      <c r="AO32" s="14">
        <v>82</v>
      </c>
      <c r="AP32" s="14">
        <v>306.99</v>
      </c>
      <c r="AQ32" s="14">
        <v>233</v>
      </c>
      <c r="AR32" s="14">
        <v>1405.3000000000002</v>
      </c>
      <c r="AS32" s="14">
        <v>4890</v>
      </c>
      <c r="AT32" s="14">
        <v>119137.87000000001</v>
      </c>
      <c r="AU32" s="14">
        <v>39515</v>
      </c>
      <c r="AV32" s="14">
        <v>110740.88</v>
      </c>
      <c r="AW32" s="14">
        <v>115699</v>
      </c>
      <c r="AX32" s="14">
        <v>242795.28000000006</v>
      </c>
      <c r="AY32" s="14">
        <v>160419</v>
      </c>
      <c r="AZ32" s="14">
        <v>474386.32000000007</v>
      </c>
      <c r="BA32" s="14">
        <v>210118</v>
      </c>
      <c r="BB32" s="14">
        <v>807341.79</v>
      </c>
    </row>
    <row r="33" spans="1:54" s="15" customFormat="1" ht="14.25" x14ac:dyDescent="0.2">
      <c r="A33" s="12">
        <v>24</v>
      </c>
      <c r="B33" s="13" t="s">
        <v>56</v>
      </c>
      <c r="C33" s="14">
        <v>180987</v>
      </c>
      <c r="D33" s="14">
        <v>187642.28</v>
      </c>
      <c r="E33" s="14">
        <v>179403</v>
      </c>
      <c r="F33" s="14">
        <v>163015.35999999999</v>
      </c>
      <c r="G33" s="14">
        <v>46</v>
      </c>
      <c r="H33" s="14">
        <v>71.92</v>
      </c>
      <c r="I33" s="14">
        <v>1538</v>
      </c>
      <c r="J33" s="14">
        <v>24555</v>
      </c>
      <c r="K33" s="14">
        <v>166457</v>
      </c>
      <c r="L33" s="14">
        <v>149211.64000000001</v>
      </c>
      <c r="M33" s="14">
        <v>6608</v>
      </c>
      <c r="N33" s="14">
        <v>66916.55</v>
      </c>
      <c r="O33" s="14">
        <v>6174</v>
      </c>
      <c r="P33" s="14">
        <v>30859.769999999997</v>
      </c>
      <c r="Q33" s="14">
        <v>312</v>
      </c>
      <c r="R33" s="14">
        <v>15938.949999999997</v>
      </c>
      <c r="S33" s="14">
        <v>44</v>
      </c>
      <c r="T33" s="14">
        <v>19725.620000000003</v>
      </c>
      <c r="U33" s="14">
        <v>4</v>
      </c>
      <c r="V33" s="14">
        <v>21.36</v>
      </c>
      <c r="W33" s="14">
        <v>74</v>
      </c>
      <c r="X33" s="14">
        <v>370.85</v>
      </c>
      <c r="Y33" s="14">
        <v>10</v>
      </c>
      <c r="Z33" s="14">
        <v>11889.76</v>
      </c>
      <c r="AA33" s="14">
        <v>498</v>
      </c>
      <c r="AB33" s="14">
        <v>680.52</v>
      </c>
      <c r="AC33" s="14">
        <v>1058</v>
      </c>
      <c r="AD33" s="14">
        <v>6149.22</v>
      </c>
      <c r="AE33" s="14">
        <v>0</v>
      </c>
      <c r="AF33" s="14">
        <v>0</v>
      </c>
      <c r="AG33" s="14">
        <v>0</v>
      </c>
      <c r="AH33" s="14">
        <v>0</v>
      </c>
      <c r="AI33" s="14">
        <v>13495</v>
      </c>
      <c r="AJ33" s="14">
        <v>8901.4599999999991</v>
      </c>
      <c r="AK33" s="14">
        <v>202656</v>
      </c>
      <c r="AL33" s="14">
        <v>282179.79000000004</v>
      </c>
      <c r="AM33" s="14">
        <v>118712</v>
      </c>
      <c r="AN33" s="14">
        <v>98233.579999999987</v>
      </c>
      <c r="AO33" s="14">
        <v>121</v>
      </c>
      <c r="AP33" s="14">
        <v>96.38</v>
      </c>
      <c r="AQ33" s="14">
        <v>15</v>
      </c>
      <c r="AR33" s="14">
        <v>51.95</v>
      </c>
      <c r="AS33" s="14">
        <v>516</v>
      </c>
      <c r="AT33" s="14">
        <v>10669.04</v>
      </c>
      <c r="AU33" s="14">
        <v>4826</v>
      </c>
      <c r="AV33" s="14">
        <v>24028.11</v>
      </c>
      <c r="AW33" s="14">
        <v>17088</v>
      </c>
      <c r="AX33" s="14">
        <v>204925.07000000004</v>
      </c>
      <c r="AY33" s="14">
        <v>22566</v>
      </c>
      <c r="AZ33" s="14">
        <v>239770.55</v>
      </c>
      <c r="BA33" s="14">
        <v>225222</v>
      </c>
      <c r="BB33" s="14">
        <v>521950.34</v>
      </c>
    </row>
    <row r="34" spans="1:54" s="15" customFormat="1" ht="14.25" x14ac:dyDescent="0.2">
      <c r="A34" s="12">
        <v>25</v>
      </c>
      <c r="B34" s="13" t="s">
        <v>57</v>
      </c>
      <c r="C34" s="14">
        <v>521140</v>
      </c>
      <c r="D34" s="14">
        <v>934195.69</v>
      </c>
      <c r="E34" s="14">
        <v>502848</v>
      </c>
      <c r="F34" s="14">
        <v>703482.3899999999</v>
      </c>
      <c r="G34" s="14">
        <v>1384</v>
      </c>
      <c r="H34" s="14">
        <v>22686.080000000002</v>
      </c>
      <c r="I34" s="14">
        <v>16908</v>
      </c>
      <c r="J34" s="14">
        <v>208027.22</v>
      </c>
      <c r="K34" s="14">
        <v>320679</v>
      </c>
      <c r="L34" s="14">
        <v>414565.75</v>
      </c>
      <c r="M34" s="14">
        <v>103121</v>
      </c>
      <c r="N34" s="14">
        <v>2686787.7200000011</v>
      </c>
      <c r="O34" s="14">
        <v>72960</v>
      </c>
      <c r="P34" s="14">
        <v>872933.34000000008</v>
      </c>
      <c r="Q34" s="14">
        <v>16324</v>
      </c>
      <c r="R34" s="14">
        <v>1055299.25</v>
      </c>
      <c r="S34" s="14">
        <v>12324</v>
      </c>
      <c r="T34" s="14">
        <v>744534.39999999991</v>
      </c>
      <c r="U34" s="14">
        <v>101</v>
      </c>
      <c r="V34" s="14">
        <v>444.19</v>
      </c>
      <c r="W34" s="14">
        <v>1412</v>
      </c>
      <c r="X34" s="14">
        <v>13576.539999999999</v>
      </c>
      <c r="Y34" s="14">
        <v>23</v>
      </c>
      <c r="Z34" s="14">
        <v>16705.72</v>
      </c>
      <c r="AA34" s="14">
        <v>7480</v>
      </c>
      <c r="AB34" s="14">
        <v>19511.47</v>
      </c>
      <c r="AC34" s="14">
        <v>67263</v>
      </c>
      <c r="AD34" s="14">
        <v>575052.31000000006</v>
      </c>
      <c r="AE34" s="14">
        <v>498</v>
      </c>
      <c r="AF34" s="14">
        <v>5196.3500000000004</v>
      </c>
      <c r="AG34" s="14">
        <v>9</v>
      </c>
      <c r="AH34" s="14">
        <v>591.70000000000005</v>
      </c>
      <c r="AI34" s="14">
        <v>146080</v>
      </c>
      <c r="AJ34" s="14">
        <v>206484.30000000008</v>
      </c>
      <c r="AK34" s="14">
        <v>845614</v>
      </c>
      <c r="AL34" s="14">
        <v>4444525.26</v>
      </c>
      <c r="AM34" s="14">
        <v>424700</v>
      </c>
      <c r="AN34" s="14">
        <v>599610.3600000001</v>
      </c>
      <c r="AO34" s="14">
        <v>1712</v>
      </c>
      <c r="AP34" s="14">
        <v>92629.89</v>
      </c>
      <c r="AQ34" s="14">
        <v>1259</v>
      </c>
      <c r="AR34" s="14">
        <v>21434.359999999997</v>
      </c>
      <c r="AS34" s="14">
        <v>68131</v>
      </c>
      <c r="AT34" s="14">
        <v>1455316.2899999998</v>
      </c>
      <c r="AU34" s="14">
        <v>201597</v>
      </c>
      <c r="AV34" s="14">
        <v>1004607.02</v>
      </c>
      <c r="AW34" s="14">
        <v>1153017</v>
      </c>
      <c r="AX34" s="14">
        <v>13314820</v>
      </c>
      <c r="AY34" s="14">
        <v>1425716</v>
      </c>
      <c r="AZ34" s="14">
        <v>15888807.559999999</v>
      </c>
      <c r="BA34" s="14">
        <v>2271330</v>
      </c>
      <c r="BB34" s="14">
        <v>20333332.819999993</v>
      </c>
    </row>
    <row r="35" spans="1:54" s="15" customFormat="1" ht="14.25" x14ac:dyDescent="0.2">
      <c r="A35" s="12">
        <v>26</v>
      </c>
      <c r="B35" s="13" t="s">
        <v>58</v>
      </c>
      <c r="C35" s="14">
        <v>79650</v>
      </c>
      <c r="D35" s="14">
        <v>83414.070000000007</v>
      </c>
      <c r="E35" s="14">
        <v>75771</v>
      </c>
      <c r="F35" s="14">
        <v>69128.01999999999</v>
      </c>
      <c r="G35" s="14">
        <v>47</v>
      </c>
      <c r="H35" s="14">
        <v>161.53000000000003</v>
      </c>
      <c r="I35" s="14">
        <v>3832</v>
      </c>
      <c r="J35" s="14">
        <v>14124.52</v>
      </c>
      <c r="K35" s="14">
        <v>52996</v>
      </c>
      <c r="L35" s="14">
        <v>39310.920000000006</v>
      </c>
      <c r="M35" s="14">
        <v>20143</v>
      </c>
      <c r="N35" s="14">
        <v>264657.82</v>
      </c>
      <c r="O35" s="14">
        <v>18436</v>
      </c>
      <c r="P35" s="14">
        <v>106914.31000000003</v>
      </c>
      <c r="Q35" s="14">
        <v>1323</v>
      </c>
      <c r="R35" s="14">
        <v>82439.760000000024</v>
      </c>
      <c r="S35" s="14">
        <v>220</v>
      </c>
      <c r="T35" s="14">
        <v>73890.399999999994</v>
      </c>
      <c r="U35" s="14">
        <v>10</v>
      </c>
      <c r="V35" s="14">
        <v>48.63</v>
      </c>
      <c r="W35" s="14">
        <v>154</v>
      </c>
      <c r="X35" s="14">
        <v>1364.72</v>
      </c>
      <c r="Y35" s="14">
        <v>0</v>
      </c>
      <c r="Z35" s="14">
        <v>0</v>
      </c>
      <c r="AA35" s="14">
        <v>1923</v>
      </c>
      <c r="AB35" s="14">
        <v>4345.5900000000011</v>
      </c>
      <c r="AC35" s="14">
        <v>9850</v>
      </c>
      <c r="AD35" s="14">
        <v>80547.329999999958</v>
      </c>
      <c r="AE35" s="14">
        <v>6</v>
      </c>
      <c r="AF35" s="14">
        <v>30.13</v>
      </c>
      <c r="AG35" s="14">
        <v>0</v>
      </c>
      <c r="AH35" s="14">
        <v>0</v>
      </c>
      <c r="AI35" s="14">
        <v>37541</v>
      </c>
      <c r="AJ35" s="14">
        <v>32637.870000000003</v>
      </c>
      <c r="AK35" s="14">
        <v>149113</v>
      </c>
      <c r="AL35" s="14">
        <v>465632.81000000006</v>
      </c>
      <c r="AM35" s="14">
        <v>78615</v>
      </c>
      <c r="AN35" s="14">
        <v>75384.63</v>
      </c>
      <c r="AO35" s="14">
        <v>1056</v>
      </c>
      <c r="AP35" s="14">
        <v>554.57000000000005</v>
      </c>
      <c r="AQ35" s="14">
        <v>211</v>
      </c>
      <c r="AR35" s="14">
        <v>3410.9400000000005</v>
      </c>
      <c r="AS35" s="14">
        <v>7783</v>
      </c>
      <c r="AT35" s="14">
        <v>197882.22</v>
      </c>
      <c r="AU35" s="14">
        <v>24903</v>
      </c>
      <c r="AV35" s="14">
        <v>117990.66</v>
      </c>
      <c r="AW35" s="14">
        <v>130922</v>
      </c>
      <c r="AX35" s="14">
        <v>1378379.7699999998</v>
      </c>
      <c r="AY35" s="14">
        <v>164875</v>
      </c>
      <c r="AZ35" s="14">
        <v>1698218.1600000001</v>
      </c>
      <c r="BA35" s="14">
        <v>313988</v>
      </c>
      <c r="BB35" s="14">
        <v>2163850.9700000002</v>
      </c>
    </row>
    <row r="36" spans="1:54" s="15" customFormat="1" ht="14.25" x14ac:dyDescent="0.2">
      <c r="A36" s="12">
        <v>27</v>
      </c>
      <c r="B36" s="13" t="s">
        <v>59</v>
      </c>
      <c r="C36" s="14">
        <v>56139</v>
      </c>
      <c r="D36" s="14">
        <v>102450.57999999999</v>
      </c>
      <c r="E36" s="14">
        <v>52781</v>
      </c>
      <c r="F36" s="14">
        <v>76706.880000000005</v>
      </c>
      <c r="G36" s="14">
        <v>12</v>
      </c>
      <c r="H36" s="14">
        <v>63.199999999999989</v>
      </c>
      <c r="I36" s="14">
        <v>3346</v>
      </c>
      <c r="J36" s="14">
        <v>25680.499999999996</v>
      </c>
      <c r="K36" s="14">
        <v>31479</v>
      </c>
      <c r="L36" s="14">
        <v>49451.819999999992</v>
      </c>
      <c r="M36" s="14">
        <v>13593</v>
      </c>
      <c r="N36" s="14">
        <v>75179.319999999992</v>
      </c>
      <c r="O36" s="14">
        <v>13063</v>
      </c>
      <c r="P36" s="14">
        <v>40848.219999999994</v>
      </c>
      <c r="Q36" s="14">
        <v>440</v>
      </c>
      <c r="R36" s="14">
        <v>21004.25</v>
      </c>
      <c r="S36" s="14">
        <v>39</v>
      </c>
      <c r="T36" s="14">
        <v>13109.57</v>
      </c>
      <c r="U36" s="14">
        <v>16</v>
      </c>
      <c r="V36" s="14">
        <v>77.480000000000018</v>
      </c>
      <c r="W36" s="14">
        <v>35</v>
      </c>
      <c r="X36" s="14">
        <v>139.80000000000001</v>
      </c>
      <c r="Y36" s="14">
        <v>0</v>
      </c>
      <c r="Z36" s="14">
        <v>0</v>
      </c>
      <c r="AA36" s="14">
        <v>1217</v>
      </c>
      <c r="AB36" s="14">
        <v>1520</v>
      </c>
      <c r="AC36" s="14">
        <v>2080</v>
      </c>
      <c r="AD36" s="14">
        <v>13069.849999999999</v>
      </c>
      <c r="AE36" s="14">
        <v>1</v>
      </c>
      <c r="AF36" s="14">
        <v>0.5</v>
      </c>
      <c r="AG36" s="14">
        <v>0</v>
      </c>
      <c r="AH36" s="14">
        <v>0</v>
      </c>
      <c r="AI36" s="14">
        <v>55309</v>
      </c>
      <c r="AJ36" s="14">
        <v>43252.14</v>
      </c>
      <c r="AK36" s="14">
        <v>128339</v>
      </c>
      <c r="AL36" s="14">
        <v>235472.39</v>
      </c>
      <c r="AM36" s="14">
        <v>60314</v>
      </c>
      <c r="AN36" s="14">
        <v>78806.149999999994</v>
      </c>
      <c r="AO36" s="14">
        <v>44</v>
      </c>
      <c r="AP36" s="14">
        <v>109.99000000000001</v>
      </c>
      <c r="AQ36" s="14">
        <v>28</v>
      </c>
      <c r="AR36" s="14">
        <v>189.02</v>
      </c>
      <c r="AS36" s="14">
        <v>960</v>
      </c>
      <c r="AT36" s="14">
        <v>8983.5499999999993</v>
      </c>
      <c r="AU36" s="14">
        <v>4607</v>
      </c>
      <c r="AV36" s="14">
        <v>13659.1</v>
      </c>
      <c r="AW36" s="14">
        <v>24410</v>
      </c>
      <c r="AX36" s="14">
        <v>126903.94</v>
      </c>
      <c r="AY36" s="14">
        <v>30049</v>
      </c>
      <c r="AZ36" s="14">
        <v>149845.59999999998</v>
      </c>
      <c r="BA36" s="14">
        <v>158388</v>
      </c>
      <c r="BB36" s="14">
        <v>385317.99000000011</v>
      </c>
    </row>
    <row r="37" spans="1:54" s="15" customFormat="1" ht="14.25" x14ac:dyDescent="0.2">
      <c r="A37" s="12">
        <v>28</v>
      </c>
      <c r="B37" s="13" t="s">
        <v>60</v>
      </c>
      <c r="C37" s="14">
        <v>283947</v>
      </c>
      <c r="D37" s="14">
        <v>365947.92000000004</v>
      </c>
      <c r="E37" s="14">
        <v>281099</v>
      </c>
      <c r="F37" s="14">
        <v>318051.16000000003</v>
      </c>
      <c r="G37" s="14">
        <v>54</v>
      </c>
      <c r="H37" s="14">
        <v>2276.2599999999998</v>
      </c>
      <c r="I37" s="14">
        <v>2794</v>
      </c>
      <c r="J37" s="14">
        <v>45620.499999999993</v>
      </c>
      <c r="K37" s="14">
        <v>212816</v>
      </c>
      <c r="L37" s="14">
        <v>217516.18</v>
      </c>
      <c r="M37" s="14">
        <v>21795</v>
      </c>
      <c r="N37" s="14">
        <v>189717.26000000004</v>
      </c>
      <c r="O37" s="14">
        <v>20390</v>
      </c>
      <c r="P37" s="14">
        <v>83038.390000000014</v>
      </c>
      <c r="Q37" s="14">
        <v>1168</v>
      </c>
      <c r="R37" s="14">
        <v>72496.160000000003</v>
      </c>
      <c r="S37" s="14">
        <v>135</v>
      </c>
      <c r="T37" s="14">
        <v>33835.409999999996</v>
      </c>
      <c r="U37" s="14">
        <v>15</v>
      </c>
      <c r="V37" s="14">
        <v>104.10000000000001</v>
      </c>
      <c r="W37" s="14">
        <v>87</v>
      </c>
      <c r="X37" s="14">
        <v>243.2</v>
      </c>
      <c r="Y37" s="14">
        <v>0</v>
      </c>
      <c r="Z37" s="14">
        <v>0</v>
      </c>
      <c r="AA37" s="14">
        <v>1902</v>
      </c>
      <c r="AB37" s="14">
        <v>2293.8099999999995</v>
      </c>
      <c r="AC37" s="14">
        <v>3126</v>
      </c>
      <c r="AD37" s="14">
        <v>20312.489999999998</v>
      </c>
      <c r="AE37" s="14">
        <v>7</v>
      </c>
      <c r="AF37" s="14">
        <v>32.239999999999995</v>
      </c>
      <c r="AG37" s="14">
        <v>0</v>
      </c>
      <c r="AH37" s="14">
        <v>0</v>
      </c>
      <c r="AI37" s="14">
        <v>28001</v>
      </c>
      <c r="AJ37" s="14">
        <v>29674.069999999996</v>
      </c>
      <c r="AK37" s="14">
        <v>338778</v>
      </c>
      <c r="AL37" s="14">
        <v>607977.79</v>
      </c>
      <c r="AM37" s="14">
        <v>146133</v>
      </c>
      <c r="AN37" s="14">
        <v>252971.47000000003</v>
      </c>
      <c r="AO37" s="14">
        <v>350</v>
      </c>
      <c r="AP37" s="14">
        <v>549.49</v>
      </c>
      <c r="AQ37" s="14">
        <v>82</v>
      </c>
      <c r="AR37" s="14">
        <v>1060.6299999999999</v>
      </c>
      <c r="AS37" s="14">
        <v>2043</v>
      </c>
      <c r="AT37" s="14">
        <v>27951.749999999993</v>
      </c>
      <c r="AU37" s="14">
        <v>78981</v>
      </c>
      <c r="AV37" s="14">
        <v>149410.87</v>
      </c>
      <c r="AW37" s="14">
        <v>57092</v>
      </c>
      <c r="AX37" s="14">
        <v>641499.84</v>
      </c>
      <c r="AY37" s="14">
        <v>138548</v>
      </c>
      <c r="AZ37" s="14">
        <v>820472.57999999984</v>
      </c>
      <c r="BA37" s="14">
        <v>477326</v>
      </c>
      <c r="BB37" s="14">
        <v>1428450.3699999999</v>
      </c>
    </row>
    <row r="38" spans="1:54" s="15" customFormat="1" ht="14.25" x14ac:dyDescent="0.2">
      <c r="A38" s="12">
        <v>29</v>
      </c>
      <c r="B38" s="13" t="s">
        <v>61</v>
      </c>
      <c r="C38" s="14">
        <v>426474</v>
      </c>
      <c r="D38" s="14">
        <v>382853.29999999993</v>
      </c>
      <c r="E38" s="14">
        <v>418808</v>
      </c>
      <c r="F38" s="14">
        <v>338405.54000000004</v>
      </c>
      <c r="G38" s="14">
        <v>81</v>
      </c>
      <c r="H38" s="14">
        <v>674.13999999999987</v>
      </c>
      <c r="I38" s="14">
        <v>7585</v>
      </c>
      <c r="J38" s="14">
        <v>43773.62</v>
      </c>
      <c r="K38" s="14">
        <v>363836</v>
      </c>
      <c r="L38" s="14">
        <v>275050.56</v>
      </c>
      <c r="M38" s="14">
        <v>20332</v>
      </c>
      <c r="N38" s="14">
        <v>111137.05</v>
      </c>
      <c r="O38" s="14">
        <v>18841</v>
      </c>
      <c r="P38" s="14">
        <v>63054.210000000006</v>
      </c>
      <c r="Q38" s="14">
        <v>1217</v>
      </c>
      <c r="R38" s="14">
        <v>38498.060000000005</v>
      </c>
      <c r="S38" s="14">
        <v>118</v>
      </c>
      <c r="T38" s="14">
        <v>9158.8100000000013</v>
      </c>
      <c r="U38" s="14">
        <v>14</v>
      </c>
      <c r="V38" s="14">
        <v>37.19</v>
      </c>
      <c r="W38" s="14">
        <v>142</v>
      </c>
      <c r="X38" s="14">
        <v>388.78</v>
      </c>
      <c r="Y38" s="14">
        <v>0</v>
      </c>
      <c r="Z38" s="14">
        <v>0</v>
      </c>
      <c r="AA38" s="14">
        <v>2126</v>
      </c>
      <c r="AB38" s="14">
        <v>2650.34</v>
      </c>
      <c r="AC38" s="14">
        <v>7727</v>
      </c>
      <c r="AD38" s="14">
        <v>35410.350000000006</v>
      </c>
      <c r="AE38" s="14">
        <v>28</v>
      </c>
      <c r="AF38" s="14">
        <v>59.13</v>
      </c>
      <c r="AG38" s="14">
        <v>0</v>
      </c>
      <c r="AH38" s="14">
        <v>0</v>
      </c>
      <c r="AI38" s="14">
        <v>50298</v>
      </c>
      <c r="AJ38" s="14">
        <v>180566.71</v>
      </c>
      <c r="AK38" s="14">
        <v>506985</v>
      </c>
      <c r="AL38" s="14">
        <v>712676.88</v>
      </c>
      <c r="AM38" s="14">
        <v>140080</v>
      </c>
      <c r="AN38" s="14">
        <v>143836.84</v>
      </c>
      <c r="AO38" s="14">
        <v>318</v>
      </c>
      <c r="AP38" s="14">
        <v>195.10999999999999</v>
      </c>
      <c r="AQ38" s="14">
        <v>67</v>
      </c>
      <c r="AR38" s="14">
        <v>708.0100000000001</v>
      </c>
      <c r="AS38" s="14">
        <v>1583</v>
      </c>
      <c r="AT38" s="14">
        <v>22877.199999999997</v>
      </c>
      <c r="AU38" s="14">
        <v>20825</v>
      </c>
      <c r="AV38" s="14">
        <v>65636.14</v>
      </c>
      <c r="AW38" s="14">
        <v>129624</v>
      </c>
      <c r="AX38" s="14">
        <v>281009.24</v>
      </c>
      <c r="AY38" s="14">
        <v>152417</v>
      </c>
      <c r="AZ38" s="14">
        <v>370425.7</v>
      </c>
      <c r="BA38" s="14">
        <v>659402</v>
      </c>
      <c r="BB38" s="14">
        <v>1083102.5799999998</v>
      </c>
    </row>
    <row r="39" spans="1:54" s="15" customFormat="1" ht="14.25" x14ac:dyDescent="0.2">
      <c r="A39" s="12">
        <v>30</v>
      </c>
      <c r="B39" s="13" t="s">
        <v>62</v>
      </c>
      <c r="C39" s="14">
        <v>50560</v>
      </c>
      <c r="D39" s="14">
        <v>59921.110000000008</v>
      </c>
      <c r="E39" s="14">
        <v>48261</v>
      </c>
      <c r="F39" s="14">
        <v>49392.28</v>
      </c>
      <c r="G39" s="14">
        <v>4</v>
      </c>
      <c r="H39" s="14">
        <v>13.09</v>
      </c>
      <c r="I39" s="14">
        <v>2295</v>
      </c>
      <c r="J39" s="14">
        <v>10515.740000000003</v>
      </c>
      <c r="K39" s="14">
        <v>37713</v>
      </c>
      <c r="L39" s="14">
        <v>33691.65</v>
      </c>
      <c r="M39" s="14">
        <v>12261</v>
      </c>
      <c r="N39" s="14">
        <v>34532.879999999997</v>
      </c>
      <c r="O39" s="14">
        <v>11964</v>
      </c>
      <c r="P39" s="14">
        <v>28590.49</v>
      </c>
      <c r="Q39" s="14">
        <v>195</v>
      </c>
      <c r="R39" s="14">
        <v>5014.3700000000017</v>
      </c>
      <c r="S39" s="14">
        <v>22</v>
      </c>
      <c r="T39" s="14">
        <v>777.49</v>
      </c>
      <c r="U39" s="14">
        <v>33</v>
      </c>
      <c r="V39" s="14">
        <v>69.460000000000008</v>
      </c>
      <c r="W39" s="14">
        <v>47</v>
      </c>
      <c r="X39" s="14">
        <v>81.069999999999993</v>
      </c>
      <c r="Y39" s="14">
        <v>0</v>
      </c>
      <c r="Z39" s="14">
        <v>0</v>
      </c>
      <c r="AA39" s="14">
        <v>1368</v>
      </c>
      <c r="AB39" s="14">
        <v>1181.5899999999999</v>
      </c>
      <c r="AC39" s="14">
        <v>2040</v>
      </c>
      <c r="AD39" s="14">
        <v>11317.2</v>
      </c>
      <c r="AE39" s="14">
        <v>0</v>
      </c>
      <c r="AF39" s="14">
        <v>0</v>
      </c>
      <c r="AG39" s="14">
        <v>0</v>
      </c>
      <c r="AH39" s="14">
        <v>0</v>
      </c>
      <c r="AI39" s="14">
        <v>7565</v>
      </c>
      <c r="AJ39" s="14">
        <v>8348.85</v>
      </c>
      <c r="AK39" s="14">
        <v>73794</v>
      </c>
      <c r="AL39" s="14">
        <v>115301.63</v>
      </c>
      <c r="AM39" s="14">
        <v>53347</v>
      </c>
      <c r="AN39" s="14">
        <v>56257.080000000016</v>
      </c>
      <c r="AO39" s="14">
        <v>34</v>
      </c>
      <c r="AP39" s="14">
        <v>37.96</v>
      </c>
      <c r="AQ39" s="14">
        <v>20</v>
      </c>
      <c r="AR39" s="14">
        <v>278.78999999999996</v>
      </c>
      <c r="AS39" s="14">
        <v>500</v>
      </c>
      <c r="AT39" s="14">
        <v>6527.07</v>
      </c>
      <c r="AU39" s="14">
        <v>7387</v>
      </c>
      <c r="AV39" s="14">
        <v>12531.43</v>
      </c>
      <c r="AW39" s="14">
        <v>48291</v>
      </c>
      <c r="AX39" s="14">
        <v>113338.9</v>
      </c>
      <c r="AY39" s="14">
        <v>56232</v>
      </c>
      <c r="AZ39" s="14">
        <v>132714.15</v>
      </c>
      <c r="BA39" s="14">
        <v>130026</v>
      </c>
      <c r="BB39" s="14">
        <v>248015.77999999997</v>
      </c>
    </row>
    <row r="40" spans="1:54" s="15" customFormat="1" ht="14.25" x14ac:dyDescent="0.2">
      <c r="A40" s="12">
        <v>31</v>
      </c>
      <c r="B40" s="13" t="s">
        <v>63</v>
      </c>
      <c r="C40" s="14">
        <v>451303</v>
      </c>
      <c r="D40" s="14">
        <v>480652.14</v>
      </c>
      <c r="E40" s="14">
        <v>441912</v>
      </c>
      <c r="F40" s="14">
        <v>449331.47000000009</v>
      </c>
      <c r="G40" s="14">
        <v>230</v>
      </c>
      <c r="H40" s="14">
        <v>2950.45</v>
      </c>
      <c r="I40" s="14">
        <v>9161</v>
      </c>
      <c r="J40" s="14">
        <v>28370.220000000005</v>
      </c>
      <c r="K40" s="14">
        <v>171479</v>
      </c>
      <c r="L40" s="14">
        <v>275170.84999999998</v>
      </c>
      <c r="M40" s="14">
        <v>40529</v>
      </c>
      <c r="N40" s="14">
        <v>189997.56999999995</v>
      </c>
      <c r="O40" s="14">
        <v>38603</v>
      </c>
      <c r="P40" s="14">
        <v>108452.69999999997</v>
      </c>
      <c r="Q40" s="14">
        <v>1471</v>
      </c>
      <c r="R40" s="14">
        <v>66175.519999999975</v>
      </c>
      <c r="S40" s="14">
        <v>175</v>
      </c>
      <c r="T40" s="14">
        <v>14932.110000000002</v>
      </c>
      <c r="U40" s="14">
        <v>45</v>
      </c>
      <c r="V40" s="14">
        <v>121.09</v>
      </c>
      <c r="W40" s="14">
        <v>235</v>
      </c>
      <c r="X40" s="14">
        <v>316.14999999999998</v>
      </c>
      <c r="Y40" s="14">
        <v>0</v>
      </c>
      <c r="Z40" s="14">
        <v>0</v>
      </c>
      <c r="AA40" s="14">
        <v>2057</v>
      </c>
      <c r="AB40" s="14">
        <v>2504.0499999999988</v>
      </c>
      <c r="AC40" s="14">
        <v>8087</v>
      </c>
      <c r="AD40" s="14">
        <v>32218.990000000005</v>
      </c>
      <c r="AE40" s="14">
        <v>58</v>
      </c>
      <c r="AF40" s="14">
        <v>74.61</v>
      </c>
      <c r="AG40" s="14">
        <v>3</v>
      </c>
      <c r="AH40" s="14">
        <v>54.28</v>
      </c>
      <c r="AI40" s="14">
        <v>75581</v>
      </c>
      <c r="AJ40" s="14">
        <v>106831.05999999998</v>
      </c>
      <c r="AK40" s="14">
        <v>577618</v>
      </c>
      <c r="AL40" s="14">
        <v>812332.70000000019</v>
      </c>
      <c r="AM40" s="14">
        <v>554655</v>
      </c>
      <c r="AN40" s="14">
        <v>377035.75</v>
      </c>
      <c r="AO40" s="14">
        <v>731</v>
      </c>
      <c r="AP40" s="14">
        <v>2824.2200000000003</v>
      </c>
      <c r="AQ40" s="14">
        <v>66</v>
      </c>
      <c r="AR40" s="14">
        <v>719</v>
      </c>
      <c r="AS40" s="14">
        <v>2181</v>
      </c>
      <c r="AT40" s="14">
        <v>37320.69999999999</v>
      </c>
      <c r="AU40" s="14">
        <v>34148</v>
      </c>
      <c r="AV40" s="14">
        <v>103270.57</v>
      </c>
      <c r="AW40" s="14">
        <v>98651</v>
      </c>
      <c r="AX40" s="14">
        <v>326927.14999999997</v>
      </c>
      <c r="AY40" s="14">
        <v>135777</v>
      </c>
      <c r="AZ40" s="14">
        <v>471061.63999999984</v>
      </c>
      <c r="BA40" s="14">
        <v>713395</v>
      </c>
      <c r="BB40" s="14">
        <v>1283394.3399999999</v>
      </c>
    </row>
    <row r="41" spans="1:54" s="15" customFormat="1" ht="14.25" x14ac:dyDescent="0.2">
      <c r="A41" s="12">
        <v>32</v>
      </c>
      <c r="B41" s="13" t="s">
        <v>64</v>
      </c>
      <c r="C41" s="14">
        <v>39104</v>
      </c>
      <c r="D41" s="14">
        <v>240541.25999999998</v>
      </c>
      <c r="E41" s="14">
        <v>31552</v>
      </c>
      <c r="F41" s="14">
        <v>88780.290000000023</v>
      </c>
      <c r="G41" s="14">
        <v>152</v>
      </c>
      <c r="H41" s="14">
        <v>3155.58</v>
      </c>
      <c r="I41" s="14">
        <v>7400</v>
      </c>
      <c r="J41" s="14">
        <v>148605.38999999998</v>
      </c>
      <c r="K41" s="14">
        <v>10487</v>
      </c>
      <c r="L41" s="14">
        <v>58244.05</v>
      </c>
      <c r="M41" s="14">
        <v>52153</v>
      </c>
      <c r="N41" s="14">
        <v>1548312.3199999994</v>
      </c>
      <c r="O41" s="14">
        <v>41690</v>
      </c>
      <c r="P41" s="14">
        <v>558949.85999999975</v>
      </c>
      <c r="Q41" s="14">
        <v>7251</v>
      </c>
      <c r="R41" s="14">
        <v>636360.21000000008</v>
      </c>
      <c r="S41" s="14">
        <v>2203</v>
      </c>
      <c r="T41" s="14">
        <v>339095.6</v>
      </c>
      <c r="U41" s="14">
        <v>48</v>
      </c>
      <c r="V41" s="14">
        <v>436.89</v>
      </c>
      <c r="W41" s="14">
        <v>961</v>
      </c>
      <c r="X41" s="14">
        <v>13469.759999999998</v>
      </c>
      <c r="Y41" s="14">
        <v>20</v>
      </c>
      <c r="Z41" s="14">
        <v>15819.43</v>
      </c>
      <c r="AA41" s="14">
        <v>4670</v>
      </c>
      <c r="AB41" s="14">
        <v>16536.670000000002</v>
      </c>
      <c r="AC41" s="14">
        <v>37555</v>
      </c>
      <c r="AD41" s="14">
        <v>373138.18999999994</v>
      </c>
      <c r="AE41" s="14">
        <v>17</v>
      </c>
      <c r="AF41" s="14">
        <v>462.49</v>
      </c>
      <c r="AG41" s="14">
        <v>4</v>
      </c>
      <c r="AH41" s="14">
        <v>257.14999999999998</v>
      </c>
      <c r="AI41" s="14">
        <v>65289</v>
      </c>
      <c r="AJ41" s="14">
        <v>74183.91</v>
      </c>
      <c r="AK41" s="14">
        <v>198812</v>
      </c>
      <c r="AL41" s="14">
        <v>2269251.4200000004</v>
      </c>
      <c r="AM41" s="14">
        <v>79295</v>
      </c>
      <c r="AN41" s="14">
        <v>132421.19000000003</v>
      </c>
      <c r="AO41" s="14">
        <v>5736</v>
      </c>
      <c r="AP41" s="14">
        <v>3202.7799999999997</v>
      </c>
      <c r="AQ41" s="14">
        <v>1342</v>
      </c>
      <c r="AR41" s="14">
        <v>17544.990000000002</v>
      </c>
      <c r="AS41" s="14">
        <v>29864</v>
      </c>
      <c r="AT41" s="14">
        <v>1183964.0699999998</v>
      </c>
      <c r="AU41" s="14">
        <v>129721</v>
      </c>
      <c r="AV41" s="14">
        <v>644915.43999999994</v>
      </c>
      <c r="AW41" s="14">
        <v>1261202</v>
      </c>
      <c r="AX41" s="14">
        <v>3330997.9000000004</v>
      </c>
      <c r="AY41" s="14">
        <v>1427865</v>
      </c>
      <c r="AZ41" s="14">
        <v>5180625.1799999988</v>
      </c>
      <c r="BA41" s="14">
        <v>1626677</v>
      </c>
      <c r="BB41" s="14">
        <v>7449876.5999999987</v>
      </c>
    </row>
    <row r="42" spans="1:54" s="15" customFormat="1" ht="14.25" x14ac:dyDescent="0.2">
      <c r="A42" s="12">
        <v>33</v>
      </c>
      <c r="B42" s="13" t="s">
        <v>65</v>
      </c>
      <c r="C42" s="14">
        <v>538528</v>
      </c>
      <c r="D42" s="14">
        <v>258567.46000000002</v>
      </c>
      <c r="E42" s="14">
        <v>533618</v>
      </c>
      <c r="F42" s="14">
        <v>211934.05000000002</v>
      </c>
      <c r="G42" s="14">
        <v>273</v>
      </c>
      <c r="H42" s="14">
        <v>268.36</v>
      </c>
      <c r="I42" s="14">
        <v>4637</v>
      </c>
      <c r="J42" s="14">
        <v>46365.05</v>
      </c>
      <c r="K42" s="14">
        <v>56022</v>
      </c>
      <c r="L42" s="14">
        <v>65668.649999999994</v>
      </c>
      <c r="M42" s="14">
        <v>76704</v>
      </c>
      <c r="N42" s="14">
        <v>78582.100000000006</v>
      </c>
      <c r="O42" s="14">
        <v>76196</v>
      </c>
      <c r="P42" s="14">
        <v>46007.000000000007</v>
      </c>
      <c r="Q42" s="14">
        <v>367</v>
      </c>
      <c r="R42" s="14">
        <v>21536.87</v>
      </c>
      <c r="S42" s="14">
        <v>41</v>
      </c>
      <c r="T42" s="14">
        <v>10870.61</v>
      </c>
      <c r="U42" s="14">
        <v>38</v>
      </c>
      <c r="V42" s="14">
        <v>115.08</v>
      </c>
      <c r="W42" s="14">
        <v>62</v>
      </c>
      <c r="X42" s="14">
        <v>52.54</v>
      </c>
      <c r="Y42" s="14">
        <v>0</v>
      </c>
      <c r="Z42" s="14">
        <v>0</v>
      </c>
      <c r="AA42" s="14">
        <v>732</v>
      </c>
      <c r="AB42" s="14">
        <v>998.33999999999992</v>
      </c>
      <c r="AC42" s="14">
        <v>1332</v>
      </c>
      <c r="AD42" s="14">
        <v>7865.4000000000005</v>
      </c>
      <c r="AE42" s="14">
        <v>2</v>
      </c>
      <c r="AF42" s="14">
        <v>0.65</v>
      </c>
      <c r="AG42" s="14">
        <v>0</v>
      </c>
      <c r="AH42" s="14">
        <v>0</v>
      </c>
      <c r="AI42" s="14">
        <v>25235</v>
      </c>
      <c r="AJ42" s="14">
        <v>18443.399999999998</v>
      </c>
      <c r="AK42" s="14">
        <v>642533</v>
      </c>
      <c r="AL42" s="14">
        <v>364457.35000000003</v>
      </c>
      <c r="AM42" s="14">
        <v>822668</v>
      </c>
      <c r="AN42" s="14">
        <v>277270.6100000001</v>
      </c>
      <c r="AO42" s="14">
        <v>55</v>
      </c>
      <c r="AP42" s="14">
        <v>4581.26</v>
      </c>
      <c r="AQ42" s="14">
        <v>32</v>
      </c>
      <c r="AR42" s="14">
        <v>250.97</v>
      </c>
      <c r="AS42" s="14">
        <v>506</v>
      </c>
      <c r="AT42" s="14">
        <v>8016.76</v>
      </c>
      <c r="AU42" s="14">
        <v>3861</v>
      </c>
      <c r="AV42" s="14">
        <v>12639.48</v>
      </c>
      <c r="AW42" s="14">
        <v>55840</v>
      </c>
      <c r="AX42" s="14">
        <v>69751.12000000001</v>
      </c>
      <c r="AY42" s="14">
        <v>60294</v>
      </c>
      <c r="AZ42" s="14">
        <v>95239.590000000011</v>
      </c>
      <c r="BA42" s="14">
        <v>702827</v>
      </c>
      <c r="BB42" s="14">
        <v>459696.94000000006</v>
      </c>
    </row>
    <row r="43" spans="1:54" s="15" customFormat="1" ht="14.25" x14ac:dyDescent="0.2">
      <c r="A43" s="12">
        <v>34</v>
      </c>
      <c r="B43" s="13" t="s">
        <v>66</v>
      </c>
      <c r="C43" s="14">
        <v>162731</v>
      </c>
      <c r="D43" s="14">
        <v>131366.37</v>
      </c>
      <c r="E43" s="14">
        <v>161261</v>
      </c>
      <c r="F43" s="14">
        <v>128157.94</v>
      </c>
      <c r="G43" s="14">
        <v>8</v>
      </c>
      <c r="H43" s="14">
        <v>48.769999999999996</v>
      </c>
      <c r="I43" s="14">
        <v>1462</v>
      </c>
      <c r="J43" s="14">
        <v>3159.6600000000003</v>
      </c>
      <c r="K43" s="14">
        <v>113647</v>
      </c>
      <c r="L43" s="14">
        <v>95825.65</v>
      </c>
      <c r="M43" s="14">
        <v>7672</v>
      </c>
      <c r="N43" s="14">
        <v>27291.24</v>
      </c>
      <c r="O43" s="14">
        <v>7362</v>
      </c>
      <c r="P43" s="14">
        <v>19232.329999999998</v>
      </c>
      <c r="Q43" s="14">
        <v>287</v>
      </c>
      <c r="R43" s="14">
        <v>7344.4999999999991</v>
      </c>
      <c r="S43" s="14">
        <v>2</v>
      </c>
      <c r="T43" s="14">
        <v>527.95000000000005</v>
      </c>
      <c r="U43" s="14">
        <v>11</v>
      </c>
      <c r="V43" s="14">
        <v>16.060000000000002</v>
      </c>
      <c r="W43" s="14">
        <v>10</v>
      </c>
      <c r="X43" s="14">
        <v>170.4</v>
      </c>
      <c r="Y43" s="14">
        <v>0</v>
      </c>
      <c r="Z43" s="14">
        <v>0</v>
      </c>
      <c r="AA43" s="14">
        <v>205</v>
      </c>
      <c r="AB43" s="14">
        <v>283.8</v>
      </c>
      <c r="AC43" s="14">
        <v>813</v>
      </c>
      <c r="AD43" s="14">
        <v>6823.71</v>
      </c>
      <c r="AE43" s="14">
        <v>0</v>
      </c>
      <c r="AF43" s="14">
        <v>0</v>
      </c>
      <c r="AG43" s="14">
        <v>12</v>
      </c>
      <c r="AH43" s="14">
        <v>17.93</v>
      </c>
      <c r="AI43" s="14">
        <v>20048</v>
      </c>
      <c r="AJ43" s="14">
        <v>12333.36</v>
      </c>
      <c r="AK43" s="14">
        <v>191481</v>
      </c>
      <c r="AL43" s="14">
        <v>178116.41000000003</v>
      </c>
      <c r="AM43" s="14">
        <v>88018</v>
      </c>
      <c r="AN43" s="14">
        <v>59110.69</v>
      </c>
      <c r="AO43" s="14">
        <v>47</v>
      </c>
      <c r="AP43" s="14">
        <v>51.34</v>
      </c>
      <c r="AQ43" s="14">
        <v>10</v>
      </c>
      <c r="AR43" s="14">
        <v>75.259999999999991</v>
      </c>
      <c r="AS43" s="14">
        <v>286</v>
      </c>
      <c r="AT43" s="14">
        <v>3803.1</v>
      </c>
      <c r="AU43" s="14">
        <v>2897</v>
      </c>
      <c r="AV43" s="14">
        <v>15771.650000000001</v>
      </c>
      <c r="AW43" s="14">
        <v>11414</v>
      </c>
      <c r="AX43" s="14">
        <v>31428.54</v>
      </c>
      <c r="AY43" s="14">
        <v>14654</v>
      </c>
      <c r="AZ43" s="14">
        <v>51129.890000000007</v>
      </c>
      <c r="BA43" s="14">
        <v>206135</v>
      </c>
      <c r="BB43" s="14">
        <v>229246.3</v>
      </c>
    </row>
    <row r="44" spans="1:54" s="15" customFormat="1" ht="14.25" x14ac:dyDescent="0.2">
      <c r="A44" s="12">
        <v>35</v>
      </c>
      <c r="B44" s="13" t="s">
        <v>67</v>
      </c>
      <c r="C44" s="14">
        <v>177501</v>
      </c>
      <c r="D44" s="14">
        <v>230829.88</v>
      </c>
      <c r="E44" s="14">
        <v>174764</v>
      </c>
      <c r="F44" s="14">
        <v>203045.27999999997</v>
      </c>
      <c r="G44" s="14">
        <v>54</v>
      </c>
      <c r="H44" s="14">
        <v>282.14</v>
      </c>
      <c r="I44" s="14">
        <v>2683</v>
      </c>
      <c r="J44" s="14">
        <v>27502.46</v>
      </c>
      <c r="K44" s="14">
        <v>89915</v>
      </c>
      <c r="L44" s="14">
        <v>154835.01</v>
      </c>
      <c r="M44" s="14">
        <v>38486</v>
      </c>
      <c r="N44" s="14">
        <v>77727.87</v>
      </c>
      <c r="O44" s="14">
        <v>37857</v>
      </c>
      <c r="P44" s="14">
        <v>36169.700000000004</v>
      </c>
      <c r="Q44" s="14">
        <v>520</v>
      </c>
      <c r="R44" s="14">
        <v>24502.44</v>
      </c>
      <c r="S44" s="14">
        <v>63</v>
      </c>
      <c r="T44" s="14">
        <v>16395.11</v>
      </c>
      <c r="U44" s="14">
        <v>24</v>
      </c>
      <c r="V44" s="14">
        <v>33.21</v>
      </c>
      <c r="W44" s="14">
        <v>22</v>
      </c>
      <c r="X44" s="14">
        <v>627.41</v>
      </c>
      <c r="Y44" s="14">
        <v>0</v>
      </c>
      <c r="Z44" s="14">
        <v>0</v>
      </c>
      <c r="AA44" s="14">
        <v>796</v>
      </c>
      <c r="AB44" s="14">
        <v>1150.3099999999997</v>
      </c>
      <c r="AC44" s="14">
        <v>2159</v>
      </c>
      <c r="AD44" s="14">
        <v>14292.28</v>
      </c>
      <c r="AE44" s="14">
        <v>0</v>
      </c>
      <c r="AF44" s="14">
        <v>0</v>
      </c>
      <c r="AG44" s="14">
        <v>1</v>
      </c>
      <c r="AH44" s="14">
        <v>3</v>
      </c>
      <c r="AI44" s="14">
        <v>36565</v>
      </c>
      <c r="AJ44" s="14">
        <v>26461.33</v>
      </c>
      <c r="AK44" s="14">
        <v>255508</v>
      </c>
      <c r="AL44" s="14">
        <v>350464.66999999993</v>
      </c>
      <c r="AM44" s="14">
        <v>199567</v>
      </c>
      <c r="AN44" s="14">
        <v>289068.26</v>
      </c>
      <c r="AO44" s="14">
        <v>228</v>
      </c>
      <c r="AP44" s="14">
        <v>342.42</v>
      </c>
      <c r="AQ44" s="14">
        <v>31</v>
      </c>
      <c r="AR44" s="14">
        <v>291.40000000000003</v>
      </c>
      <c r="AS44" s="14">
        <v>1060</v>
      </c>
      <c r="AT44" s="14">
        <v>13120.899999999998</v>
      </c>
      <c r="AU44" s="14">
        <v>20263</v>
      </c>
      <c r="AV44" s="14">
        <v>37067.210000000006</v>
      </c>
      <c r="AW44" s="14">
        <v>27401</v>
      </c>
      <c r="AX44" s="14">
        <v>97774.849999999977</v>
      </c>
      <c r="AY44" s="14">
        <v>48983</v>
      </c>
      <c r="AZ44" s="14">
        <v>148596.77999999997</v>
      </c>
      <c r="BA44" s="14">
        <v>304491</v>
      </c>
      <c r="BB44" s="14">
        <v>499061.44999999995</v>
      </c>
    </row>
    <row r="45" spans="1:54" s="17" customFormat="1" x14ac:dyDescent="0.2">
      <c r="A45" s="36" t="s">
        <v>68</v>
      </c>
      <c r="B45" s="36"/>
      <c r="C45" s="16">
        <f t="shared" ref="C45:AH45" si="0">SUM(C4:C44)</f>
        <v>7413254</v>
      </c>
      <c r="D45" s="16">
        <f t="shared" si="0"/>
        <v>10968913.670000002</v>
      </c>
      <c r="E45" s="16">
        <f t="shared" si="0"/>
        <v>7233300</v>
      </c>
      <c r="F45" s="16">
        <f t="shared" si="0"/>
        <v>7774174.6799999997</v>
      </c>
      <c r="G45" s="16">
        <f t="shared" si="0"/>
        <v>4045</v>
      </c>
      <c r="H45" s="16">
        <f t="shared" si="0"/>
        <v>129395.40999999999</v>
      </c>
      <c r="I45" s="16">
        <f t="shared" si="0"/>
        <v>175909</v>
      </c>
      <c r="J45" s="16">
        <f t="shared" si="0"/>
        <v>3065343.5800000015</v>
      </c>
      <c r="K45" s="16">
        <f t="shared" si="0"/>
        <v>4462938</v>
      </c>
      <c r="L45" s="16">
        <f t="shared" si="0"/>
        <v>4628619.8900000015</v>
      </c>
      <c r="M45" s="16">
        <f t="shared" si="0"/>
        <v>1129913</v>
      </c>
      <c r="N45" s="16">
        <f t="shared" si="0"/>
        <v>23707631.450000003</v>
      </c>
      <c r="O45" s="16">
        <f t="shared" si="0"/>
        <v>907632</v>
      </c>
      <c r="P45" s="16">
        <f t="shared" si="0"/>
        <v>7334882.7699999986</v>
      </c>
      <c r="Q45" s="16">
        <f t="shared" si="0"/>
        <v>137459</v>
      </c>
      <c r="R45" s="16">
        <f t="shared" si="0"/>
        <v>8817541.1699999999</v>
      </c>
      <c r="S45" s="16">
        <f t="shared" si="0"/>
        <v>75752</v>
      </c>
      <c r="T45" s="16">
        <f t="shared" si="0"/>
        <v>7461625.4300000006</v>
      </c>
      <c r="U45" s="16">
        <f t="shared" si="0"/>
        <v>1350</v>
      </c>
      <c r="V45" s="16">
        <f t="shared" si="0"/>
        <v>8083.14</v>
      </c>
      <c r="W45" s="16">
        <f t="shared" si="0"/>
        <v>7720</v>
      </c>
      <c r="X45" s="16">
        <f t="shared" si="0"/>
        <v>85498.939999999973</v>
      </c>
      <c r="Y45" s="16">
        <f t="shared" si="0"/>
        <v>1145</v>
      </c>
      <c r="Z45" s="16">
        <f t="shared" si="0"/>
        <v>2579226.4899999998</v>
      </c>
      <c r="AA45" s="16">
        <f t="shared" si="0"/>
        <v>59636</v>
      </c>
      <c r="AB45" s="16">
        <f t="shared" si="0"/>
        <v>130186.65</v>
      </c>
      <c r="AC45" s="16">
        <f t="shared" si="0"/>
        <v>306444</v>
      </c>
      <c r="AD45" s="16">
        <f t="shared" si="0"/>
        <v>2717651.4000000008</v>
      </c>
      <c r="AE45" s="16">
        <f t="shared" si="0"/>
        <v>3792</v>
      </c>
      <c r="AF45" s="16">
        <f t="shared" si="0"/>
        <v>253753.64999999994</v>
      </c>
      <c r="AG45" s="16">
        <f t="shared" si="0"/>
        <v>130</v>
      </c>
      <c r="AH45" s="16">
        <f t="shared" si="0"/>
        <v>8493.5300000000007</v>
      </c>
      <c r="AI45" s="16">
        <f t="shared" ref="AI45:BB45" si="1">SUM(AI4:AI44)</f>
        <v>1490720</v>
      </c>
      <c r="AJ45" s="16">
        <f t="shared" si="1"/>
        <v>1971374.71</v>
      </c>
      <c r="AK45" s="16">
        <f t="shared" si="1"/>
        <v>10405034</v>
      </c>
      <c r="AL45" s="16">
        <f t="shared" si="1"/>
        <v>42337231.550000004</v>
      </c>
      <c r="AM45" s="16">
        <f t="shared" si="1"/>
        <v>6569889</v>
      </c>
      <c r="AN45" s="16">
        <f t="shared" si="1"/>
        <v>6421180.120000001</v>
      </c>
      <c r="AO45" s="16">
        <f t="shared" si="1"/>
        <v>15745</v>
      </c>
      <c r="AP45" s="16">
        <f t="shared" si="1"/>
        <v>1978455.9</v>
      </c>
      <c r="AQ45" s="16">
        <f t="shared" si="1"/>
        <v>7311</v>
      </c>
      <c r="AR45" s="16">
        <f t="shared" si="1"/>
        <v>104378.85999999999</v>
      </c>
      <c r="AS45" s="16">
        <f t="shared" si="1"/>
        <v>209629</v>
      </c>
      <c r="AT45" s="16">
        <f t="shared" si="1"/>
        <v>7030548.4299999997</v>
      </c>
      <c r="AU45" s="16">
        <f t="shared" si="1"/>
        <v>971720</v>
      </c>
      <c r="AV45" s="16">
        <f t="shared" si="1"/>
        <v>4655121.0400000019</v>
      </c>
      <c r="AW45" s="16">
        <f t="shared" si="1"/>
        <v>27423299</v>
      </c>
      <c r="AX45" s="16">
        <f t="shared" si="1"/>
        <v>187690439.25</v>
      </c>
      <c r="AY45" s="16">
        <f t="shared" si="1"/>
        <v>28627704</v>
      </c>
      <c r="AZ45" s="16">
        <f t="shared" si="1"/>
        <v>201458943.47999999</v>
      </c>
      <c r="BA45" s="16">
        <f t="shared" si="1"/>
        <v>39032738</v>
      </c>
      <c r="BB45" s="16">
        <f t="shared" si="1"/>
        <v>243796175.03</v>
      </c>
    </row>
  </sheetData>
  <mergeCells count="34">
    <mergeCell ref="A3:G3"/>
    <mergeCell ref="A5:AN5"/>
    <mergeCell ref="AO5:AZ5"/>
    <mergeCell ref="BA5:BB5"/>
    <mergeCell ref="A6:A8"/>
    <mergeCell ref="B6:B8"/>
    <mergeCell ref="C6:C7"/>
    <mergeCell ref="D6:D7"/>
    <mergeCell ref="E6:F7"/>
    <mergeCell ref="G6:H7"/>
    <mergeCell ref="AO6:AP7"/>
    <mergeCell ref="AQ6:AR7"/>
    <mergeCell ref="U6:V7"/>
    <mergeCell ref="W6:X7"/>
    <mergeCell ref="Y6:Z7"/>
    <mergeCell ref="AA6:AB7"/>
    <mergeCell ref="AC6:AD7"/>
    <mergeCell ref="AE6:AF7"/>
    <mergeCell ref="A45:B45"/>
    <mergeCell ref="AG6:AH7"/>
    <mergeCell ref="AI6:AJ7"/>
    <mergeCell ref="AK6:AL7"/>
    <mergeCell ref="AM6:AN7"/>
    <mergeCell ref="I6:J7"/>
    <mergeCell ref="K6:L7"/>
    <mergeCell ref="M6:N7"/>
    <mergeCell ref="O6:P7"/>
    <mergeCell ref="Q6:R7"/>
    <mergeCell ref="S6:T7"/>
    <mergeCell ref="AS6:AT7"/>
    <mergeCell ref="AU6:AV7"/>
    <mergeCell ref="AW6:AX7"/>
    <mergeCell ref="AY6:AZ7"/>
    <mergeCell ref="BA6:BB7"/>
  </mergeCells>
  <printOptions horizontalCentered="1" verticalCentered="1"/>
  <pageMargins left="0.25" right="0.25" top="0.25" bottom="0.25" header="0.25" footer="0.25"/>
  <pageSetup paperSize="9" scale="92" orientation="portrait" r:id="rId1"/>
  <headerFooter alignWithMargins="0"/>
  <colBreaks count="1" manualBreakCount="1">
    <brk id="2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</vt:lpstr>
      <vt:lpstr>District</vt:lpstr>
      <vt:lpstr>Bank!Print_Area</vt:lpstr>
      <vt:lpstr>District!Print_Area</vt:lpstr>
      <vt:lpstr>Bank!Print_Titles</vt:lpstr>
      <vt:lpstr>District!Print_Titles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b020800</dc:creator>
  <cp:lastModifiedBy>A.R.Teke</cp:lastModifiedBy>
  <dcterms:created xsi:type="dcterms:W3CDTF">2022-05-10T05:29:35Z</dcterms:created>
  <dcterms:modified xsi:type="dcterms:W3CDTF">2022-05-23T12:50:11Z</dcterms:modified>
</cp:coreProperties>
</file>